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trlProps/ctrlProp1.xml" ContentType="application/vnd.ms-excel.controlproperties+xml"/>
  <Override PartName="/xl/drawings/drawing4.xml" ContentType="application/vnd.openxmlformats-officedocument.drawing+xml"/>
  <Override PartName="/xl/ctrlProps/ctrlProp2.xml" ContentType="application/vnd.ms-excel.controlproperties+xml"/>
  <Override PartName="/xl/drawings/drawing5.xml" ContentType="application/vnd.openxmlformats-officedocument.drawing+xml"/>
  <Override PartName="/xl/ctrlProps/ctrlProp3.xml" ContentType="application/vnd.ms-excel.controlproperti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E:\Karl\ProfitWallet\Info\"/>
    </mc:Choice>
  </mc:AlternateContent>
  <bookViews>
    <workbookView xWindow="0" yWindow="0" windowWidth="23040" windowHeight="9552" tabRatio="909" activeTab="4"/>
  </bookViews>
  <sheets>
    <sheet name="Info Videos" sheetId="24" r:id="rId1"/>
    <sheet name="Wertentwicklung" sheetId="23" r:id="rId2"/>
    <sheet name="ProfitWallet" sheetId="14" r:id="rId3"/>
    <sheet name="Sparplan mtl." sheetId="11" r:id="rId4"/>
    <sheet name="Sparplan mtl. mit Starteinlage" sheetId="15" r:id="rId5"/>
    <sheet name="Einzahlung" sheetId="18" r:id="rId6"/>
    <sheet name="Provisionen" sheetId="16" r:id="rId7"/>
    <sheet name="NW - Consultant" sheetId="20" r:id="rId8"/>
    <sheet name="NW - Manager" sheetId="22" r:id="rId9"/>
    <sheet name="NW - Senator" sheetId="21" r:id="rId10"/>
    <sheet name="NW - Direktor" sheetId="25" r:id="rId11"/>
  </sheets>
  <definedNames>
    <definedName name="Ertrag" localSheetId="4">'Sparplan mtl. mit Starteinlage'!$L$3</definedName>
    <definedName name="Ertrag">'Sparplan mtl.'!$L$3</definedName>
    <definedName name="Ertrag_Tag">Provisionen!$I$5</definedName>
    <definedName name="gebuehr" localSheetId="4">'Sparplan mtl. mit Starteinlage'!$M$1</definedName>
    <definedName name="gebuehr">'Sparplan mtl.'!$Q$1</definedName>
    <definedName name="Prof_E1_Tag">Provisionen!$G$7</definedName>
    <definedName name="Prof_E2_Tag">Provisionen!$G$8</definedName>
    <definedName name="Prof_E3_Tag">Provisionen!$G$9</definedName>
    <definedName name="Rendite">Wertentwicklung!$D$4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B29" i="25" l="1"/>
  <c r="D40" i="23" l="1"/>
  <c r="D41" i="23" s="1"/>
  <c r="D42" i="23" s="1"/>
  <c r="D43" i="23" s="1"/>
  <c r="D44" i="23" s="1"/>
  <c r="D45" i="23" s="1"/>
  <c r="D46" i="23" s="1"/>
  <c r="D47" i="23" s="1"/>
  <c r="D48" i="23" s="1"/>
  <c r="D49" i="23" s="1"/>
  <c r="D50" i="23" s="1"/>
  <c r="D51" i="23" s="1"/>
  <c r="D52" i="23" s="1"/>
  <c r="D53" i="23" s="1"/>
  <c r="D54" i="23" s="1"/>
  <c r="D55" i="23" s="1"/>
  <c r="D56" i="23" s="1"/>
  <c r="D57" i="23" s="1"/>
  <c r="D58" i="23" s="1"/>
  <c r="D59" i="23" s="1"/>
  <c r="D60" i="23" s="1"/>
  <c r="D61" i="23" s="1"/>
  <c r="D62" i="23" s="1"/>
  <c r="D63" i="23" s="1"/>
  <c r="D64" i="23" s="1"/>
  <c r="D65" i="23" s="1"/>
  <c r="D66" i="23" s="1"/>
  <c r="D67" i="23" s="1"/>
  <c r="D68" i="23" s="1"/>
  <c r="D69" i="23" s="1"/>
  <c r="D70" i="23" s="1"/>
  <c r="D71" i="23" s="1"/>
  <c r="D72" i="23" s="1"/>
  <c r="D73" i="23" s="1"/>
  <c r="D74" i="23" s="1"/>
  <c r="D75" i="23" s="1"/>
  <c r="D76" i="23" s="1"/>
  <c r="D77" i="23" s="1"/>
  <c r="D78" i="23" s="1"/>
  <c r="D79" i="23" s="1"/>
  <c r="D80" i="23" s="1"/>
  <c r="D81" i="23" s="1"/>
  <c r="D82" i="23" s="1"/>
  <c r="D83" i="23" s="1"/>
  <c r="D84" i="23" s="1"/>
  <c r="D85" i="23" s="1"/>
  <c r="D86" i="23" s="1"/>
  <c r="D87" i="23" s="1"/>
  <c r="D88" i="23" s="1"/>
  <c r="D89" i="23" s="1"/>
  <c r="D90" i="23" s="1"/>
  <c r="D91" i="23" s="1"/>
  <c r="D92" i="23" s="1"/>
  <c r="D93" i="23" s="1"/>
  <c r="D94" i="23" s="1"/>
  <c r="D95" i="23" s="1"/>
  <c r="D96" i="23" s="1"/>
  <c r="D97" i="23" s="1"/>
  <c r="D98" i="23" s="1"/>
  <c r="D99" i="23" s="1"/>
  <c r="D100" i="23" s="1"/>
  <c r="D101" i="23" s="1"/>
  <c r="D102" i="23" s="1"/>
  <c r="D103" i="23" s="1"/>
  <c r="D104" i="23" s="1"/>
  <c r="D105" i="23" s="1"/>
  <c r="D106" i="23" s="1"/>
  <c r="D107" i="23" s="1"/>
  <c r="D108" i="23" s="1"/>
  <c r="D109" i="23" s="1"/>
  <c r="D110" i="23" s="1"/>
  <c r="D111" i="23" s="1"/>
  <c r="D112" i="23" s="1"/>
  <c r="D113" i="23" s="1"/>
  <c r="D114" i="23" s="1"/>
  <c r="D115" i="23" s="1"/>
  <c r="D116" i="23" s="1"/>
  <c r="D117" i="23" s="1"/>
  <c r="B8" i="23"/>
  <c r="B9" i="23" s="1"/>
  <c r="B10" i="23" s="1"/>
  <c r="B11" i="23" s="1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B22" i="23" s="1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B33" i="23" s="1"/>
  <c r="B34" i="23" s="1"/>
  <c r="B35" i="23" s="1"/>
  <c r="B36" i="23" s="1"/>
  <c r="B37" i="23" s="1"/>
  <c r="B38" i="23" s="1"/>
  <c r="B39" i="23" s="1"/>
  <c r="B40" i="23" s="1"/>
  <c r="B41" i="23" s="1"/>
  <c r="B42" i="23" s="1"/>
  <c r="B43" i="23" s="1"/>
  <c r="B44" i="23" s="1"/>
  <c r="B45" i="23" s="1"/>
  <c r="B46" i="23" s="1"/>
  <c r="B47" i="23" s="1"/>
  <c r="B48" i="23" s="1"/>
  <c r="B49" i="23" s="1"/>
  <c r="B50" i="23" s="1"/>
  <c r="B51" i="23" s="1"/>
  <c r="B52" i="23" s="1"/>
  <c r="B53" i="23" s="1"/>
  <c r="B54" i="23" s="1"/>
  <c r="B55" i="23" s="1"/>
  <c r="B56" i="23" s="1"/>
  <c r="B57" i="23" s="1"/>
  <c r="B58" i="23" s="1"/>
  <c r="B59" i="23" s="1"/>
  <c r="B60" i="23" s="1"/>
  <c r="B61" i="23" s="1"/>
  <c r="B62" i="23" s="1"/>
  <c r="B63" i="23" s="1"/>
  <c r="B64" i="23" s="1"/>
  <c r="B65" i="23" s="1"/>
  <c r="B66" i="23" s="1"/>
  <c r="B67" i="23" s="1"/>
  <c r="B68" i="23" s="1"/>
  <c r="B69" i="23" s="1"/>
  <c r="B70" i="23" s="1"/>
  <c r="B71" i="23" s="1"/>
  <c r="B72" i="23" s="1"/>
  <c r="B73" i="23" s="1"/>
  <c r="B74" i="23" s="1"/>
  <c r="B75" i="23" s="1"/>
  <c r="B76" i="23" s="1"/>
  <c r="B77" i="23" s="1"/>
  <c r="B78" i="23" s="1"/>
  <c r="B79" i="23" s="1"/>
  <c r="B80" i="23" s="1"/>
  <c r="B81" i="23" s="1"/>
  <c r="B82" i="23" s="1"/>
  <c r="B83" i="23" s="1"/>
  <c r="B84" i="23" s="1"/>
  <c r="B85" i="23" s="1"/>
  <c r="B86" i="23" s="1"/>
  <c r="B87" i="23" s="1"/>
  <c r="B88" i="23" s="1"/>
  <c r="B89" i="23" s="1"/>
  <c r="B90" i="23" s="1"/>
  <c r="B91" i="23" s="1"/>
  <c r="B92" i="23" s="1"/>
  <c r="B93" i="23" s="1"/>
  <c r="B94" i="23" s="1"/>
  <c r="B95" i="23" s="1"/>
  <c r="B96" i="23" s="1"/>
  <c r="B97" i="23" s="1"/>
  <c r="B98" i="23" s="1"/>
  <c r="B99" i="23" s="1"/>
  <c r="B100" i="23" s="1"/>
  <c r="B101" i="23" s="1"/>
  <c r="B102" i="23" s="1"/>
  <c r="B103" i="23" s="1"/>
  <c r="B104" i="23" s="1"/>
  <c r="B105" i="23" s="1"/>
  <c r="B106" i="23" s="1"/>
  <c r="B107" i="23" s="1"/>
  <c r="B108" i="23" s="1"/>
  <c r="B109" i="23" s="1"/>
  <c r="B110" i="23" s="1"/>
  <c r="B111" i="23" s="1"/>
  <c r="B112" i="23" s="1"/>
  <c r="B113" i="23" s="1"/>
  <c r="B114" i="23" s="1"/>
  <c r="B115" i="23" s="1"/>
  <c r="B116" i="23" s="1"/>
  <c r="B117" i="23" s="1"/>
  <c r="C7" i="23"/>
  <c r="C8" i="23"/>
  <c r="C9" i="23" s="1"/>
  <c r="D9" i="23"/>
  <c r="D10" i="23"/>
  <c r="D11" i="23" s="1"/>
  <c r="D12" i="23" s="1"/>
  <c r="D13" i="23" s="1"/>
  <c r="D14" i="23" s="1"/>
  <c r="D15" i="23" s="1"/>
  <c r="D16" i="23" s="1"/>
  <c r="D17" i="23" s="1"/>
  <c r="D18" i="23" s="1"/>
  <c r="D19" i="23" s="1"/>
  <c r="D20" i="23" s="1"/>
  <c r="D21" i="23" s="1"/>
  <c r="D22" i="23" s="1"/>
  <c r="D23" i="23" s="1"/>
  <c r="D24" i="23" s="1"/>
  <c r="D25" i="23" s="1"/>
  <c r="D26" i="23" s="1"/>
  <c r="D27" i="23" s="1"/>
  <c r="D28" i="23" s="1"/>
  <c r="D29" i="23" s="1"/>
  <c r="D30" i="23" s="1"/>
  <c r="D31" i="23" s="1"/>
  <c r="D32" i="23" s="1"/>
  <c r="D33" i="23" s="1"/>
  <c r="D34" i="23" s="1"/>
  <c r="D35" i="23" s="1"/>
  <c r="D36" i="23" s="1"/>
  <c r="D37" i="23" s="1"/>
  <c r="D38" i="23" s="1"/>
  <c r="D39" i="23" s="1"/>
  <c r="C10" i="23" l="1"/>
  <c r="C11" i="23" s="1"/>
  <c r="T19" i="22"/>
  <c r="C12" i="23" l="1"/>
  <c r="C13" i="23" s="1"/>
  <c r="C14" i="23" s="1"/>
  <c r="C15" i="23" s="1"/>
  <c r="C16" i="23" s="1"/>
  <c r="C17" i="23" s="1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C73" i="23" s="1"/>
  <c r="C74" i="23" s="1"/>
  <c r="C75" i="23" s="1"/>
  <c r="C76" i="23" s="1"/>
  <c r="C77" i="23" s="1"/>
  <c r="C78" i="23" s="1"/>
  <c r="C79" i="23" s="1"/>
  <c r="C80" i="23" s="1"/>
  <c r="C81" i="23" s="1"/>
  <c r="C82" i="23" s="1"/>
  <c r="C83" i="23" s="1"/>
  <c r="C84" i="23" s="1"/>
  <c r="C85" i="23" s="1"/>
  <c r="C86" i="23" s="1"/>
  <c r="C87" i="23" s="1"/>
  <c r="C88" i="23" s="1"/>
  <c r="C89" i="23" s="1"/>
  <c r="C90" i="23" s="1"/>
  <c r="C91" i="23" s="1"/>
  <c r="C92" i="23" s="1"/>
  <c r="C93" i="23" s="1"/>
  <c r="C94" i="23" s="1"/>
  <c r="C95" i="23" s="1"/>
  <c r="C96" i="23" s="1"/>
  <c r="C97" i="23" s="1"/>
  <c r="C98" i="23" s="1"/>
  <c r="C99" i="23" s="1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Y25" i="21"/>
  <c r="J17" i="16"/>
  <c r="O2" i="15" l="1"/>
  <c r="L3" i="15" s="1"/>
  <c r="I5" i="16" s="1"/>
  <c r="I10" i="16" s="1"/>
  <c r="J10" i="16" s="1"/>
  <c r="G22" i="18"/>
  <c r="G19" i="18" s="1"/>
  <c r="G12" i="18" s="1"/>
  <c r="G17" i="18" s="1"/>
  <c r="I9" i="16" l="1"/>
  <c r="J9" i="16" s="1"/>
  <c r="G6" i="18"/>
  <c r="G24" i="18"/>
  <c r="P3" i="14"/>
  <c r="K4" i="14" s="1"/>
  <c r="C5" i="15"/>
  <c r="I8" i="16"/>
  <c r="J8" i="16" s="1"/>
  <c r="I7" i="16"/>
  <c r="J7" i="16" s="1"/>
  <c r="G10" i="18" l="1"/>
  <c r="J13" i="16"/>
  <c r="J16" i="16" s="1"/>
  <c r="J19" i="16" s="1"/>
  <c r="L3" i="11"/>
  <c r="L4" i="14"/>
  <c r="I6" i="15" l="1"/>
  <c r="C4" i="15"/>
  <c r="E4" i="15" s="1"/>
  <c r="F4" i="15" s="1"/>
  <c r="K2003" i="15"/>
  <c r="D34" i="15"/>
  <c r="D154" i="15" s="1"/>
  <c r="E5" i="15"/>
  <c r="F5" i="15" s="1"/>
  <c r="M3" i="15"/>
  <c r="M3" i="11"/>
  <c r="I34" i="15" l="1"/>
  <c r="D274" i="15"/>
  <c r="D544" i="15"/>
  <c r="D994" i="15" s="1"/>
  <c r="D124" i="15"/>
  <c r="H4" i="15"/>
  <c r="G4" i="15"/>
  <c r="H5" i="15"/>
  <c r="B6" i="15" s="1"/>
  <c r="G5" i="15"/>
  <c r="D2104" i="15"/>
  <c r="D2194" i="15"/>
  <c r="D184" i="15"/>
  <c r="D64" i="15"/>
  <c r="D484" i="15"/>
  <c r="D334" i="15"/>
  <c r="D214" i="15"/>
  <c r="D94" i="15"/>
  <c r="D514" i="15"/>
  <c r="D394" i="15"/>
  <c r="D364" i="15"/>
  <c r="D244" i="15"/>
  <c r="D424" i="15"/>
  <c r="D304" i="15"/>
  <c r="D454" i="15"/>
  <c r="D33" i="11"/>
  <c r="D934" i="15" l="1"/>
  <c r="D634" i="15"/>
  <c r="D874" i="15"/>
  <c r="D784" i="15"/>
  <c r="D574" i="15"/>
  <c r="D604" i="15"/>
  <c r="D724" i="15"/>
  <c r="D754" i="15"/>
  <c r="D904" i="15"/>
  <c r="D664" i="15"/>
  <c r="D1024" i="15"/>
  <c r="D694" i="15"/>
  <c r="D844" i="15"/>
  <c r="D814" i="15"/>
  <c r="D964" i="15"/>
  <c r="D1054" i="15"/>
  <c r="D1564" i="15" s="1"/>
  <c r="D2164" i="15"/>
  <c r="D2134" i="15"/>
  <c r="I64" i="15"/>
  <c r="I94" i="15" s="1"/>
  <c r="I124" i="15" s="1"/>
  <c r="I154" i="15" s="1"/>
  <c r="I184" i="15" s="1"/>
  <c r="I214" i="15" s="1"/>
  <c r="I244" i="15" s="1"/>
  <c r="I274" i="15" s="1"/>
  <c r="I304" i="15" s="1"/>
  <c r="I334" i="15" s="1"/>
  <c r="I364" i="15" s="1"/>
  <c r="I369" i="15" s="1"/>
  <c r="C6" i="15"/>
  <c r="C4" i="11"/>
  <c r="E6" i="15" l="1"/>
  <c r="F6" i="15" s="1"/>
  <c r="G6" i="15" s="1"/>
  <c r="M6" i="15"/>
  <c r="N6" i="15" s="1"/>
  <c r="D1144" i="15"/>
  <c r="D1234" i="15"/>
  <c r="D1534" i="15"/>
  <c r="D1324" i="15"/>
  <c r="D1174" i="15"/>
  <c r="D1384" i="15"/>
  <c r="D1114" i="15"/>
  <c r="D1414" i="15"/>
  <c r="D1354" i="15"/>
  <c r="D1474" i="15"/>
  <c r="D1264" i="15"/>
  <c r="D1084" i="15"/>
  <c r="D1444" i="15"/>
  <c r="D1504" i="15"/>
  <c r="D1294" i="15"/>
  <c r="D1204" i="15"/>
  <c r="I394" i="15"/>
  <c r="I424" i="15" s="1"/>
  <c r="I454" i="15" s="1"/>
  <c r="I484" i="15" s="1"/>
  <c r="I514" i="15" s="1"/>
  <c r="I544" i="15" s="1"/>
  <c r="I574" i="15" s="1"/>
  <c r="I604" i="15" s="1"/>
  <c r="I634" i="15" s="1"/>
  <c r="I664" i="15" s="1"/>
  <c r="I694" i="15" s="1"/>
  <c r="I724" i="15" s="1"/>
  <c r="D2074" i="15"/>
  <c r="D1954" i="15"/>
  <c r="D2044" i="15"/>
  <c r="D1984" i="15"/>
  <c r="D1894" i="15"/>
  <c r="D1804" i="15"/>
  <c r="D1684" i="15"/>
  <c r="D1924" i="15"/>
  <c r="D1864" i="15"/>
  <c r="D2014" i="15"/>
  <c r="D1834" i="15"/>
  <c r="D1774" i="15"/>
  <c r="D1654" i="15"/>
  <c r="D1624" i="15"/>
  <c r="D1744" i="15"/>
  <c r="D1714" i="15"/>
  <c r="D1594" i="15"/>
  <c r="C5" i="14"/>
  <c r="K2002" i="11"/>
  <c r="E4" i="11"/>
  <c r="F4" i="11" s="1"/>
  <c r="G4" i="11" s="1"/>
  <c r="D5" i="14" l="1"/>
  <c r="E5" i="14" s="1"/>
  <c r="F5" i="14" s="1"/>
  <c r="L6" i="14"/>
  <c r="H6" i="15"/>
  <c r="B7" i="15" s="1"/>
  <c r="C7" i="15" s="1"/>
  <c r="E7" i="15" s="1"/>
  <c r="F7" i="15" s="1"/>
  <c r="G7" i="15" s="1"/>
  <c r="I734" i="15"/>
  <c r="I754" i="15"/>
  <c r="I784" i="15" s="1"/>
  <c r="I814" i="15" s="1"/>
  <c r="I844" i="15" s="1"/>
  <c r="I874" i="15" s="1"/>
  <c r="I904" i="15" s="1"/>
  <c r="I934" i="15" s="1"/>
  <c r="I964" i="15" s="1"/>
  <c r="I994" i="15" s="1"/>
  <c r="I1024" i="15" s="1"/>
  <c r="I1054" i="15" s="1"/>
  <c r="I1084" i="15" s="1"/>
  <c r="I33" i="11"/>
  <c r="D2193" i="11"/>
  <c r="D2103" i="11"/>
  <c r="D483" i="11"/>
  <c r="D213" i="11"/>
  <c r="D243" i="11"/>
  <c r="D273" i="11"/>
  <c r="D303" i="11"/>
  <c r="D363" i="11"/>
  <c r="D333" i="11"/>
  <c r="D63" i="11"/>
  <c r="D183" i="11"/>
  <c r="D513" i="11"/>
  <c r="D93" i="11"/>
  <c r="D2163" i="11" s="1"/>
  <c r="D453" i="11"/>
  <c r="D123" i="11"/>
  <c r="D153" i="11"/>
  <c r="D393" i="11"/>
  <c r="D423" i="11"/>
  <c r="D543" i="11"/>
  <c r="H4" i="11"/>
  <c r="B5" i="11" s="1"/>
  <c r="C5" i="11" s="1"/>
  <c r="G5" i="14" l="1"/>
  <c r="B6" i="14" s="1"/>
  <c r="C6" i="14" s="1"/>
  <c r="D6" i="14" s="1"/>
  <c r="E6" i="14" s="1"/>
  <c r="F6" i="14" s="1"/>
  <c r="H7" i="15"/>
  <c r="B8" i="15" s="1"/>
  <c r="I1099" i="15"/>
  <c r="I1114" i="15"/>
  <c r="I1144" i="15" s="1"/>
  <c r="I1174" i="15" s="1"/>
  <c r="I1204" i="15" s="1"/>
  <c r="I1234" i="15" s="1"/>
  <c r="I1264" i="15" s="1"/>
  <c r="I1294" i="15" s="1"/>
  <c r="I1324" i="15" s="1"/>
  <c r="I1354" i="15" s="1"/>
  <c r="I1384" i="15" s="1"/>
  <c r="I1414" i="15" s="1"/>
  <c r="I1444" i="15" s="1"/>
  <c r="I63" i="11"/>
  <c r="I93" i="11" s="1"/>
  <c r="I123" i="11" s="1"/>
  <c r="I153" i="11" s="1"/>
  <c r="I183" i="11" s="1"/>
  <c r="I213" i="11" s="1"/>
  <c r="I243" i="11" s="1"/>
  <c r="I273" i="11" s="1"/>
  <c r="I303" i="11" s="1"/>
  <c r="I333" i="11" s="1"/>
  <c r="I363" i="11" s="1"/>
  <c r="D2133" i="11"/>
  <c r="D993" i="11"/>
  <c r="D723" i="11"/>
  <c r="D663" i="11"/>
  <c r="D693" i="11"/>
  <c r="D753" i="11"/>
  <c r="D963" i="11"/>
  <c r="D1023" i="11"/>
  <c r="D933" i="11"/>
  <c r="D783" i="11"/>
  <c r="D873" i="11"/>
  <c r="D843" i="11"/>
  <c r="D903" i="11"/>
  <c r="D813" i="11"/>
  <c r="D633" i="11"/>
  <c r="D603" i="11"/>
  <c r="D1053" i="11"/>
  <c r="D573" i="11"/>
  <c r="I1464" i="15" l="1"/>
  <c r="I1474" i="15"/>
  <c r="I1504" i="15" s="1"/>
  <c r="I1534" i="15" s="1"/>
  <c r="I1564" i="15" s="1"/>
  <c r="I1594" i="15" s="1"/>
  <c r="I1624" i="15" s="1"/>
  <c r="I1654" i="15" s="1"/>
  <c r="I1684" i="15" s="1"/>
  <c r="I1714" i="15" s="1"/>
  <c r="I1744" i="15" s="1"/>
  <c r="I1774" i="15" s="1"/>
  <c r="I1804" i="15" s="1"/>
  <c r="C8" i="15"/>
  <c r="E8" i="15" s="1"/>
  <c r="F8" i="15" s="1"/>
  <c r="G8" i="15" s="1"/>
  <c r="I368" i="11"/>
  <c r="I393" i="11"/>
  <c r="I423" i="11" s="1"/>
  <c r="I453" i="11" s="1"/>
  <c r="I483" i="11" s="1"/>
  <c r="I513" i="11" s="1"/>
  <c r="I543" i="11" s="1"/>
  <c r="I573" i="11" s="1"/>
  <c r="I603" i="11" s="1"/>
  <c r="I633" i="11" s="1"/>
  <c r="I663" i="11" s="1"/>
  <c r="I693" i="11" s="1"/>
  <c r="I723" i="11" s="1"/>
  <c r="D1113" i="11"/>
  <c r="G6" i="14"/>
  <c r="B7" i="14" s="1"/>
  <c r="D1293" i="11"/>
  <c r="D1263" i="11"/>
  <c r="D1443" i="11"/>
  <c r="D1233" i="11"/>
  <c r="D1503" i="11"/>
  <c r="D1353" i="11"/>
  <c r="D1173" i="11"/>
  <c r="D1323" i="11"/>
  <c r="D1143" i="11"/>
  <c r="D1413" i="11"/>
  <c r="D1083" i="11"/>
  <c r="D1563" i="11"/>
  <c r="D1473" i="11"/>
  <c r="D1383" i="11"/>
  <c r="D1533" i="11"/>
  <c r="D1203" i="11"/>
  <c r="E5" i="11"/>
  <c r="F5" i="11" s="1"/>
  <c r="G5" i="11" s="1"/>
  <c r="H8" i="15" l="1"/>
  <c r="B9" i="15" s="1"/>
  <c r="I1829" i="15"/>
  <c r="I1834" i="15"/>
  <c r="I1864" i="15" s="1"/>
  <c r="I1894" i="15" s="1"/>
  <c r="I1924" i="15" s="1"/>
  <c r="I1954" i="15" s="1"/>
  <c r="I1984" i="15" s="1"/>
  <c r="I2014" i="15" s="1"/>
  <c r="I2044" i="15" s="1"/>
  <c r="I2074" i="15" s="1"/>
  <c r="I2104" i="15" s="1"/>
  <c r="I2134" i="15" s="1"/>
  <c r="I2164" i="15" s="1"/>
  <c r="I2194" i="15" s="1"/>
  <c r="I733" i="11"/>
  <c r="I753" i="11"/>
  <c r="I783" i="11" s="1"/>
  <c r="I813" i="11" s="1"/>
  <c r="I843" i="11" s="1"/>
  <c r="I873" i="11" s="1"/>
  <c r="I903" i="11" s="1"/>
  <c r="I933" i="11" s="1"/>
  <c r="I963" i="11" s="1"/>
  <c r="I993" i="11" s="1"/>
  <c r="I1023" i="11" s="1"/>
  <c r="I1053" i="11" s="1"/>
  <c r="I1083" i="11" s="1"/>
  <c r="D1833" i="11"/>
  <c r="C7" i="14"/>
  <c r="D1983" i="11"/>
  <c r="D2043" i="11"/>
  <c r="D1953" i="11"/>
  <c r="D1773" i="11"/>
  <c r="D1623" i="11"/>
  <c r="D1893" i="11"/>
  <c r="D1593" i="11"/>
  <c r="D1863" i="11"/>
  <c r="D2013" i="11"/>
  <c r="D1803" i="11"/>
  <c r="D1713" i="11"/>
  <c r="D1683" i="11"/>
  <c r="D2073" i="11"/>
  <c r="D1653" i="11"/>
  <c r="D1743" i="11"/>
  <c r="D1923" i="11"/>
  <c r="C9" i="15" l="1"/>
  <c r="E9" i="15" s="1"/>
  <c r="F9" i="15" s="1"/>
  <c r="G9" i="15" s="1"/>
  <c r="I1098" i="11"/>
  <c r="I1113" i="11"/>
  <c r="I1143" i="11" s="1"/>
  <c r="I1173" i="11" s="1"/>
  <c r="I1203" i="11" s="1"/>
  <c r="I1233" i="11" s="1"/>
  <c r="I1263" i="11" s="1"/>
  <c r="I1293" i="11" s="1"/>
  <c r="I1323" i="11" s="1"/>
  <c r="I1353" i="11" s="1"/>
  <c r="I1383" i="11" s="1"/>
  <c r="I1413" i="11" s="1"/>
  <c r="I1443" i="11" s="1"/>
  <c r="D7" i="14"/>
  <c r="E7" i="14" s="1"/>
  <c r="F7" i="14" s="1"/>
  <c r="H5" i="11"/>
  <c r="B6" i="11" s="1"/>
  <c r="C6" i="11" s="1"/>
  <c r="H9" i="15" l="1"/>
  <c r="B10" i="15" s="1"/>
  <c r="C10" i="15" s="1"/>
  <c r="E10" i="15" s="1"/>
  <c r="F10" i="15" s="1"/>
  <c r="G10" i="15" s="1"/>
  <c r="I1463" i="11"/>
  <c r="I1473" i="11"/>
  <c r="I1503" i="11" s="1"/>
  <c r="I1533" i="11" s="1"/>
  <c r="I1563" i="11" s="1"/>
  <c r="I1593" i="11" s="1"/>
  <c r="I1623" i="11" s="1"/>
  <c r="I1653" i="11" s="1"/>
  <c r="I1683" i="11" s="1"/>
  <c r="I1713" i="11" s="1"/>
  <c r="I1743" i="11" s="1"/>
  <c r="I1773" i="11" s="1"/>
  <c r="I1803" i="11" s="1"/>
  <c r="G7" i="14"/>
  <c r="B8" i="14" s="1"/>
  <c r="C8" i="14" s="1"/>
  <c r="E6" i="11"/>
  <c r="F6" i="11" s="1"/>
  <c r="G6" i="11" s="1"/>
  <c r="H10" i="15" l="1"/>
  <c r="B11" i="15" s="1"/>
  <c r="I1828" i="11"/>
  <c r="I1833" i="11"/>
  <c r="I1863" i="11" s="1"/>
  <c r="I1893" i="11" s="1"/>
  <c r="I1923" i="11" s="1"/>
  <c r="I1953" i="11" s="1"/>
  <c r="I1983" i="11" s="1"/>
  <c r="I2013" i="11" s="1"/>
  <c r="I2043" i="11" s="1"/>
  <c r="I2073" i="11" s="1"/>
  <c r="I2103" i="11" s="1"/>
  <c r="I2133" i="11" s="1"/>
  <c r="I2163" i="11" s="1"/>
  <c r="I2193" i="11" s="1"/>
  <c r="D8" i="14"/>
  <c r="E8" i="14" s="1"/>
  <c r="H6" i="11"/>
  <c r="B7" i="11" s="1"/>
  <c r="C7" i="11" s="1"/>
  <c r="C11" i="15" l="1"/>
  <c r="E11" i="15" s="1"/>
  <c r="F11" i="15" s="1"/>
  <c r="G11" i="15" s="1"/>
  <c r="G8" i="14"/>
  <c r="B9" i="14" s="1"/>
  <c r="C9" i="14" s="1"/>
  <c r="F8" i="14"/>
  <c r="E7" i="11"/>
  <c r="F7" i="11" s="1"/>
  <c r="G7" i="11" s="1"/>
  <c r="H11" i="15" l="1"/>
  <c r="B12" i="15" s="1"/>
  <c r="D9" i="14"/>
  <c r="E9" i="14" s="1"/>
  <c r="F9" i="14" s="1"/>
  <c r="H7" i="11"/>
  <c r="B8" i="11" s="1"/>
  <c r="C8" i="11" s="1"/>
  <c r="C12" i="15" l="1"/>
  <c r="E12" i="15" s="1"/>
  <c r="F12" i="15" s="1"/>
  <c r="G12" i="15" s="1"/>
  <c r="G9" i="14"/>
  <c r="B10" i="14" s="1"/>
  <c r="E8" i="11"/>
  <c r="F8" i="11" s="1"/>
  <c r="G8" i="11" s="1"/>
  <c r="H12" i="15" l="1"/>
  <c r="B13" i="15" s="1"/>
  <c r="C13" i="15" s="1"/>
  <c r="E13" i="15" s="1"/>
  <c r="F13" i="15" s="1"/>
  <c r="G13" i="15" s="1"/>
  <c r="C10" i="14"/>
  <c r="H8" i="11"/>
  <c r="B9" i="11" s="1"/>
  <c r="C9" i="11" s="1"/>
  <c r="H13" i="15" l="1"/>
  <c r="B14" i="15" s="1"/>
  <c r="C14" i="15" s="1"/>
  <c r="E14" i="15" s="1"/>
  <c r="F14" i="15" s="1"/>
  <c r="G14" i="15" s="1"/>
  <c r="D10" i="14"/>
  <c r="E10" i="14" s="1"/>
  <c r="F10" i="14" s="1"/>
  <c r="E9" i="11"/>
  <c r="F9" i="11" s="1"/>
  <c r="G9" i="11" s="1"/>
  <c r="H14" i="15" l="1"/>
  <c r="B15" i="15" s="1"/>
  <c r="G10" i="14"/>
  <c r="B11" i="14" s="1"/>
  <c r="C11" i="14" s="1"/>
  <c r="H9" i="11"/>
  <c r="B10" i="11" s="1"/>
  <c r="C10" i="11" s="1"/>
  <c r="C15" i="15" l="1"/>
  <c r="E15" i="15" s="1"/>
  <c r="F15" i="15" s="1"/>
  <c r="G15" i="15" s="1"/>
  <c r="D11" i="14"/>
  <c r="E11" i="14" s="1"/>
  <c r="F11" i="14" s="1"/>
  <c r="E10" i="11"/>
  <c r="F10" i="11" s="1"/>
  <c r="G10" i="11" s="1"/>
  <c r="H15" i="15" l="1"/>
  <c r="B16" i="15" s="1"/>
  <c r="G11" i="14"/>
  <c r="B12" i="14" s="1"/>
  <c r="H10" i="11"/>
  <c r="B11" i="11" s="1"/>
  <c r="C11" i="11" s="1"/>
  <c r="C16" i="15" l="1"/>
  <c r="E16" i="15" s="1"/>
  <c r="F16" i="15" s="1"/>
  <c r="G16" i="15" s="1"/>
  <c r="C12" i="14"/>
  <c r="E11" i="11"/>
  <c r="F11" i="11" s="1"/>
  <c r="G11" i="11" s="1"/>
  <c r="H16" i="15" l="1"/>
  <c r="B17" i="15" s="1"/>
  <c r="D12" i="14"/>
  <c r="H11" i="11"/>
  <c r="B12" i="11" s="1"/>
  <c r="C12" i="11" s="1"/>
  <c r="C17" i="15" l="1"/>
  <c r="E17" i="15" s="1"/>
  <c r="F17" i="15" s="1"/>
  <c r="G17" i="15" s="1"/>
  <c r="E12" i="14"/>
  <c r="E12" i="11"/>
  <c r="F12" i="11" s="1"/>
  <c r="G12" i="11" s="1"/>
  <c r="H17" i="15" l="1"/>
  <c r="B18" i="15" s="1"/>
  <c r="C18" i="15" s="1"/>
  <c r="E18" i="15" s="1"/>
  <c r="F18" i="15" s="1"/>
  <c r="G18" i="15" s="1"/>
  <c r="G12" i="14"/>
  <c r="B13" i="14" s="1"/>
  <c r="C13" i="14" s="1"/>
  <c r="F12" i="14"/>
  <c r="H12" i="11"/>
  <c r="B13" i="11" s="1"/>
  <c r="C13" i="11" s="1"/>
  <c r="H18" i="15" l="1"/>
  <c r="B19" i="15" s="1"/>
  <c r="C19" i="15" s="1"/>
  <c r="E19" i="15" s="1"/>
  <c r="F19" i="15" s="1"/>
  <c r="G19" i="15" s="1"/>
  <c r="D13" i="14"/>
  <c r="E13" i="14" s="1"/>
  <c r="F13" i="14" s="1"/>
  <c r="E13" i="11"/>
  <c r="F13" i="11" s="1"/>
  <c r="G13" i="11" s="1"/>
  <c r="H19" i="15" l="1"/>
  <c r="B20" i="15" s="1"/>
  <c r="G13" i="14"/>
  <c r="B14" i="14" s="1"/>
  <c r="C14" i="14" s="1"/>
  <c r="C20" i="15" l="1"/>
  <c r="E20" i="15" s="1"/>
  <c r="F20" i="15" s="1"/>
  <c r="G20" i="15" s="1"/>
  <c r="D14" i="14"/>
  <c r="E14" i="14" s="1"/>
  <c r="H13" i="11"/>
  <c r="B14" i="11" s="1"/>
  <c r="C14" i="11" s="1"/>
  <c r="H20" i="15" l="1"/>
  <c r="B21" i="15" s="1"/>
  <c r="C21" i="15" s="1"/>
  <c r="E21" i="15" s="1"/>
  <c r="F21" i="15" s="1"/>
  <c r="G21" i="15" s="1"/>
  <c r="G14" i="14"/>
  <c r="B15" i="14" s="1"/>
  <c r="C15" i="14" s="1"/>
  <c r="F14" i="14"/>
  <c r="E14" i="11"/>
  <c r="F14" i="11" s="1"/>
  <c r="G14" i="11" s="1"/>
  <c r="H21" i="15" l="1"/>
  <c r="B22" i="15" s="1"/>
  <c r="C22" i="15" s="1"/>
  <c r="E22" i="15" s="1"/>
  <c r="F22" i="15" s="1"/>
  <c r="G22" i="15" s="1"/>
  <c r="D15" i="14"/>
  <c r="H14" i="11"/>
  <c r="B15" i="11" s="1"/>
  <c r="C15" i="11" s="1"/>
  <c r="H22" i="15" l="1"/>
  <c r="B23" i="15" s="1"/>
  <c r="E15" i="14"/>
  <c r="E15" i="11"/>
  <c r="F15" i="11" s="1"/>
  <c r="G15" i="11" s="1"/>
  <c r="C23" i="15" l="1"/>
  <c r="E23" i="15" s="1"/>
  <c r="F23" i="15" s="1"/>
  <c r="G23" i="15" s="1"/>
  <c r="G15" i="14"/>
  <c r="B16" i="14" s="1"/>
  <c r="C16" i="14" s="1"/>
  <c r="F15" i="14"/>
  <c r="H15" i="11"/>
  <c r="H23" i="15" l="1"/>
  <c r="B24" i="15" s="1"/>
  <c r="B16" i="11"/>
  <c r="C16" i="11" s="1"/>
  <c r="E16" i="11" s="1"/>
  <c r="F16" i="11" s="1"/>
  <c r="G16" i="11" s="1"/>
  <c r="D16" i="14"/>
  <c r="E16" i="14" s="1"/>
  <c r="F16" i="14" s="1"/>
  <c r="C24" i="15" l="1"/>
  <c r="E24" i="15" s="1"/>
  <c r="F24" i="15" s="1"/>
  <c r="G24" i="15" s="1"/>
  <c r="G16" i="14"/>
  <c r="B17" i="14" s="1"/>
  <c r="C17" i="14" s="1"/>
  <c r="H16" i="11"/>
  <c r="H24" i="15" l="1"/>
  <c r="B25" i="15" s="1"/>
  <c r="C25" i="15" s="1"/>
  <c r="E25" i="15" s="1"/>
  <c r="F25" i="15" s="1"/>
  <c r="G25" i="15" s="1"/>
  <c r="B17" i="11"/>
  <c r="C17" i="11" s="1"/>
  <c r="E17" i="11" s="1"/>
  <c r="F17" i="11" s="1"/>
  <c r="G17" i="11" s="1"/>
  <c r="D17" i="14"/>
  <c r="E17" i="14" s="1"/>
  <c r="H25" i="15" l="1"/>
  <c r="B26" i="15" s="1"/>
  <c r="G17" i="14"/>
  <c r="B18" i="14" s="1"/>
  <c r="C18" i="14" s="1"/>
  <c r="F17" i="14"/>
  <c r="H17" i="11"/>
  <c r="C26" i="15" l="1"/>
  <c r="E26" i="15" s="1"/>
  <c r="F26" i="15" s="1"/>
  <c r="G26" i="15" s="1"/>
  <c r="B18" i="11"/>
  <c r="C18" i="11" s="1"/>
  <c r="E18" i="11" s="1"/>
  <c r="F18" i="11" s="1"/>
  <c r="G18" i="11" s="1"/>
  <c r="D18" i="14"/>
  <c r="E18" i="14" s="1"/>
  <c r="F18" i="14" s="1"/>
  <c r="H26" i="15" l="1"/>
  <c r="B27" i="15" s="1"/>
  <c r="G18" i="14"/>
  <c r="B19" i="14" s="1"/>
  <c r="H18" i="11"/>
  <c r="C27" i="15" l="1"/>
  <c r="E27" i="15" s="1"/>
  <c r="F27" i="15" s="1"/>
  <c r="G27" i="15" s="1"/>
  <c r="B19" i="11"/>
  <c r="C19" i="11" s="1"/>
  <c r="E19" i="11" s="1"/>
  <c r="F19" i="11" s="1"/>
  <c r="G19" i="11" s="1"/>
  <c r="C19" i="14"/>
  <c r="H27" i="15" l="1"/>
  <c r="B28" i="15" s="1"/>
  <c r="D19" i="14"/>
  <c r="E19" i="14" s="1"/>
  <c r="F19" i="14" s="1"/>
  <c r="H19" i="11"/>
  <c r="B20" i="11" s="1"/>
  <c r="C20" i="11" s="1"/>
  <c r="C28" i="15" l="1"/>
  <c r="E28" i="15" s="1"/>
  <c r="F28" i="15" s="1"/>
  <c r="G28" i="15" s="1"/>
  <c r="G19" i="14"/>
  <c r="B20" i="14" s="1"/>
  <c r="E20" i="11"/>
  <c r="F20" i="11" s="1"/>
  <c r="G20" i="11" s="1"/>
  <c r="H28" i="15" l="1"/>
  <c r="B29" i="15" s="1"/>
  <c r="C29" i="15" s="1"/>
  <c r="E29" i="15" s="1"/>
  <c r="F29" i="15" s="1"/>
  <c r="G29" i="15" s="1"/>
  <c r="C20" i="14"/>
  <c r="H20" i="11"/>
  <c r="B21" i="11" s="1"/>
  <c r="C21" i="11" s="1"/>
  <c r="H29" i="15" l="1"/>
  <c r="B30" i="15" s="1"/>
  <c r="C30" i="15" s="1"/>
  <c r="E30" i="15" s="1"/>
  <c r="F30" i="15" s="1"/>
  <c r="G30" i="15" s="1"/>
  <c r="D20" i="14"/>
  <c r="E20" i="14" s="1"/>
  <c r="F20" i="14" s="1"/>
  <c r="E21" i="11"/>
  <c r="F21" i="11" s="1"/>
  <c r="G21" i="11" s="1"/>
  <c r="H30" i="15" l="1"/>
  <c r="B31" i="15" s="1"/>
  <c r="G20" i="14"/>
  <c r="B21" i="14" s="1"/>
  <c r="H21" i="11"/>
  <c r="B22" i="11" s="1"/>
  <c r="C22" i="11" s="1"/>
  <c r="C31" i="15" l="1"/>
  <c r="E31" i="15" s="1"/>
  <c r="F31" i="15" s="1"/>
  <c r="G31" i="15" s="1"/>
  <c r="C21" i="14"/>
  <c r="E22" i="11"/>
  <c r="F22" i="11" s="1"/>
  <c r="G22" i="11" s="1"/>
  <c r="H31" i="15" l="1"/>
  <c r="B32" i="15" s="1"/>
  <c r="C32" i="15" s="1"/>
  <c r="E32" i="15" s="1"/>
  <c r="F32" i="15" s="1"/>
  <c r="G32" i="15" s="1"/>
  <c r="D21" i="14"/>
  <c r="E21" i="14" s="1"/>
  <c r="F21" i="14" s="1"/>
  <c r="H22" i="11"/>
  <c r="B23" i="11" s="1"/>
  <c r="C23" i="11" s="1"/>
  <c r="H32" i="15" l="1"/>
  <c r="B33" i="15" s="1"/>
  <c r="C33" i="15" s="1"/>
  <c r="E33" i="15" s="1"/>
  <c r="F33" i="15" s="1"/>
  <c r="G33" i="15" s="1"/>
  <c r="G21" i="14"/>
  <c r="B22" i="14" s="1"/>
  <c r="E23" i="11"/>
  <c r="F23" i="11" s="1"/>
  <c r="G23" i="11" s="1"/>
  <c r="H33" i="15" l="1"/>
  <c r="B34" i="15" s="1"/>
  <c r="C34" i="15" s="1"/>
  <c r="E34" i="15" s="1"/>
  <c r="F34" i="15" s="1"/>
  <c r="G34" i="15" s="1"/>
  <c r="C22" i="14"/>
  <c r="H23" i="11"/>
  <c r="B24" i="11" s="1"/>
  <c r="C24" i="11" s="1"/>
  <c r="H34" i="15" l="1"/>
  <c r="B35" i="15" s="1"/>
  <c r="D22" i="14"/>
  <c r="E22" i="14" s="1"/>
  <c r="F22" i="14" s="1"/>
  <c r="E24" i="11"/>
  <c r="F24" i="11" s="1"/>
  <c r="G24" i="11" s="1"/>
  <c r="C35" i="15" l="1"/>
  <c r="E35" i="15" s="1"/>
  <c r="F35" i="15" s="1"/>
  <c r="G35" i="15" s="1"/>
  <c r="G22" i="14"/>
  <c r="B23" i="14" s="1"/>
  <c r="H24" i="11"/>
  <c r="B25" i="11" s="1"/>
  <c r="C25" i="11" s="1"/>
  <c r="H35" i="15" l="1"/>
  <c r="B36" i="15" s="1"/>
  <c r="C23" i="14"/>
  <c r="E25" i="11"/>
  <c r="F25" i="11" s="1"/>
  <c r="G25" i="11" s="1"/>
  <c r="C36" i="15" l="1"/>
  <c r="E36" i="15" s="1"/>
  <c r="F36" i="15" s="1"/>
  <c r="G36" i="15" s="1"/>
  <c r="D23" i="14"/>
  <c r="E23" i="14" s="1"/>
  <c r="F23" i="14" s="1"/>
  <c r="H25" i="11"/>
  <c r="B26" i="11" s="1"/>
  <c r="C26" i="11" s="1"/>
  <c r="H36" i="15" l="1"/>
  <c r="B37" i="15" s="1"/>
  <c r="C37" i="15" s="1"/>
  <c r="E37" i="15" s="1"/>
  <c r="F37" i="15" s="1"/>
  <c r="G37" i="15" s="1"/>
  <c r="G23" i="14"/>
  <c r="B24" i="14" s="1"/>
  <c r="E26" i="11"/>
  <c r="F26" i="11" s="1"/>
  <c r="G26" i="11" s="1"/>
  <c r="H37" i="15" l="1"/>
  <c r="B38" i="15" s="1"/>
  <c r="C38" i="15" s="1"/>
  <c r="E38" i="15" s="1"/>
  <c r="F38" i="15" s="1"/>
  <c r="G38" i="15" s="1"/>
  <c r="C24" i="14"/>
  <c r="H26" i="11"/>
  <c r="B27" i="11" s="1"/>
  <c r="C27" i="11" s="1"/>
  <c r="H38" i="15" l="1"/>
  <c r="B39" i="15" s="1"/>
  <c r="C39" i="15" s="1"/>
  <c r="E39" i="15" s="1"/>
  <c r="F39" i="15" s="1"/>
  <c r="G39" i="15" s="1"/>
  <c r="D24" i="14"/>
  <c r="E24" i="14" s="1"/>
  <c r="F24" i="14" s="1"/>
  <c r="E27" i="11"/>
  <c r="F27" i="11" s="1"/>
  <c r="G27" i="11" s="1"/>
  <c r="H39" i="15" l="1"/>
  <c r="B40" i="15" s="1"/>
  <c r="G24" i="14"/>
  <c r="B25" i="14" s="1"/>
  <c r="H27" i="11"/>
  <c r="B28" i="11" s="1"/>
  <c r="C28" i="11" s="1"/>
  <c r="C40" i="15" l="1"/>
  <c r="E40" i="15" s="1"/>
  <c r="F40" i="15" s="1"/>
  <c r="G40" i="15" s="1"/>
  <c r="C25" i="14"/>
  <c r="E28" i="11"/>
  <c r="F28" i="11" s="1"/>
  <c r="G28" i="11" s="1"/>
  <c r="H40" i="15" l="1"/>
  <c r="B41" i="15" s="1"/>
  <c r="D25" i="14"/>
  <c r="E25" i="14" s="1"/>
  <c r="F25" i="14" s="1"/>
  <c r="H28" i="11"/>
  <c r="B29" i="11" s="1"/>
  <c r="C29" i="11" s="1"/>
  <c r="C41" i="15" l="1"/>
  <c r="E41" i="15" s="1"/>
  <c r="F41" i="15" s="1"/>
  <c r="G41" i="15" s="1"/>
  <c r="G25" i="14"/>
  <c r="B26" i="14" s="1"/>
  <c r="E29" i="11"/>
  <c r="F29" i="11" s="1"/>
  <c r="G29" i="11" s="1"/>
  <c r="H41" i="15" l="1"/>
  <c r="B42" i="15" s="1"/>
  <c r="C42" i="15" s="1"/>
  <c r="E42" i="15" s="1"/>
  <c r="F42" i="15" s="1"/>
  <c r="G42" i="15" s="1"/>
  <c r="C26" i="14"/>
  <c r="H29" i="11"/>
  <c r="B30" i="11" s="1"/>
  <c r="C30" i="11" s="1"/>
  <c r="H42" i="15" l="1"/>
  <c r="B43" i="15" s="1"/>
  <c r="C43" i="15" s="1"/>
  <c r="E43" i="15" s="1"/>
  <c r="F43" i="15" s="1"/>
  <c r="G43" i="15" s="1"/>
  <c r="D26" i="14"/>
  <c r="E26" i="14" s="1"/>
  <c r="E30" i="11"/>
  <c r="F30" i="11" s="1"/>
  <c r="G30" i="11" s="1"/>
  <c r="H43" i="15" l="1"/>
  <c r="B44" i="15" s="1"/>
  <c r="G26" i="14"/>
  <c r="B27" i="14" s="1"/>
  <c r="C27" i="14" s="1"/>
  <c r="F26" i="14"/>
  <c r="H30" i="11"/>
  <c r="B31" i="11" s="1"/>
  <c r="C31" i="11" s="1"/>
  <c r="C44" i="15" l="1"/>
  <c r="E44" i="15" s="1"/>
  <c r="F44" i="15" s="1"/>
  <c r="G44" i="15" s="1"/>
  <c r="D27" i="14"/>
  <c r="E27" i="14" s="1"/>
  <c r="F27" i="14" s="1"/>
  <c r="E31" i="11"/>
  <c r="F31" i="11" s="1"/>
  <c r="G31" i="11" s="1"/>
  <c r="H44" i="15" l="1"/>
  <c r="B45" i="15" s="1"/>
  <c r="C45" i="15" s="1"/>
  <c r="E45" i="15" s="1"/>
  <c r="F45" i="15" s="1"/>
  <c r="G45" i="15" s="1"/>
  <c r="G27" i="14"/>
  <c r="B28" i="14" s="1"/>
  <c r="H45" i="15" l="1"/>
  <c r="B46" i="15" s="1"/>
  <c r="C46" i="15" s="1"/>
  <c r="E46" i="15" s="1"/>
  <c r="F46" i="15" s="1"/>
  <c r="G46" i="15" s="1"/>
  <c r="C28" i="14"/>
  <c r="H31" i="11"/>
  <c r="B32" i="11" s="1"/>
  <c r="C32" i="11" s="1"/>
  <c r="H46" i="15" l="1"/>
  <c r="B47" i="15" s="1"/>
  <c r="D28" i="14"/>
  <c r="E28" i="14" s="1"/>
  <c r="E32" i="11"/>
  <c r="F32" i="11" s="1"/>
  <c r="G32" i="11" s="1"/>
  <c r="C47" i="15" l="1"/>
  <c r="E47" i="15" s="1"/>
  <c r="F47" i="15" s="1"/>
  <c r="G47" i="15" s="1"/>
  <c r="G28" i="14"/>
  <c r="B29" i="14" s="1"/>
  <c r="C29" i="14" s="1"/>
  <c r="F28" i="14"/>
  <c r="H32" i="11"/>
  <c r="B33" i="11" s="1"/>
  <c r="H47" i="15" l="1"/>
  <c r="B48" i="15" s="1"/>
  <c r="C33" i="11"/>
  <c r="E33" i="11" s="1"/>
  <c r="F33" i="11" s="1"/>
  <c r="G33" i="11" s="1"/>
  <c r="D29" i="14"/>
  <c r="E29" i="14" s="1"/>
  <c r="F29" i="14" s="1"/>
  <c r="C48" i="15" l="1"/>
  <c r="E48" i="15" s="1"/>
  <c r="F48" i="15" s="1"/>
  <c r="G48" i="15" s="1"/>
  <c r="H33" i="11"/>
  <c r="B34" i="11" s="1"/>
  <c r="G29" i="14"/>
  <c r="B30" i="14" s="1"/>
  <c r="H48" i="15" l="1"/>
  <c r="B49" i="15" s="1"/>
  <c r="C34" i="11"/>
  <c r="E34" i="11" s="1"/>
  <c r="F34" i="11" s="1"/>
  <c r="G34" i="11" s="1"/>
  <c r="C30" i="14"/>
  <c r="C49" i="15" l="1"/>
  <c r="E49" i="15" s="1"/>
  <c r="F49" i="15" s="1"/>
  <c r="G49" i="15" s="1"/>
  <c r="H34" i="11"/>
  <c r="D30" i="14"/>
  <c r="E30" i="14" s="1"/>
  <c r="F30" i="14" s="1"/>
  <c r="H49" i="15" l="1"/>
  <c r="B50" i="15" s="1"/>
  <c r="C50" i="15" s="1"/>
  <c r="E50" i="15" s="1"/>
  <c r="F50" i="15" s="1"/>
  <c r="G50" i="15" s="1"/>
  <c r="B35" i="11"/>
  <c r="G30" i="14"/>
  <c r="B31" i="14" s="1"/>
  <c r="H50" i="15" l="1"/>
  <c r="B51" i="15" s="1"/>
  <c r="C35" i="11"/>
  <c r="E35" i="11" s="1"/>
  <c r="F35" i="11" s="1"/>
  <c r="G35" i="11" s="1"/>
  <c r="C31" i="14"/>
  <c r="C51" i="15" l="1"/>
  <c r="E51" i="15" s="1"/>
  <c r="F51" i="15" s="1"/>
  <c r="G51" i="15" s="1"/>
  <c r="H35" i="11"/>
  <c r="B36" i="11" s="1"/>
  <c r="D31" i="14"/>
  <c r="H51" i="15" l="1"/>
  <c r="B52" i="15" s="1"/>
  <c r="C36" i="11"/>
  <c r="E36" i="11" s="1"/>
  <c r="F36" i="11" s="1"/>
  <c r="G36" i="11" s="1"/>
  <c r="E31" i="14"/>
  <c r="C52" i="15" l="1"/>
  <c r="E52" i="15" s="1"/>
  <c r="F52" i="15" s="1"/>
  <c r="G52" i="15" s="1"/>
  <c r="H36" i="11"/>
  <c r="B37" i="11" s="1"/>
  <c r="G31" i="14"/>
  <c r="B32" i="14" s="1"/>
  <c r="C32" i="14" s="1"/>
  <c r="F31" i="14"/>
  <c r="H52" i="15" l="1"/>
  <c r="B53" i="15" s="1"/>
  <c r="C37" i="11"/>
  <c r="E37" i="11" s="1"/>
  <c r="F37" i="11" s="1"/>
  <c r="G37" i="11" s="1"/>
  <c r="D32" i="14"/>
  <c r="E32" i="14" s="1"/>
  <c r="C53" i="15" l="1"/>
  <c r="E53" i="15" s="1"/>
  <c r="F53" i="15" s="1"/>
  <c r="G53" i="15" s="1"/>
  <c r="H37" i="11"/>
  <c r="B38" i="11" s="1"/>
  <c r="G32" i="14"/>
  <c r="B33" i="14" s="1"/>
  <c r="C33" i="14" s="1"/>
  <c r="F32" i="14"/>
  <c r="H53" i="15" l="1"/>
  <c r="B54" i="15" s="1"/>
  <c r="C54" i="15" s="1"/>
  <c r="E54" i="15" s="1"/>
  <c r="F54" i="15" s="1"/>
  <c r="G54" i="15" s="1"/>
  <c r="C38" i="11"/>
  <c r="E38" i="11" s="1"/>
  <c r="F38" i="11" s="1"/>
  <c r="G38" i="11" s="1"/>
  <c r="D33" i="14"/>
  <c r="E33" i="14" s="1"/>
  <c r="H54" i="15" l="1"/>
  <c r="B55" i="15" s="1"/>
  <c r="H38" i="11"/>
  <c r="B39" i="11" s="1"/>
  <c r="G33" i="14"/>
  <c r="B34" i="14" s="1"/>
  <c r="C34" i="14" s="1"/>
  <c r="F33" i="14"/>
  <c r="C55" i="15" l="1"/>
  <c r="E55" i="15" s="1"/>
  <c r="F55" i="15" s="1"/>
  <c r="G55" i="15" s="1"/>
  <c r="C39" i="11"/>
  <c r="E39" i="11" s="1"/>
  <c r="F39" i="11" s="1"/>
  <c r="G39" i="11" s="1"/>
  <c r="D34" i="14"/>
  <c r="E34" i="14" s="1"/>
  <c r="H55" i="15" l="1"/>
  <c r="B56" i="15" s="1"/>
  <c r="H39" i="11"/>
  <c r="B40" i="11" s="1"/>
  <c r="G34" i="14"/>
  <c r="B35" i="14" s="1"/>
  <c r="C35" i="14" s="1"/>
  <c r="F34" i="14"/>
  <c r="C56" i="15" l="1"/>
  <c r="E56" i="15" s="1"/>
  <c r="F56" i="15" s="1"/>
  <c r="G56" i="15" s="1"/>
  <c r="C40" i="11"/>
  <c r="E40" i="11" s="1"/>
  <c r="F40" i="11" s="1"/>
  <c r="G40" i="11" s="1"/>
  <c r="D35" i="14"/>
  <c r="E35" i="14" s="1"/>
  <c r="G35" i="14" s="1"/>
  <c r="B36" i="14" s="1"/>
  <c r="C36" i="14" s="1"/>
  <c r="H56" i="15" l="1"/>
  <c r="B57" i="15" s="1"/>
  <c r="H40" i="11"/>
  <c r="B41" i="11" s="1"/>
  <c r="F35" i="14"/>
  <c r="D36" i="14" s="1"/>
  <c r="E36" i="14" s="1"/>
  <c r="C57" i="15" l="1"/>
  <c r="E57" i="15" s="1"/>
  <c r="F57" i="15" s="1"/>
  <c r="G57" i="15" s="1"/>
  <c r="C41" i="11"/>
  <c r="E41" i="11" s="1"/>
  <c r="F41" i="11" s="1"/>
  <c r="G41" i="11" s="1"/>
  <c r="G36" i="14"/>
  <c r="B37" i="14" s="1"/>
  <c r="C37" i="14" s="1"/>
  <c r="F36" i="14"/>
  <c r="H57" i="15" l="1"/>
  <c r="B58" i="15" s="1"/>
  <c r="C58" i="15" s="1"/>
  <c r="E58" i="15" s="1"/>
  <c r="F58" i="15" s="1"/>
  <c r="H41" i="11"/>
  <c r="B42" i="11" s="1"/>
  <c r="D37" i="14"/>
  <c r="G58" i="15" l="1"/>
  <c r="H58" i="15"/>
  <c r="B59" i="15" s="1"/>
  <c r="C59" i="15" s="1"/>
  <c r="C42" i="11"/>
  <c r="E42" i="11" s="1"/>
  <c r="F42" i="11" s="1"/>
  <c r="G42" i="11" s="1"/>
  <c r="E37" i="14"/>
  <c r="E59" i="15" l="1"/>
  <c r="F59" i="15" s="1"/>
  <c r="G59" i="15" s="1"/>
  <c r="H42" i="11"/>
  <c r="G37" i="14"/>
  <c r="B38" i="14" s="1"/>
  <c r="C38" i="14" s="1"/>
  <c r="F37" i="14"/>
  <c r="H59" i="15" l="1"/>
  <c r="B60" i="15" s="1"/>
  <c r="C60" i="15" s="1"/>
  <c r="E60" i="15" s="1"/>
  <c r="F60" i="15" s="1"/>
  <c r="G60" i="15" s="1"/>
  <c r="D38" i="14"/>
  <c r="E38" i="14" s="1"/>
  <c r="F38" i="14" s="1"/>
  <c r="B43" i="11"/>
  <c r="H60" i="15" l="1"/>
  <c r="B61" i="15" s="1"/>
  <c r="C61" i="15" s="1"/>
  <c r="E61" i="15" s="1"/>
  <c r="F61" i="15" s="1"/>
  <c r="G61" i="15" s="1"/>
  <c r="G38" i="14"/>
  <c r="B39" i="14" s="1"/>
  <c r="C39" i="14" s="1"/>
  <c r="D39" i="14" s="1"/>
  <c r="E39" i="14" s="1"/>
  <c r="C43" i="11"/>
  <c r="E43" i="11" s="1"/>
  <c r="F43" i="11" s="1"/>
  <c r="G43" i="11" s="1"/>
  <c r="H61" i="15" l="1"/>
  <c r="B62" i="15" s="1"/>
  <c r="C62" i="15" s="1"/>
  <c r="E62" i="15" s="1"/>
  <c r="F62" i="15" s="1"/>
  <c r="G62" i="15" s="1"/>
  <c r="H43" i="11"/>
  <c r="G39" i="14"/>
  <c r="B40" i="14" s="1"/>
  <c r="C40" i="14" s="1"/>
  <c r="F39" i="14"/>
  <c r="H62" i="15" l="1"/>
  <c r="B63" i="15" s="1"/>
  <c r="C63" i="15" s="1"/>
  <c r="E63" i="15" s="1"/>
  <c r="F63" i="15" s="1"/>
  <c r="G63" i="15" s="1"/>
  <c r="B44" i="11"/>
  <c r="D40" i="14"/>
  <c r="E40" i="14" s="1"/>
  <c r="H63" i="15" l="1"/>
  <c r="B64" i="15" s="1"/>
  <c r="C44" i="11"/>
  <c r="E44" i="11" s="1"/>
  <c r="F44" i="11" s="1"/>
  <c r="G44" i="11" s="1"/>
  <c r="G40" i="14"/>
  <c r="B41" i="14" s="1"/>
  <c r="C41" i="14" s="1"/>
  <c r="F40" i="14"/>
  <c r="C64" i="15" l="1"/>
  <c r="E64" i="15" s="1"/>
  <c r="F64" i="15" s="1"/>
  <c r="G64" i="15" s="1"/>
  <c r="H44" i="11"/>
  <c r="B45" i="11" s="1"/>
  <c r="C45" i="11" s="1"/>
  <c r="E45" i="11" s="1"/>
  <c r="F45" i="11" s="1"/>
  <c r="G45" i="11" s="1"/>
  <c r="D41" i="14"/>
  <c r="H64" i="15" l="1"/>
  <c r="B65" i="15" s="1"/>
  <c r="H45" i="11"/>
  <c r="E41" i="14"/>
  <c r="C65" i="15" l="1"/>
  <c r="E65" i="15" s="1"/>
  <c r="F65" i="15" s="1"/>
  <c r="G65" i="15" s="1"/>
  <c r="B46" i="11"/>
  <c r="G41" i="14"/>
  <c r="B42" i="14" s="1"/>
  <c r="C42" i="14" s="1"/>
  <c r="F41" i="14"/>
  <c r="H65" i="15" l="1"/>
  <c r="B66" i="15" s="1"/>
  <c r="C46" i="11"/>
  <c r="E46" i="11" s="1"/>
  <c r="F46" i="11" s="1"/>
  <c r="G46" i="11" s="1"/>
  <c r="D42" i="14"/>
  <c r="E42" i="14" s="1"/>
  <c r="F42" i="14" s="1"/>
  <c r="C66" i="15" l="1"/>
  <c r="E66" i="15" s="1"/>
  <c r="F66" i="15" s="1"/>
  <c r="G66" i="15" s="1"/>
  <c r="H46" i="11"/>
  <c r="B47" i="11" s="1"/>
  <c r="C47" i="11" s="1"/>
  <c r="E47" i="11" s="1"/>
  <c r="F47" i="11" s="1"/>
  <c r="G47" i="11" s="1"/>
  <c r="G42" i="14"/>
  <c r="B43" i="14" s="1"/>
  <c r="C43" i="14" s="1"/>
  <c r="D43" i="14" s="1"/>
  <c r="E43" i="14" s="1"/>
  <c r="H66" i="15" l="1"/>
  <c r="B67" i="15" s="1"/>
  <c r="C67" i="15" s="1"/>
  <c r="E67" i="15" s="1"/>
  <c r="F67" i="15" s="1"/>
  <c r="G67" i="15" s="1"/>
  <c r="H47" i="11"/>
  <c r="B48" i="11" s="1"/>
  <c r="C48" i="11" s="1"/>
  <c r="E48" i="11" s="1"/>
  <c r="F48" i="11" s="1"/>
  <c r="G48" i="11" s="1"/>
  <c r="G43" i="14"/>
  <c r="B44" i="14" s="1"/>
  <c r="C44" i="14" s="1"/>
  <c r="F43" i="14"/>
  <c r="H67" i="15" l="1"/>
  <c r="B68" i="15" s="1"/>
  <c r="H48" i="11"/>
  <c r="B49" i="11" s="1"/>
  <c r="D44" i="14"/>
  <c r="E44" i="14" s="1"/>
  <c r="C68" i="15" l="1"/>
  <c r="E68" i="15" s="1"/>
  <c r="F68" i="15" s="1"/>
  <c r="G68" i="15" s="1"/>
  <c r="C49" i="11"/>
  <c r="E49" i="11" s="1"/>
  <c r="F49" i="11" s="1"/>
  <c r="G49" i="11" s="1"/>
  <c r="G44" i="14"/>
  <c r="B45" i="14" s="1"/>
  <c r="C45" i="14" s="1"/>
  <c r="F44" i="14"/>
  <c r="H68" i="15" l="1"/>
  <c r="B69" i="15" s="1"/>
  <c r="H49" i="11"/>
  <c r="B50" i="11" s="1"/>
  <c r="D45" i="14"/>
  <c r="E45" i="14" s="1"/>
  <c r="C69" i="15" l="1"/>
  <c r="E69" i="15" s="1"/>
  <c r="F69" i="15" s="1"/>
  <c r="G69" i="15" s="1"/>
  <c r="C50" i="11"/>
  <c r="E50" i="11" s="1"/>
  <c r="F50" i="11" s="1"/>
  <c r="G50" i="11" s="1"/>
  <c r="G45" i="14"/>
  <c r="B46" i="14" s="1"/>
  <c r="C46" i="14" s="1"/>
  <c r="F45" i="14"/>
  <c r="H69" i="15" l="1"/>
  <c r="B70" i="15" s="1"/>
  <c r="H50" i="11"/>
  <c r="B51" i="11" s="1"/>
  <c r="D46" i="14"/>
  <c r="C70" i="15" l="1"/>
  <c r="E70" i="15" s="1"/>
  <c r="F70" i="15" s="1"/>
  <c r="G70" i="15" s="1"/>
  <c r="C51" i="11"/>
  <c r="E51" i="11" s="1"/>
  <c r="F51" i="11" s="1"/>
  <c r="G51" i="11" s="1"/>
  <c r="E46" i="14"/>
  <c r="H70" i="15" l="1"/>
  <c r="B71" i="15" s="1"/>
  <c r="C71" i="15" s="1"/>
  <c r="E71" i="15" s="1"/>
  <c r="F71" i="15" s="1"/>
  <c r="G71" i="15" s="1"/>
  <c r="H51" i="11"/>
  <c r="B52" i="11" s="1"/>
  <c r="G46" i="14"/>
  <c r="B47" i="14" s="1"/>
  <c r="C47" i="14" s="1"/>
  <c r="F46" i="14"/>
  <c r="H71" i="15" l="1"/>
  <c r="B72" i="15" s="1"/>
  <c r="C52" i="11"/>
  <c r="E52" i="11" s="1"/>
  <c r="F52" i="11" s="1"/>
  <c r="G52" i="11" s="1"/>
  <c r="D47" i="14"/>
  <c r="E47" i="14" s="1"/>
  <c r="C72" i="15" l="1"/>
  <c r="E72" i="15" s="1"/>
  <c r="F72" i="15" s="1"/>
  <c r="G72" i="15" s="1"/>
  <c r="H52" i="11"/>
  <c r="B53" i="11" s="1"/>
  <c r="G47" i="14"/>
  <c r="B48" i="14" s="1"/>
  <c r="C48" i="14" s="1"/>
  <c r="F47" i="14"/>
  <c r="H72" i="15" l="1"/>
  <c r="B73" i="15" s="1"/>
  <c r="C53" i="11"/>
  <c r="E53" i="11" s="1"/>
  <c r="F53" i="11" s="1"/>
  <c r="G53" i="11" s="1"/>
  <c r="D48" i="14"/>
  <c r="E48" i="14" s="1"/>
  <c r="C73" i="15" l="1"/>
  <c r="E73" i="15" s="1"/>
  <c r="F73" i="15" s="1"/>
  <c r="G73" i="15" s="1"/>
  <c r="H53" i="11"/>
  <c r="B54" i="11" s="1"/>
  <c r="G48" i="14"/>
  <c r="B49" i="14" s="1"/>
  <c r="C49" i="14" s="1"/>
  <c r="F48" i="14"/>
  <c r="H73" i="15" l="1"/>
  <c r="B74" i="15" s="1"/>
  <c r="C54" i="11"/>
  <c r="E54" i="11" s="1"/>
  <c r="F54" i="11" s="1"/>
  <c r="G54" i="11" s="1"/>
  <c r="D49" i="14"/>
  <c r="E49" i="14" s="1"/>
  <c r="C74" i="15" l="1"/>
  <c r="E74" i="15" s="1"/>
  <c r="F74" i="15" s="1"/>
  <c r="G74" i="15" s="1"/>
  <c r="H54" i="11"/>
  <c r="B55" i="11" s="1"/>
  <c r="G49" i="14"/>
  <c r="B50" i="14" s="1"/>
  <c r="C50" i="14" s="1"/>
  <c r="F49" i="14"/>
  <c r="H74" i="15" l="1"/>
  <c r="B75" i="15" s="1"/>
  <c r="C75" i="15" s="1"/>
  <c r="E75" i="15" s="1"/>
  <c r="F75" i="15" s="1"/>
  <c r="G75" i="15" s="1"/>
  <c r="C55" i="11"/>
  <c r="E55" i="11" s="1"/>
  <c r="F55" i="11" s="1"/>
  <c r="G55" i="11" s="1"/>
  <c r="D50" i="14"/>
  <c r="E50" i="14" s="1"/>
  <c r="F50" i="14" s="1"/>
  <c r="H75" i="15" l="1"/>
  <c r="B76" i="15" s="1"/>
  <c r="H55" i="11"/>
  <c r="B56" i="11" s="1"/>
  <c r="G50" i="14"/>
  <c r="B51" i="14" s="1"/>
  <c r="C51" i="14" s="1"/>
  <c r="D51" i="14" s="1"/>
  <c r="E51" i="14" s="1"/>
  <c r="C76" i="15" l="1"/>
  <c r="E76" i="15" s="1"/>
  <c r="F76" i="15" s="1"/>
  <c r="G76" i="15" s="1"/>
  <c r="C56" i="11"/>
  <c r="E56" i="11" s="1"/>
  <c r="F56" i="11" s="1"/>
  <c r="G56" i="11" s="1"/>
  <c r="G51" i="14"/>
  <c r="B52" i="14" s="1"/>
  <c r="C52" i="14" s="1"/>
  <c r="F51" i="14"/>
  <c r="H76" i="15" l="1"/>
  <c r="B77" i="15" s="1"/>
  <c r="H56" i="11"/>
  <c r="B57" i="11" s="1"/>
  <c r="D52" i="14"/>
  <c r="E52" i="14" s="1"/>
  <c r="C77" i="15" l="1"/>
  <c r="E77" i="15" s="1"/>
  <c r="F77" i="15" s="1"/>
  <c r="G77" i="15" s="1"/>
  <c r="C57" i="11"/>
  <c r="E57" i="11" s="1"/>
  <c r="F57" i="11" s="1"/>
  <c r="G57" i="11" s="1"/>
  <c r="G52" i="14"/>
  <c r="B53" i="14" s="1"/>
  <c r="C53" i="14" s="1"/>
  <c r="F52" i="14"/>
  <c r="H77" i="15" l="1"/>
  <c r="B78" i="15" s="1"/>
  <c r="C78" i="15" s="1"/>
  <c r="E78" i="15" s="1"/>
  <c r="F78" i="15" s="1"/>
  <c r="G78" i="15" s="1"/>
  <c r="H57" i="11"/>
  <c r="B58" i="11" s="1"/>
  <c r="D53" i="14"/>
  <c r="E53" i="14" s="1"/>
  <c r="F53" i="14" s="1"/>
  <c r="H78" i="15" l="1"/>
  <c r="B79" i="15" s="1"/>
  <c r="C58" i="11"/>
  <c r="E58" i="11" s="1"/>
  <c r="F58" i="11" s="1"/>
  <c r="G58" i="11" s="1"/>
  <c r="G53" i="14"/>
  <c r="B54" i="14" s="1"/>
  <c r="C79" i="15" l="1"/>
  <c r="E79" i="15" s="1"/>
  <c r="F79" i="15" s="1"/>
  <c r="G79" i="15" s="1"/>
  <c r="H58" i="11"/>
  <c r="C54" i="14"/>
  <c r="H79" i="15" l="1"/>
  <c r="B80" i="15" s="1"/>
  <c r="D54" i="14"/>
  <c r="E54" i="14" s="1"/>
  <c r="B59" i="11"/>
  <c r="C80" i="15" l="1"/>
  <c r="E80" i="15" s="1"/>
  <c r="F80" i="15" s="1"/>
  <c r="G80" i="15" s="1"/>
  <c r="C59" i="11"/>
  <c r="E59" i="11" s="1"/>
  <c r="F59" i="11" s="1"/>
  <c r="G59" i="11" s="1"/>
  <c r="G54" i="14"/>
  <c r="B55" i="14" s="1"/>
  <c r="C55" i="14" s="1"/>
  <c r="F54" i="14"/>
  <c r="H80" i="15" l="1"/>
  <c r="B81" i="15" s="1"/>
  <c r="H59" i="11"/>
  <c r="B60" i="11" s="1"/>
  <c r="D55" i="14"/>
  <c r="E55" i="14" s="1"/>
  <c r="F55" i="14" s="1"/>
  <c r="C81" i="15" l="1"/>
  <c r="E81" i="15" s="1"/>
  <c r="F81" i="15" s="1"/>
  <c r="G81" i="15" s="1"/>
  <c r="C60" i="11"/>
  <c r="E60" i="11" s="1"/>
  <c r="F60" i="11" s="1"/>
  <c r="G60" i="11" s="1"/>
  <c r="G55" i="14"/>
  <c r="B56" i="14" s="1"/>
  <c r="H81" i="15" l="1"/>
  <c r="B82" i="15" s="1"/>
  <c r="H60" i="11"/>
  <c r="B61" i="11" s="1"/>
  <c r="C56" i="14"/>
  <c r="C82" i="15" l="1"/>
  <c r="E82" i="15" s="1"/>
  <c r="F82" i="15" s="1"/>
  <c r="G82" i="15" s="1"/>
  <c r="C61" i="11"/>
  <c r="E61" i="11" s="1"/>
  <c r="F61" i="11" s="1"/>
  <c r="G61" i="11" s="1"/>
  <c r="D56" i="14"/>
  <c r="E56" i="14" s="1"/>
  <c r="H82" i="15" l="1"/>
  <c r="B83" i="15" s="1"/>
  <c r="C83" i="15" s="1"/>
  <c r="E83" i="15" s="1"/>
  <c r="F83" i="15" s="1"/>
  <c r="G83" i="15" s="1"/>
  <c r="H61" i="11"/>
  <c r="B62" i="11" s="1"/>
  <c r="G56" i="14"/>
  <c r="B57" i="14" s="1"/>
  <c r="C57" i="14" s="1"/>
  <c r="F56" i="14"/>
  <c r="H83" i="15" l="1"/>
  <c r="B84" i="15" s="1"/>
  <c r="C62" i="11"/>
  <c r="E62" i="11" s="1"/>
  <c r="F62" i="11" s="1"/>
  <c r="G62" i="11" s="1"/>
  <c r="D57" i="14"/>
  <c r="E57" i="14" s="1"/>
  <c r="F57" i="14" s="1"/>
  <c r="C84" i="15" l="1"/>
  <c r="E84" i="15" s="1"/>
  <c r="F84" i="15" s="1"/>
  <c r="G84" i="15" s="1"/>
  <c r="H62" i="11"/>
  <c r="B63" i="11" s="1"/>
  <c r="G57" i="14"/>
  <c r="B58" i="14" s="1"/>
  <c r="H84" i="15" l="1"/>
  <c r="B85" i="15" s="1"/>
  <c r="C63" i="11"/>
  <c r="E63" i="11" s="1"/>
  <c r="F63" i="11" s="1"/>
  <c r="G63" i="11" s="1"/>
  <c r="C58" i="14"/>
  <c r="C85" i="15" l="1"/>
  <c r="E85" i="15" s="1"/>
  <c r="F85" i="15" s="1"/>
  <c r="G85" i="15" s="1"/>
  <c r="H63" i="11"/>
  <c r="B64" i="11" s="1"/>
  <c r="D58" i="14"/>
  <c r="E58" i="14" s="1"/>
  <c r="H85" i="15" l="1"/>
  <c r="B86" i="15" s="1"/>
  <c r="C64" i="11"/>
  <c r="E64" i="11" s="1"/>
  <c r="F64" i="11" s="1"/>
  <c r="G64" i="11" s="1"/>
  <c r="G58" i="14"/>
  <c r="B59" i="14" s="1"/>
  <c r="C59" i="14" s="1"/>
  <c r="F58" i="14"/>
  <c r="C86" i="15" l="1"/>
  <c r="E86" i="15" s="1"/>
  <c r="F86" i="15" s="1"/>
  <c r="G86" i="15" s="1"/>
  <c r="H64" i="11"/>
  <c r="B65" i="11" s="1"/>
  <c r="D59" i="14"/>
  <c r="E59" i="14" s="1"/>
  <c r="F59" i="14" s="1"/>
  <c r="H86" i="15" l="1"/>
  <c r="B87" i="15" s="1"/>
  <c r="C65" i="11"/>
  <c r="E65" i="11" s="1"/>
  <c r="F65" i="11" s="1"/>
  <c r="G65" i="11" s="1"/>
  <c r="G59" i="14"/>
  <c r="B60" i="14" s="1"/>
  <c r="C87" i="15" l="1"/>
  <c r="E87" i="15" s="1"/>
  <c r="F87" i="15" s="1"/>
  <c r="G87" i="15" s="1"/>
  <c r="H65" i="11"/>
  <c r="B66" i="11" s="1"/>
  <c r="C60" i="14"/>
  <c r="H87" i="15" l="1"/>
  <c r="B88" i="15" s="1"/>
  <c r="C66" i="11"/>
  <c r="E66" i="11" s="1"/>
  <c r="F66" i="11" s="1"/>
  <c r="G66" i="11" s="1"/>
  <c r="D60" i="14"/>
  <c r="E60" i="14" s="1"/>
  <c r="F60" i="14" s="1"/>
  <c r="C88" i="15" l="1"/>
  <c r="E88" i="15" s="1"/>
  <c r="F88" i="15" s="1"/>
  <c r="G88" i="15" s="1"/>
  <c r="H66" i="11"/>
  <c r="B67" i="11" s="1"/>
  <c r="G60" i="14"/>
  <c r="B61" i="14" s="1"/>
  <c r="H88" i="15" l="1"/>
  <c r="B89" i="15" s="1"/>
  <c r="C67" i="11"/>
  <c r="E67" i="11" s="1"/>
  <c r="F67" i="11" s="1"/>
  <c r="G67" i="11" s="1"/>
  <c r="C61" i="14"/>
  <c r="C89" i="15" l="1"/>
  <c r="E89" i="15" s="1"/>
  <c r="F89" i="15" s="1"/>
  <c r="G89" i="15" s="1"/>
  <c r="H67" i="11"/>
  <c r="B68" i="11" s="1"/>
  <c r="D61" i="14"/>
  <c r="E61" i="14" s="1"/>
  <c r="F61" i="14" s="1"/>
  <c r="H89" i="15" l="1"/>
  <c r="B90" i="15" s="1"/>
  <c r="C90" i="15" s="1"/>
  <c r="E90" i="15" s="1"/>
  <c r="F90" i="15" s="1"/>
  <c r="G90" i="15" s="1"/>
  <c r="C68" i="11"/>
  <c r="E68" i="11" s="1"/>
  <c r="F68" i="11" s="1"/>
  <c r="G68" i="11" s="1"/>
  <c r="G61" i="14"/>
  <c r="B62" i="14" s="1"/>
  <c r="H90" i="15" l="1"/>
  <c r="B91" i="15" s="1"/>
  <c r="C91" i="15" s="1"/>
  <c r="E91" i="15" s="1"/>
  <c r="F91" i="15" s="1"/>
  <c r="G91" i="15" s="1"/>
  <c r="H68" i="11"/>
  <c r="B69" i="11" s="1"/>
  <c r="C62" i="14"/>
  <c r="H91" i="15" l="1"/>
  <c r="B92" i="15" s="1"/>
  <c r="C69" i="11"/>
  <c r="E69" i="11" s="1"/>
  <c r="F69" i="11" s="1"/>
  <c r="G69" i="11" s="1"/>
  <c r="D62" i="14"/>
  <c r="E62" i="14" s="1"/>
  <c r="F62" i="14" s="1"/>
  <c r="C92" i="15" l="1"/>
  <c r="E92" i="15" s="1"/>
  <c r="F92" i="15" s="1"/>
  <c r="G92" i="15" s="1"/>
  <c r="H69" i="11"/>
  <c r="B70" i="11" s="1"/>
  <c r="G62" i="14"/>
  <c r="B63" i="14" s="1"/>
  <c r="H92" i="15" l="1"/>
  <c r="B93" i="15" s="1"/>
  <c r="C70" i="11"/>
  <c r="E70" i="11" s="1"/>
  <c r="F70" i="11" s="1"/>
  <c r="G70" i="11" s="1"/>
  <c r="C63" i="14"/>
  <c r="C93" i="15" l="1"/>
  <c r="E93" i="15" s="1"/>
  <c r="F93" i="15" s="1"/>
  <c r="G93" i="15" s="1"/>
  <c r="H70" i="11"/>
  <c r="B71" i="11" s="1"/>
  <c r="D63" i="14"/>
  <c r="E63" i="14" s="1"/>
  <c r="H93" i="15" l="1"/>
  <c r="B94" i="15" s="1"/>
  <c r="C71" i="11"/>
  <c r="E71" i="11" s="1"/>
  <c r="F71" i="11" s="1"/>
  <c r="G71" i="11" s="1"/>
  <c r="G63" i="14"/>
  <c r="B64" i="14" s="1"/>
  <c r="C64" i="14" s="1"/>
  <c r="F63" i="14"/>
  <c r="C94" i="15" l="1"/>
  <c r="E94" i="15" s="1"/>
  <c r="F94" i="15" s="1"/>
  <c r="G94" i="15" s="1"/>
  <c r="H71" i="11"/>
  <c r="B72" i="11" s="1"/>
  <c r="D64" i="14"/>
  <c r="E64" i="14" s="1"/>
  <c r="F64" i="14" s="1"/>
  <c r="H94" i="15" l="1"/>
  <c r="B95" i="15" s="1"/>
  <c r="C95" i="15" s="1"/>
  <c r="E95" i="15" s="1"/>
  <c r="F95" i="15" s="1"/>
  <c r="G95" i="15" s="1"/>
  <c r="C72" i="11"/>
  <c r="E72" i="11" s="1"/>
  <c r="F72" i="11" s="1"/>
  <c r="G72" i="11" s="1"/>
  <c r="G64" i="14"/>
  <c r="B65" i="14" s="1"/>
  <c r="H95" i="15" l="1"/>
  <c r="B96" i="15" s="1"/>
  <c r="C96" i="15" s="1"/>
  <c r="E96" i="15" s="1"/>
  <c r="F96" i="15" s="1"/>
  <c r="G96" i="15" s="1"/>
  <c r="H72" i="11"/>
  <c r="B73" i="11" s="1"/>
  <c r="C65" i="14"/>
  <c r="H96" i="15" l="1"/>
  <c r="B97" i="15" s="1"/>
  <c r="C97" i="15" s="1"/>
  <c r="E97" i="15" s="1"/>
  <c r="F97" i="15" s="1"/>
  <c r="G97" i="15" s="1"/>
  <c r="C73" i="11"/>
  <c r="E73" i="11" s="1"/>
  <c r="F73" i="11" s="1"/>
  <c r="G73" i="11" s="1"/>
  <c r="D65" i="14"/>
  <c r="H97" i="15" l="1"/>
  <c r="B98" i="15" s="1"/>
  <c r="H73" i="11"/>
  <c r="B74" i="11" s="1"/>
  <c r="E65" i="14"/>
  <c r="C98" i="15" l="1"/>
  <c r="E98" i="15" s="1"/>
  <c r="F98" i="15" s="1"/>
  <c r="G98" i="15" s="1"/>
  <c r="C74" i="11"/>
  <c r="E74" i="11" s="1"/>
  <c r="F74" i="11" s="1"/>
  <c r="G74" i="11" s="1"/>
  <c r="G65" i="14"/>
  <c r="B66" i="14" s="1"/>
  <c r="C66" i="14" s="1"/>
  <c r="F65" i="14"/>
  <c r="H98" i="15" l="1"/>
  <c r="B99" i="15" s="1"/>
  <c r="C99" i="15" s="1"/>
  <c r="E99" i="15" s="1"/>
  <c r="F99" i="15" s="1"/>
  <c r="G99" i="15" s="1"/>
  <c r="H74" i="11"/>
  <c r="D66" i="14"/>
  <c r="E66" i="14" s="1"/>
  <c r="F66" i="14" s="1"/>
  <c r="H99" i="15" l="1"/>
  <c r="B100" i="15" s="1"/>
  <c r="C100" i="15" s="1"/>
  <c r="E100" i="15" s="1"/>
  <c r="F100" i="15" s="1"/>
  <c r="G100" i="15" s="1"/>
  <c r="G66" i="14"/>
  <c r="B67" i="14" s="1"/>
  <c r="C67" i="14" s="1"/>
  <c r="B75" i="11"/>
  <c r="H100" i="15" l="1"/>
  <c r="B101" i="15" s="1"/>
  <c r="C101" i="15" s="1"/>
  <c r="E101" i="15" s="1"/>
  <c r="F101" i="15" s="1"/>
  <c r="G101" i="15" s="1"/>
  <c r="C75" i="11"/>
  <c r="E75" i="11" s="1"/>
  <c r="F75" i="11" s="1"/>
  <c r="G75" i="11" s="1"/>
  <c r="D67" i="14"/>
  <c r="H101" i="15" l="1"/>
  <c r="B102" i="15" s="1"/>
  <c r="H75" i="11"/>
  <c r="E67" i="14"/>
  <c r="C102" i="15" l="1"/>
  <c r="E102" i="15" s="1"/>
  <c r="F102" i="15" s="1"/>
  <c r="G102" i="15" s="1"/>
  <c r="G67" i="14"/>
  <c r="B68" i="14" s="1"/>
  <c r="C68" i="14" s="1"/>
  <c r="F67" i="14"/>
  <c r="B76" i="11"/>
  <c r="H102" i="15" l="1"/>
  <c r="B103" i="15" s="1"/>
  <c r="C76" i="11"/>
  <c r="E76" i="11" s="1"/>
  <c r="F76" i="11" s="1"/>
  <c r="G76" i="11" s="1"/>
  <c r="D68" i="14"/>
  <c r="E68" i="14" s="1"/>
  <c r="F68" i="14" s="1"/>
  <c r="C103" i="15" l="1"/>
  <c r="E103" i="15" s="1"/>
  <c r="F103" i="15" s="1"/>
  <c r="G103" i="15" s="1"/>
  <c r="H76" i="11"/>
  <c r="B77" i="11" s="1"/>
  <c r="G68" i="14"/>
  <c r="B69" i="14" s="1"/>
  <c r="C69" i="14" s="1"/>
  <c r="H103" i="15" l="1"/>
  <c r="B104" i="15" s="1"/>
  <c r="C77" i="11"/>
  <c r="E77" i="11" s="1"/>
  <c r="F77" i="11" s="1"/>
  <c r="G77" i="11" s="1"/>
  <c r="D69" i="14"/>
  <c r="E69" i="14" s="1"/>
  <c r="F69" i="14" s="1"/>
  <c r="C104" i="15" l="1"/>
  <c r="E104" i="15" s="1"/>
  <c r="F104" i="15" s="1"/>
  <c r="G104" i="15" s="1"/>
  <c r="H77" i="11"/>
  <c r="B78" i="11" s="1"/>
  <c r="G69" i="14"/>
  <c r="B70" i="14" s="1"/>
  <c r="H104" i="15" l="1"/>
  <c r="B105" i="15" s="1"/>
  <c r="C78" i="11"/>
  <c r="E78" i="11" s="1"/>
  <c r="F78" i="11" s="1"/>
  <c r="G78" i="11" s="1"/>
  <c r="C70" i="14"/>
  <c r="C105" i="15" l="1"/>
  <c r="E105" i="15" s="1"/>
  <c r="F105" i="15" s="1"/>
  <c r="G105" i="15" s="1"/>
  <c r="H78" i="11"/>
  <c r="B79" i="11" s="1"/>
  <c r="D70" i="14"/>
  <c r="E70" i="14" s="1"/>
  <c r="H105" i="15" l="1"/>
  <c r="B106" i="15" s="1"/>
  <c r="C79" i="11"/>
  <c r="E79" i="11" s="1"/>
  <c r="F79" i="11" s="1"/>
  <c r="G79" i="11" s="1"/>
  <c r="G70" i="14"/>
  <c r="B71" i="14" s="1"/>
  <c r="C71" i="14" s="1"/>
  <c r="F70" i="14"/>
  <c r="C106" i="15" l="1"/>
  <c r="E106" i="15" s="1"/>
  <c r="F106" i="15" s="1"/>
  <c r="G106" i="15" s="1"/>
  <c r="H79" i="11"/>
  <c r="B80" i="11" s="1"/>
  <c r="D71" i="14"/>
  <c r="E71" i="14" s="1"/>
  <c r="F71" i="14" s="1"/>
  <c r="H106" i="15" l="1"/>
  <c r="B107" i="15" s="1"/>
  <c r="C80" i="11"/>
  <c r="E80" i="11" s="1"/>
  <c r="F80" i="11" s="1"/>
  <c r="G80" i="11" s="1"/>
  <c r="G71" i="14"/>
  <c r="B72" i="14" s="1"/>
  <c r="C107" i="15" l="1"/>
  <c r="E107" i="15" s="1"/>
  <c r="F107" i="15" s="1"/>
  <c r="G107" i="15" s="1"/>
  <c r="H80" i="11"/>
  <c r="C72" i="14"/>
  <c r="H107" i="15" l="1"/>
  <c r="B108" i="15" s="1"/>
  <c r="D72" i="14"/>
  <c r="E72" i="14" s="1"/>
  <c r="B81" i="11"/>
  <c r="C108" i="15" l="1"/>
  <c r="E108" i="15" s="1"/>
  <c r="F108" i="15" s="1"/>
  <c r="G108" i="15" s="1"/>
  <c r="C81" i="11"/>
  <c r="E81" i="11" s="1"/>
  <c r="F81" i="11" s="1"/>
  <c r="G81" i="11" s="1"/>
  <c r="G72" i="14"/>
  <c r="B73" i="14" s="1"/>
  <c r="C73" i="14" s="1"/>
  <c r="F72" i="14"/>
  <c r="H108" i="15" l="1"/>
  <c r="B109" i="15" s="1"/>
  <c r="H81" i="11"/>
  <c r="D73" i="14"/>
  <c r="E73" i="14" s="1"/>
  <c r="F73" i="14" s="1"/>
  <c r="C109" i="15" l="1"/>
  <c r="E109" i="15" s="1"/>
  <c r="F109" i="15" s="1"/>
  <c r="G109" i="15" s="1"/>
  <c r="G73" i="14"/>
  <c r="B74" i="14" s="1"/>
  <c r="B82" i="11"/>
  <c r="H109" i="15" l="1"/>
  <c r="B110" i="15" s="1"/>
  <c r="C82" i="11"/>
  <c r="E82" i="11" s="1"/>
  <c r="F82" i="11" s="1"/>
  <c r="G82" i="11" s="1"/>
  <c r="C74" i="14"/>
  <c r="C110" i="15" l="1"/>
  <c r="E110" i="15" s="1"/>
  <c r="F110" i="15" s="1"/>
  <c r="G110" i="15" s="1"/>
  <c r="H82" i="11"/>
  <c r="B83" i="11" s="1"/>
  <c r="D74" i="14"/>
  <c r="E74" i="14" s="1"/>
  <c r="F74" i="14" s="1"/>
  <c r="H110" i="15" l="1"/>
  <c r="B111" i="15" s="1"/>
  <c r="C83" i="11"/>
  <c r="E83" i="11" s="1"/>
  <c r="F83" i="11" s="1"/>
  <c r="G83" i="11" s="1"/>
  <c r="G74" i="14"/>
  <c r="B75" i="14" s="1"/>
  <c r="C111" i="15" l="1"/>
  <c r="E111" i="15" s="1"/>
  <c r="F111" i="15" s="1"/>
  <c r="G111" i="15" s="1"/>
  <c r="H83" i="11"/>
  <c r="B84" i="11" s="1"/>
  <c r="C75" i="14"/>
  <c r="H111" i="15" l="1"/>
  <c r="B112" i="15" s="1"/>
  <c r="C84" i="11"/>
  <c r="E84" i="11" s="1"/>
  <c r="F84" i="11" s="1"/>
  <c r="G84" i="11" s="1"/>
  <c r="D75" i="14"/>
  <c r="E75" i="14" s="1"/>
  <c r="F75" i="14" s="1"/>
  <c r="C112" i="15" l="1"/>
  <c r="E112" i="15" s="1"/>
  <c r="F112" i="15" s="1"/>
  <c r="G112" i="15" s="1"/>
  <c r="H84" i="11"/>
  <c r="G75" i="14"/>
  <c r="B76" i="14" s="1"/>
  <c r="H112" i="15" l="1"/>
  <c r="B113" i="15" s="1"/>
  <c r="C76" i="14"/>
  <c r="B85" i="11"/>
  <c r="C113" i="15" l="1"/>
  <c r="E113" i="15" s="1"/>
  <c r="F113" i="15" s="1"/>
  <c r="G113" i="15" s="1"/>
  <c r="C85" i="11"/>
  <c r="E85" i="11" s="1"/>
  <c r="F85" i="11" s="1"/>
  <c r="G85" i="11" s="1"/>
  <c r="D76" i="14"/>
  <c r="E76" i="14" s="1"/>
  <c r="H113" i="15" l="1"/>
  <c r="B114" i="15" s="1"/>
  <c r="H85" i="11"/>
  <c r="B86" i="11" s="1"/>
  <c r="G76" i="14"/>
  <c r="B77" i="14" s="1"/>
  <c r="C77" i="14" s="1"/>
  <c r="F76" i="14"/>
  <c r="C114" i="15" l="1"/>
  <c r="E114" i="15" s="1"/>
  <c r="F114" i="15" s="1"/>
  <c r="G114" i="15" s="1"/>
  <c r="C86" i="11"/>
  <c r="E86" i="11" s="1"/>
  <c r="F86" i="11" s="1"/>
  <c r="G86" i="11" s="1"/>
  <c r="D77" i="14"/>
  <c r="E77" i="14" s="1"/>
  <c r="F77" i="14" s="1"/>
  <c r="H114" i="15" l="1"/>
  <c r="B115" i="15" s="1"/>
  <c r="H86" i="11"/>
  <c r="B87" i="11" s="1"/>
  <c r="G77" i="14"/>
  <c r="B78" i="14" s="1"/>
  <c r="C115" i="15" l="1"/>
  <c r="E115" i="15" s="1"/>
  <c r="F115" i="15" s="1"/>
  <c r="G115" i="15" s="1"/>
  <c r="C87" i="11"/>
  <c r="E87" i="11" s="1"/>
  <c r="F87" i="11" s="1"/>
  <c r="G87" i="11" s="1"/>
  <c r="C78" i="14"/>
  <c r="H115" i="15" l="1"/>
  <c r="B116" i="15" s="1"/>
  <c r="H87" i="11"/>
  <c r="B88" i="11" s="1"/>
  <c r="D78" i="14"/>
  <c r="E78" i="14" s="1"/>
  <c r="F78" i="14" s="1"/>
  <c r="C116" i="15" l="1"/>
  <c r="E116" i="15" s="1"/>
  <c r="F116" i="15" s="1"/>
  <c r="G116" i="15" s="1"/>
  <c r="C88" i="11"/>
  <c r="E88" i="11" s="1"/>
  <c r="F88" i="11" s="1"/>
  <c r="G88" i="11" s="1"/>
  <c r="G78" i="14"/>
  <c r="B79" i="14" s="1"/>
  <c r="H116" i="15" l="1"/>
  <c r="B117" i="15" s="1"/>
  <c r="C117" i="15" s="1"/>
  <c r="E117" i="15" s="1"/>
  <c r="F117" i="15" s="1"/>
  <c r="G117" i="15" s="1"/>
  <c r="H88" i="11"/>
  <c r="C79" i="14"/>
  <c r="H117" i="15" l="1"/>
  <c r="B118" i="15" s="1"/>
  <c r="D79" i="14"/>
  <c r="E79" i="14" s="1"/>
  <c r="F79" i="14" s="1"/>
  <c r="B89" i="11"/>
  <c r="C118" i="15" l="1"/>
  <c r="E118" i="15" s="1"/>
  <c r="F118" i="15" s="1"/>
  <c r="G118" i="15" s="1"/>
  <c r="C89" i="11"/>
  <c r="E89" i="11" s="1"/>
  <c r="F89" i="11" s="1"/>
  <c r="G89" i="11" s="1"/>
  <c r="G79" i="14"/>
  <c r="B80" i="14" s="1"/>
  <c r="H118" i="15" l="1"/>
  <c r="B119" i="15" s="1"/>
  <c r="C119" i="15" s="1"/>
  <c r="E119" i="15" s="1"/>
  <c r="F119" i="15" s="1"/>
  <c r="G119" i="15" s="1"/>
  <c r="H89" i="11"/>
  <c r="B90" i="11" s="1"/>
  <c r="C80" i="14"/>
  <c r="H119" i="15" l="1"/>
  <c r="B120" i="15" s="1"/>
  <c r="C120" i="15" s="1"/>
  <c r="E120" i="15" s="1"/>
  <c r="F120" i="15" s="1"/>
  <c r="G120" i="15" s="1"/>
  <c r="C90" i="11"/>
  <c r="E90" i="11" s="1"/>
  <c r="F90" i="11" s="1"/>
  <c r="G90" i="11" s="1"/>
  <c r="D80" i="14"/>
  <c r="E80" i="14" s="1"/>
  <c r="H120" i="15" l="1"/>
  <c r="B121" i="15" s="1"/>
  <c r="H90" i="11"/>
  <c r="B91" i="11" s="1"/>
  <c r="G80" i="14"/>
  <c r="B81" i="14" s="1"/>
  <c r="C81" i="14" s="1"/>
  <c r="F80" i="14"/>
  <c r="C121" i="15" l="1"/>
  <c r="E121" i="15" s="1"/>
  <c r="F121" i="15" s="1"/>
  <c r="G121" i="15" s="1"/>
  <c r="C91" i="11"/>
  <c r="E91" i="11" s="1"/>
  <c r="F91" i="11" s="1"/>
  <c r="G91" i="11" s="1"/>
  <c r="D81" i="14"/>
  <c r="E81" i="14" s="1"/>
  <c r="H121" i="15" l="1"/>
  <c r="B122" i="15" s="1"/>
  <c r="H91" i="11"/>
  <c r="B92" i="11" s="1"/>
  <c r="G81" i="14"/>
  <c r="B82" i="14" s="1"/>
  <c r="C82" i="14" s="1"/>
  <c r="F81" i="14"/>
  <c r="C122" i="15" l="1"/>
  <c r="E122" i="15" s="1"/>
  <c r="F122" i="15" s="1"/>
  <c r="G122" i="15" s="1"/>
  <c r="C92" i="11"/>
  <c r="E92" i="11" s="1"/>
  <c r="F92" i="11" s="1"/>
  <c r="G92" i="11" s="1"/>
  <c r="D82" i="14"/>
  <c r="E82" i="14" s="1"/>
  <c r="H122" i="15" l="1"/>
  <c r="B123" i="15" s="1"/>
  <c r="H92" i="11"/>
  <c r="B93" i="11" s="1"/>
  <c r="G82" i="14"/>
  <c r="B83" i="14" s="1"/>
  <c r="C83" i="14" s="1"/>
  <c r="F82" i="14"/>
  <c r="C123" i="15" l="1"/>
  <c r="E123" i="15" s="1"/>
  <c r="F123" i="15" s="1"/>
  <c r="G123" i="15" s="1"/>
  <c r="C93" i="11"/>
  <c r="E93" i="11" s="1"/>
  <c r="F93" i="11" s="1"/>
  <c r="G93" i="11" s="1"/>
  <c r="D83" i="14"/>
  <c r="H123" i="15" l="1"/>
  <c r="B124" i="15" s="1"/>
  <c r="H93" i="11"/>
  <c r="B94" i="11" s="1"/>
  <c r="E83" i="14"/>
  <c r="C124" i="15" l="1"/>
  <c r="E124" i="15" s="1"/>
  <c r="F124" i="15" s="1"/>
  <c r="G124" i="15" s="1"/>
  <c r="C94" i="11"/>
  <c r="E94" i="11" s="1"/>
  <c r="F94" i="11" s="1"/>
  <c r="G94" i="11" s="1"/>
  <c r="G83" i="14"/>
  <c r="B84" i="14" s="1"/>
  <c r="C84" i="14" s="1"/>
  <c r="F83" i="14"/>
  <c r="H124" i="15" l="1"/>
  <c r="B125" i="15" s="1"/>
  <c r="H94" i="11"/>
  <c r="D84" i="14"/>
  <c r="E84" i="14" s="1"/>
  <c r="G84" i="14" s="1"/>
  <c r="B85" i="14" s="1"/>
  <c r="C85" i="14" s="1"/>
  <c r="C125" i="15" l="1"/>
  <c r="E125" i="15" s="1"/>
  <c r="F125" i="15" s="1"/>
  <c r="G125" i="15" s="1"/>
  <c r="F84" i="14"/>
  <c r="D85" i="14" s="1"/>
  <c r="E85" i="14" s="1"/>
  <c r="B95" i="11"/>
  <c r="H125" i="15" l="1"/>
  <c r="B126" i="15" s="1"/>
  <c r="C126" i="15" s="1"/>
  <c r="E126" i="15" s="1"/>
  <c r="F126" i="15" s="1"/>
  <c r="G126" i="15" s="1"/>
  <c r="C95" i="11"/>
  <c r="E95" i="11" s="1"/>
  <c r="F95" i="11" s="1"/>
  <c r="G95" i="11" s="1"/>
  <c r="G85" i="14"/>
  <c r="B86" i="14" s="1"/>
  <c r="C86" i="14" s="1"/>
  <c r="F85" i="14"/>
  <c r="H126" i="15" l="1"/>
  <c r="B127" i="15" s="1"/>
  <c r="H95" i="11"/>
  <c r="B96" i="11" s="1"/>
  <c r="D86" i="14"/>
  <c r="E86" i="14" s="1"/>
  <c r="C127" i="15" l="1"/>
  <c r="E127" i="15" s="1"/>
  <c r="F127" i="15" s="1"/>
  <c r="G127" i="15" s="1"/>
  <c r="C96" i="11"/>
  <c r="E96" i="11" s="1"/>
  <c r="F96" i="11" s="1"/>
  <c r="G96" i="11" s="1"/>
  <c r="G86" i="14"/>
  <c r="B87" i="14" s="1"/>
  <c r="C87" i="14" s="1"/>
  <c r="F86" i="14"/>
  <c r="H127" i="15" l="1"/>
  <c r="B128" i="15" s="1"/>
  <c r="H96" i="11"/>
  <c r="D87" i="14"/>
  <c r="C128" i="15" l="1"/>
  <c r="E128" i="15" s="1"/>
  <c r="F128" i="15" s="1"/>
  <c r="G128" i="15" s="1"/>
  <c r="E87" i="14"/>
  <c r="B97" i="11"/>
  <c r="H128" i="15" l="1"/>
  <c r="B129" i="15" s="1"/>
  <c r="C129" i="15" s="1"/>
  <c r="E129" i="15" s="1"/>
  <c r="F129" i="15" s="1"/>
  <c r="G129" i="15" s="1"/>
  <c r="C97" i="11"/>
  <c r="E97" i="11" s="1"/>
  <c r="F97" i="11" s="1"/>
  <c r="G97" i="11" s="1"/>
  <c r="G87" i="14"/>
  <c r="B88" i="14" s="1"/>
  <c r="C88" i="14" s="1"/>
  <c r="F87" i="14"/>
  <c r="H129" i="15" l="1"/>
  <c r="B130" i="15" s="1"/>
  <c r="H97" i="11"/>
  <c r="B98" i="11" s="1"/>
  <c r="D88" i="14"/>
  <c r="E88" i="14" s="1"/>
  <c r="F88" i="14" s="1"/>
  <c r="C130" i="15" l="1"/>
  <c r="E130" i="15" s="1"/>
  <c r="F130" i="15" s="1"/>
  <c r="G130" i="15" s="1"/>
  <c r="C98" i="11"/>
  <c r="E98" i="11" s="1"/>
  <c r="F98" i="11" s="1"/>
  <c r="G98" i="11" s="1"/>
  <c r="G88" i="14"/>
  <c r="B89" i="14" s="1"/>
  <c r="C89" i="14" s="1"/>
  <c r="H130" i="15" l="1"/>
  <c r="B131" i="15" s="1"/>
  <c r="H98" i="11"/>
  <c r="D89" i="14"/>
  <c r="C131" i="15" l="1"/>
  <c r="E131" i="15" s="1"/>
  <c r="F131" i="15" s="1"/>
  <c r="G131" i="15" s="1"/>
  <c r="E89" i="14"/>
  <c r="B99" i="11"/>
  <c r="H131" i="15" l="1"/>
  <c r="B132" i="15" s="1"/>
  <c r="C132" i="15" s="1"/>
  <c r="E132" i="15" s="1"/>
  <c r="F132" i="15" s="1"/>
  <c r="G132" i="15" s="1"/>
  <c r="C99" i="11"/>
  <c r="E99" i="11" s="1"/>
  <c r="F99" i="11" s="1"/>
  <c r="G99" i="11" s="1"/>
  <c r="G89" i="14"/>
  <c r="B90" i="14" s="1"/>
  <c r="C90" i="14" s="1"/>
  <c r="F89" i="14"/>
  <c r="H132" i="15" l="1"/>
  <c r="B133" i="15" s="1"/>
  <c r="C133" i="15" s="1"/>
  <c r="E133" i="15" s="1"/>
  <c r="F133" i="15" s="1"/>
  <c r="G133" i="15" s="1"/>
  <c r="H99" i="11"/>
  <c r="B100" i="11" s="1"/>
  <c r="D90" i="14"/>
  <c r="E90" i="14" s="1"/>
  <c r="F90" i="14" s="1"/>
  <c r="H133" i="15" l="1"/>
  <c r="B134" i="15" s="1"/>
  <c r="C134" i="15" s="1"/>
  <c r="E134" i="15" s="1"/>
  <c r="F134" i="15" s="1"/>
  <c r="G134" i="15" s="1"/>
  <c r="C100" i="11"/>
  <c r="E100" i="11" s="1"/>
  <c r="F100" i="11" s="1"/>
  <c r="G100" i="11" s="1"/>
  <c r="G90" i="14"/>
  <c r="B91" i="14" s="1"/>
  <c r="C91" i="14" s="1"/>
  <c r="H134" i="15" l="1"/>
  <c r="B135" i="15" s="1"/>
  <c r="H100" i="11"/>
  <c r="D91" i="14"/>
  <c r="C135" i="15" l="1"/>
  <c r="E135" i="15" s="1"/>
  <c r="F135" i="15" s="1"/>
  <c r="G135" i="15" s="1"/>
  <c r="E91" i="14"/>
  <c r="B101" i="11"/>
  <c r="H135" i="15" l="1"/>
  <c r="B136" i="15" s="1"/>
  <c r="C101" i="11"/>
  <c r="E101" i="11" s="1"/>
  <c r="F101" i="11" s="1"/>
  <c r="G101" i="11" s="1"/>
  <c r="G91" i="14"/>
  <c r="B92" i="14" s="1"/>
  <c r="C92" i="14" s="1"/>
  <c r="F91" i="14"/>
  <c r="C136" i="15" l="1"/>
  <c r="E136" i="15" s="1"/>
  <c r="F136" i="15" s="1"/>
  <c r="G136" i="15" s="1"/>
  <c r="H101" i="11"/>
  <c r="B102" i="11" s="1"/>
  <c r="D92" i="14"/>
  <c r="E92" i="14" s="1"/>
  <c r="H136" i="15" l="1"/>
  <c r="B137" i="15" s="1"/>
  <c r="C137" i="15" s="1"/>
  <c r="E137" i="15" s="1"/>
  <c r="F137" i="15" s="1"/>
  <c r="G137" i="15" s="1"/>
  <c r="C102" i="11"/>
  <c r="E102" i="11" s="1"/>
  <c r="F102" i="11" s="1"/>
  <c r="G102" i="11" s="1"/>
  <c r="G92" i="14"/>
  <c r="B93" i="14" s="1"/>
  <c r="C93" i="14" s="1"/>
  <c r="F92" i="14"/>
  <c r="H137" i="15" l="1"/>
  <c r="B138" i="15" s="1"/>
  <c r="H102" i="11"/>
  <c r="D93" i="14"/>
  <c r="E93" i="14" s="1"/>
  <c r="C138" i="15" l="1"/>
  <c r="E138" i="15" s="1"/>
  <c r="F138" i="15" s="1"/>
  <c r="G138" i="15" s="1"/>
  <c r="G93" i="14"/>
  <c r="B94" i="14" s="1"/>
  <c r="C94" i="14" s="1"/>
  <c r="F93" i="14"/>
  <c r="B103" i="11"/>
  <c r="H138" i="15" l="1"/>
  <c r="B139" i="15" s="1"/>
  <c r="C103" i="11"/>
  <c r="E103" i="11" s="1"/>
  <c r="F103" i="11" s="1"/>
  <c r="G103" i="11" s="1"/>
  <c r="D94" i="14"/>
  <c r="E94" i="14" s="1"/>
  <c r="F94" i="14" s="1"/>
  <c r="C139" i="15" l="1"/>
  <c r="E139" i="15" s="1"/>
  <c r="F139" i="15" s="1"/>
  <c r="G139" i="15" s="1"/>
  <c r="H103" i="11"/>
  <c r="B104" i="11" s="1"/>
  <c r="G94" i="14"/>
  <c r="B95" i="14" s="1"/>
  <c r="C95" i="14" s="1"/>
  <c r="H139" i="15" l="1"/>
  <c r="B140" i="15" s="1"/>
  <c r="C140" i="15" s="1"/>
  <c r="E140" i="15" s="1"/>
  <c r="F140" i="15" s="1"/>
  <c r="G140" i="15" s="1"/>
  <c r="C104" i="11"/>
  <c r="E104" i="11" s="1"/>
  <c r="F104" i="11" s="1"/>
  <c r="G104" i="11" s="1"/>
  <c r="D95" i="14"/>
  <c r="E95" i="14" s="1"/>
  <c r="H140" i="15" l="1"/>
  <c r="B141" i="15" s="1"/>
  <c r="C141" i="15" s="1"/>
  <c r="E141" i="15" s="1"/>
  <c r="F141" i="15" s="1"/>
  <c r="G141" i="15" s="1"/>
  <c r="H104" i="11"/>
  <c r="B105" i="11" s="1"/>
  <c r="G95" i="14"/>
  <c r="B96" i="14" s="1"/>
  <c r="C96" i="14" s="1"/>
  <c r="F95" i="14"/>
  <c r="H141" i="15" l="1"/>
  <c r="B142" i="15" s="1"/>
  <c r="C105" i="11"/>
  <c r="E105" i="11" s="1"/>
  <c r="F105" i="11" s="1"/>
  <c r="G105" i="11" s="1"/>
  <c r="D96" i="14"/>
  <c r="C142" i="15" l="1"/>
  <c r="E142" i="15" s="1"/>
  <c r="F142" i="15" s="1"/>
  <c r="G142" i="15" s="1"/>
  <c r="H105" i="11"/>
  <c r="B106" i="11" s="1"/>
  <c r="E96" i="14"/>
  <c r="H142" i="15" l="1"/>
  <c r="B143" i="15" s="1"/>
  <c r="C106" i="11"/>
  <c r="E106" i="11" s="1"/>
  <c r="F106" i="11" s="1"/>
  <c r="G106" i="11" s="1"/>
  <c r="G96" i="14"/>
  <c r="B97" i="14" s="1"/>
  <c r="C97" i="14" s="1"/>
  <c r="F96" i="14"/>
  <c r="C143" i="15" l="1"/>
  <c r="E143" i="15" s="1"/>
  <c r="F143" i="15" s="1"/>
  <c r="G143" i="15" s="1"/>
  <c r="H106" i="11"/>
  <c r="D97" i="14"/>
  <c r="E97" i="14" s="1"/>
  <c r="F97" i="14" s="1"/>
  <c r="H143" i="15" l="1"/>
  <c r="B144" i="15" s="1"/>
  <c r="C144" i="15" s="1"/>
  <c r="E144" i="15" s="1"/>
  <c r="F144" i="15" s="1"/>
  <c r="G144" i="15" s="1"/>
  <c r="G97" i="14"/>
  <c r="B98" i="14" s="1"/>
  <c r="C98" i="14" s="1"/>
  <c r="D98" i="14" s="1"/>
  <c r="E98" i="14" s="1"/>
  <c r="B107" i="11"/>
  <c r="H144" i="15" l="1"/>
  <c r="B145" i="15" s="1"/>
  <c r="C145" i="15" s="1"/>
  <c r="E145" i="15" s="1"/>
  <c r="F145" i="15" s="1"/>
  <c r="G145" i="15" s="1"/>
  <c r="C107" i="11"/>
  <c r="E107" i="11" s="1"/>
  <c r="F107" i="11" s="1"/>
  <c r="G107" i="11" s="1"/>
  <c r="G98" i="14"/>
  <c r="B99" i="14" s="1"/>
  <c r="C99" i="14" s="1"/>
  <c r="F98" i="14"/>
  <c r="H145" i="15" l="1"/>
  <c r="B146" i="15" s="1"/>
  <c r="H107" i="11"/>
  <c r="D99" i="14"/>
  <c r="E99" i="14" s="1"/>
  <c r="C146" i="15" l="1"/>
  <c r="E146" i="15" s="1"/>
  <c r="F146" i="15" s="1"/>
  <c r="G146" i="15" s="1"/>
  <c r="G99" i="14"/>
  <c r="B100" i="14" s="1"/>
  <c r="C100" i="14" s="1"/>
  <c r="F99" i="14"/>
  <c r="B108" i="11"/>
  <c r="H146" i="15" l="1"/>
  <c r="B147" i="15" s="1"/>
  <c r="C108" i="11"/>
  <c r="E108" i="11" s="1"/>
  <c r="F108" i="11" s="1"/>
  <c r="G108" i="11" s="1"/>
  <c r="D100" i="14"/>
  <c r="E100" i="14" s="1"/>
  <c r="C147" i="15" l="1"/>
  <c r="E147" i="15" s="1"/>
  <c r="F147" i="15" s="1"/>
  <c r="G147" i="15" s="1"/>
  <c r="H108" i="11"/>
  <c r="B109" i="11" s="1"/>
  <c r="G100" i="14"/>
  <c r="B101" i="14" s="1"/>
  <c r="C101" i="14" s="1"/>
  <c r="F100" i="14"/>
  <c r="H147" i="15" l="1"/>
  <c r="B148" i="15" s="1"/>
  <c r="C148" i="15" s="1"/>
  <c r="E148" i="15" s="1"/>
  <c r="F148" i="15" s="1"/>
  <c r="G148" i="15" s="1"/>
  <c r="C109" i="11"/>
  <c r="E109" i="11" s="1"/>
  <c r="F109" i="11" s="1"/>
  <c r="G109" i="11" s="1"/>
  <c r="D101" i="14"/>
  <c r="E101" i="14" s="1"/>
  <c r="F101" i="14" s="1"/>
  <c r="H148" i="15" l="1"/>
  <c r="B149" i="15" s="1"/>
  <c r="C149" i="15" s="1"/>
  <c r="E149" i="15" s="1"/>
  <c r="F149" i="15" s="1"/>
  <c r="G149" i="15" s="1"/>
  <c r="H109" i="11"/>
  <c r="B110" i="11" s="1"/>
  <c r="G101" i="14"/>
  <c r="B102" i="14" s="1"/>
  <c r="H149" i="15" l="1"/>
  <c r="B150" i="15" s="1"/>
  <c r="C110" i="11"/>
  <c r="E110" i="11" s="1"/>
  <c r="F110" i="11" s="1"/>
  <c r="G110" i="11" s="1"/>
  <c r="C102" i="14"/>
  <c r="C150" i="15" l="1"/>
  <c r="E150" i="15" s="1"/>
  <c r="F150" i="15" s="1"/>
  <c r="G150" i="15" s="1"/>
  <c r="H110" i="11"/>
  <c r="D102" i="14"/>
  <c r="E102" i="14" s="1"/>
  <c r="H150" i="15" l="1"/>
  <c r="B151" i="15" s="1"/>
  <c r="G102" i="14"/>
  <c r="B103" i="14" s="1"/>
  <c r="C103" i="14" s="1"/>
  <c r="F102" i="14"/>
  <c r="B111" i="11"/>
  <c r="C151" i="15" l="1"/>
  <c r="E151" i="15" s="1"/>
  <c r="F151" i="15" s="1"/>
  <c r="G151" i="15" s="1"/>
  <c r="C111" i="11"/>
  <c r="E111" i="11" s="1"/>
  <c r="F111" i="11" s="1"/>
  <c r="G111" i="11" s="1"/>
  <c r="D103" i="14"/>
  <c r="H151" i="15" l="1"/>
  <c r="B152" i="15" s="1"/>
  <c r="C152" i="15" s="1"/>
  <c r="E152" i="15" s="1"/>
  <c r="F152" i="15" s="1"/>
  <c r="G152" i="15" s="1"/>
  <c r="H111" i="11"/>
  <c r="B112" i="11" s="1"/>
  <c r="E103" i="14"/>
  <c r="H152" i="15" l="1"/>
  <c r="B153" i="15" s="1"/>
  <c r="C153" i="15" s="1"/>
  <c r="E153" i="15" s="1"/>
  <c r="F153" i="15" s="1"/>
  <c r="G153" i="15" s="1"/>
  <c r="C112" i="11"/>
  <c r="E112" i="11" s="1"/>
  <c r="F112" i="11" s="1"/>
  <c r="G112" i="11" s="1"/>
  <c r="G103" i="14"/>
  <c r="B104" i="14" s="1"/>
  <c r="C104" i="14" s="1"/>
  <c r="F103" i="14"/>
  <c r="H153" i="15" l="1"/>
  <c r="B154" i="15" s="1"/>
  <c r="H112" i="11"/>
  <c r="B113" i="11" s="1"/>
  <c r="D104" i="14"/>
  <c r="E104" i="14" s="1"/>
  <c r="G104" i="14" s="1"/>
  <c r="B105" i="14" s="1"/>
  <c r="C105" i="14" s="1"/>
  <c r="C154" i="15" l="1"/>
  <c r="E154" i="15" s="1"/>
  <c r="F154" i="15" s="1"/>
  <c r="G154" i="15" s="1"/>
  <c r="C113" i="11"/>
  <c r="E113" i="11" s="1"/>
  <c r="F113" i="11" s="1"/>
  <c r="G113" i="11" s="1"/>
  <c r="F104" i="14"/>
  <c r="D105" i="14" s="1"/>
  <c r="H154" i="15" l="1"/>
  <c r="B155" i="15" s="1"/>
  <c r="H113" i="11"/>
  <c r="E105" i="14"/>
  <c r="C155" i="15" l="1"/>
  <c r="E155" i="15" s="1"/>
  <c r="F155" i="15" s="1"/>
  <c r="G155" i="15" s="1"/>
  <c r="G105" i="14"/>
  <c r="B106" i="14" s="1"/>
  <c r="C106" i="14" s="1"/>
  <c r="F105" i="14"/>
  <c r="B114" i="11"/>
  <c r="H155" i="15" l="1"/>
  <c r="B156" i="15" s="1"/>
  <c r="C114" i="11"/>
  <c r="E114" i="11" s="1"/>
  <c r="F114" i="11" s="1"/>
  <c r="G114" i="11" s="1"/>
  <c r="D106" i="14"/>
  <c r="E106" i="14" s="1"/>
  <c r="G106" i="14" s="1"/>
  <c r="B107" i="14" s="1"/>
  <c r="C107" i="14" s="1"/>
  <c r="C156" i="15" l="1"/>
  <c r="E156" i="15" s="1"/>
  <c r="F156" i="15" s="1"/>
  <c r="G156" i="15" s="1"/>
  <c r="H114" i="11"/>
  <c r="B115" i="11" s="1"/>
  <c r="F106" i="14"/>
  <c r="D107" i="14" s="1"/>
  <c r="E107" i="14" s="1"/>
  <c r="H156" i="15" l="1"/>
  <c r="B157" i="15" s="1"/>
  <c r="C157" i="15" s="1"/>
  <c r="E157" i="15" s="1"/>
  <c r="F157" i="15" s="1"/>
  <c r="G157" i="15" s="1"/>
  <c r="C115" i="11"/>
  <c r="E115" i="11" s="1"/>
  <c r="F115" i="11" s="1"/>
  <c r="G115" i="11" s="1"/>
  <c r="G107" i="14"/>
  <c r="B108" i="14" s="1"/>
  <c r="C108" i="14" s="1"/>
  <c r="F107" i="14"/>
  <c r="H157" i="15" l="1"/>
  <c r="B158" i="15" s="1"/>
  <c r="H115" i="11"/>
  <c r="B116" i="11" s="1"/>
  <c r="D108" i="14"/>
  <c r="E108" i="14" s="1"/>
  <c r="F108" i="14" s="1"/>
  <c r="C158" i="15" l="1"/>
  <c r="E158" i="15" s="1"/>
  <c r="F158" i="15" s="1"/>
  <c r="G158" i="15" s="1"/>
  <c r="C116" i="11"/>
  <c r="E116" i="11" s="1"/>
  <c r="F116" i="11" s="1"/>
  <c r="G116" i="11" s="1"/>
  <c r="G108" i="14"/>
  <c r="B109" i="14" s="1"/>
  <c r="H158" i="15" l="1"/>
  <c r="B159" i="15" s="1"/>
  <c r="H116" i="11"/>
  <c r="B117" i="11" s="1"/>
  <c r="C109" i="14"/>
  <c r="C159" i="15" l="1"/>
  <c r="E159" i="15" s="1"/>
  <c r="F159" i="15" s="1"/>
  <c r="G159" i="15" s="1"/>
  <c r="C117" i="11"/>
  <c r="E117" i="11" s="1"/>
  <c r="F117" i="11" s="1"/>
  <c r="G117" i="11" s="1"/>
  <c r="D109" i="14"/>
  <c r="E109" i="14" s="1"/>
  <c r="H159" i="15" l="1"/>
  <c r="B160" i="15" s="1"/>
  <c r="H117" i="11"/>
  <c r="G109" i="14"/>
  <c r="B110" i="14" s="1"/>
  <c r="C110" i="14" s="1"/>
  <c r="F109" i="14"/>
  <c r="C160" i="15" l="1"/>
  <c r="E160" i="15" s="1"/>
  <c r="F160" i="15" s="1"/>
  <c r="G160" i="15" s="1"/>
  <c r="D110" i="14"/>
  <c r="E110" i="14" s="1"/>
  <c r="B118" i="11"/>
  <c r="H160" i="15" l="1"/>
  <c r="B161" i="15" s="1"/>
  <c r="C161" i="15" s="1"/>
  <c r="E161" i="15" s="1"/>
  <c r="F161" i="15" s="1"/>
  <c r="G161" i="15" s="1"/>
  <c r="G110" i="14"/>
  <c r="B111" i="14" s="1"/>
  <c r="C111" i="14" s="1"/>
  <c r="F110" i="14"/>
  <c r="C118" i="11"/>
  <c r="E118" i="11" s="1"/>
  <c r="F118" i="11" s="1"/>
  <c r="G118" i="11" s="1"/>
  <c r="H161" i="15" l="1"/>
  <c r="B162" i="15" s="1"/>
  <c r="C162" i="15" s="1"/>
  <c r="E162" i="15" s="1"/>
  <c r="F162" i="15" s="1"/>
  <c r="G162" i="15" s="1"/>
  <c r="H118" i="11"/>
  <c r="D111" i="14"/>
  <c r="E111" i="14" s="1"/>
  <c r="H162" i="15" l="1"/>
  <c r="B163" i="15" s="1"/>
  <c r="B119" i="11"/>
  <c r="G111" i="14"/>
  <c r="B112" i="14" s="1"/>
  <c r="C112" i="14" s="1"/>
  <c r="F111" i="14"/>
  <c r="C163" i="15" l="1"/>
  <c r="E163" i="15" s="1"/>
  <c r="F163" i="15" s="1"/>
  <c r="G163" i="15" s="1"/>
  <c r="C119" i="11"/>
  <c r="E119" i="11" s="1"/>
  <c r="F119" i="11" s="1"/>
  <c r="G119" i="11" s="1"/>
  <c r="D112" i="14"/>
  <c r="E112" i="14" s="1"/>
  <c r="H163" i="15" l="1"/>
  <c r="B164" i="15" s="1"/>
  <c r="H119" i="11"/>
  <c r="B120" i="11" s="1"/>
  <c r="G112" i="14"/>
  <c r="B113" i="14" s="1"/>
  <c r="C113" i="14" s="1"/>
  <c r="F112" i="14"/>
  <c r="C164" i="15" l="1"/>
  <c r="E164" i="15" s="1"/>
  <c r="F164" i="15" s="1"/>
  <c r="G164" i="15" s="1"/>
  <c r="C120" i="11"/>
  <c r="E120" i="11" s="1"/>
  <c r="F120" i="11" s="1"/>
  <c r="G120" i="11" s="1"/>
  <c r="D113" i="14"/>
  <c r="E113" i="14" s="1"/>
  <c r="H164" i="15" l="1"/>
  <c r="B165" i="15" s="1"/>
  <c r="C165" i="15" s="1"/>
  <c r="E165" i="15" s="1"/>
  <c r="F165" i="15" s="1"/>
  <c r="G165" i="15" s="1"/>
  <c r="H120" i="11"/>
  <c r="B121" i="11" s="1"/>
  <c r="G113" i="14"/>
  <c r="B114" i="14" s="1"/>
  <c r="C114" i="14" s="1"/>
  <c r="F113" i="14"/>
  <c r="H165" i="15" l="1"/>
  <c r="B166" i="15" s="1"/>
  <c r="C166" i="15" s="1"/>
  <c r="E166" i="15" s="1"/>
  <c r="F166" i="15" s="1"/>
  <c r="G166" i="15" s="1"/>
  <c r="C121" i="11"/>
  <c r="E121" i="11" s="1"/>
  <c r="F121" i="11" s="1"/>
  <c r="G121" i="11" s="1"/>
  <c r="D114" i="14"/>
  <c r="E114" i="14" s="1"/>
  <c r="H166" i="15" l="1"/>
  <c r="B167" i="15" s="1"/>
  <c r="H121" i="11"/>
  <c r="B122" i="11" s="1"/>
  <c r="G114" i="14"/>
  <c r="B115" i="14" s="1"/>
  <c r="C115" i="14" s="1"/>
  <c r="F114" i="14"/>
  <c r="C167" i="15" l="1"/>
  <c r="E167" i="15" s="1"/>
  <c r="F167" i="15" s="1"/>
  <c r="G167" i="15" s="1"/>
  <c r="C122" i="11"/>
  <c r="E122" i="11" s="1"/>
  <c r="F122" i="11" s="1"/>
  <c r="G122" i="11" s="1"/>
  <c r="D115" i="14"/>
  <c r="E115" i="14" s="1"/>
  <c r="H167" i="15" l="1"/>
  <c r="B168" i="15" s="1"/>
  <c r="H122" i="11"/>
  <c r="B123" i="11" s="1"/>
  <c r="G115" i="14"/>
  <c r="B116" i="14" s="1"/>
  <c r="C116" i="14" s="1"/>
  <c r="F115" i="14"/>
  <c r="C168" i="15" l="1"/>
  <c r="E168" i="15" s="1"/>
  <c r="F168" i="15" s="1"/>
  <c r="G168" i="15" s="1"/>
  <c r="C123" i="11"/>
  <c r="E123" i="11" s="1"/>
  <c r="F123" i="11" s="1"/>
  <c r="G123" i="11" s="1"/>
  <c r="D116" i="14"/>
  <c r="H168" i="15" l="1"/>
  <c r="B169" i="15" s="1"/>
  <c r="C169" i="15" s="1"/>
  <c r="E169" i="15" s="1"/>
  <c r="F169" i="15" s="1"/>
  <c r="G169" i="15" s="1"/>
  <c r="H123" i="11"/>
  <c r="B124" i="11" s="1"/>
  <c r="E116" i="14"/>
  <c r="H169" i="15" l="1"/>
  <c r="B170" i="15" s="1"/>
  <c r="C170" i="15" s="1"/>
  <c r="E170" i="15" s="1"/>
  <c r="F170" i="15" s="1"/>
  <c r="G170" i="15" s="1"/>
  <c r="C124" i="11"/>
  <c r="E124" i="11" s="1"/>
  <c r="F124" i="11" s="1"/>
  <c r="G124" i="11" s="1"/>
  <c r="G116" i="14"/>
  <c r="B117" i="14" s="1"/>
  <c r="C117" i="14" s="1"/>
  <c r="F116" i="14"/>
  <c r="H170" i="15" l="1"/>
  <c r="B171" i="15" s="1"/>
  <c r="H124" i="11"/>
  <c r="B125" i="11" s="1"/>
  <c r="D117" i="14"/>
  <c r="E117" i="14" s="1"/>
  <c r="F117" i="14" s="1"/>
  <c r="C171" i="15" l="1"/>
  <c r="E171" i="15" s="1"/>
  <c r="F171" i="15" s="1"/>
  <c r="G171" i="15" s="1"/>
  <c r="C125" i="11"/>
  <c r="E125" i="11" s="1"/>
  <c r="F125" i="11" s="1"/>
  <c r="G125" i="11" s="1"/>
  <c r="G117" i="14"/>
  <c r="B118" i="14" s="1"/>
  <c r="C118" i="14" s="1"/>
  <c r="D118" i="14" s="1"/>
  <c r="E118" i="14" s="1"/>
  <c r="H171" i="15" l="1"/>
  <c r="B172" i="15" s="1"/>
  <c r="H125" i="11"/>
  <c r="G118" i="14"/>
  <c r="B119" i="14" s="1"/>
  <c r="C119" i="14" s="1"/>
  <c r="F118" i="14"/>
  <c r="C172" i="15" l="1"/>
  <c r="E172" i="15" s="1"/>
  <c r="F172" i="15" s="1"/>
  <c r="G172" i="15" s="1"/>
  <c r="D119" i="14"/>
  <c r="E119" i="14" s="1"/>
  <c r="B126" i="11"/>
  <c r="H172" i="15" l="1"/>
  <c r="B173" i="15" s="1"/>
  <c r="C173" i="15" s="1"/>
  <c r="E173" i="15" s="1"/>
  <c r="F173" i="15" s="1"/>
  <c r="G173" i="15" s="1"/>
  <c r="C126" i="11"/>
  <c r="E126" i="11" s="1"/>
  <c r="F126" i="11" s="1"/>
  <c r="G126" i="11" s="1"/>
  <c r="G119" i="14"/>
  <c r="B120" i="14" s="1"/>
  <c r="C120" i="14" s="1"/>
  <c r="F119" i="14"/>
  <c r="H173" i="15" l="1"/>
  <c r="B174" i="15" s="1"/>
  <c r="C174" i="15" s="1"/>
  <c r="E174" i="15" s="1"/>
  <c r="F174" i="15" s="1"/>
  <c r="G174" i="15" s="1"/>
  <c r="H126" i="11"/>
  <c r="B127" i="11" s="1"/>
  <c r="D120" i="14"/>
  <c r="E120" i="14" s="1"/>
  <c r="H174" i="15" l="1"/>
  <c r="B175" i="15" s="1"/>
  <c r="C127" i="11"/>
  <c r="E127" i="11" s="1"/>
  <c r="F127" i="11" s="1"/>
  <c r="G127" i="11" s="1"/>
  <c r="G120" i="14"/>
  <c r="B121" i="14" s="1"/>
  <c r="C121" i="14" s="1"/>
  <c r="F120" i="14"/>
  <c r="C175" i="15" l="1"/>
  <c r="E175" i="15" s="1"/>
  <c r="F175" i="15" s="1"/>
  <c r="G175" i="15" s="1"/>
  <c r="H127" i="11"/>
  <c r="B128" i="11" s="1"/>
  <c r="D121" i="14"/>
  <c r="E121" i="14" s="1"/>
  <c r="H175" i="15" l="1"/>
  <c r="B176" i="15" s="1"/>
  <c r="C128" i="11"/>
  <c r="E128" i="11" s="1"/>
  <c r="F128" i="11" s="1"/>
  <c r="G128" i="11" s="1"/>
  <c r="G121" i="14"/>
  <c r="B122" i="14" s="1"/>
  <c r="C122" i="14" s="1"/>
  <c r="F121" i="14"/>
  <c r="C176" i="15" l="1"/>
  <c r="E176" i="15" s="1"/>
  <c r="F176" i="15" s="1"/>
  <c r="G176" i="15" s="1"/>
  <c r="H128" i="11"/>
  <c r="B129" i="11" s="1"/>
  <c r="D122" i="14"/>
  <c r="H176" i="15" l="1"/>
  <c r="B177" i="15" s="1"/>
  <c r="C177" i="15" s="1"/>
  <c r="E177" i="15" s="1"/>
  <c r="F177" i="15" s="1"/>
  <c r="G177" i="15" s="1"/>
  <c r="C129" i="11"/>
  <c r="E129" i="11" s="1"/>
  <c r="F129" i="11" s="1"/>
  <c r="G129" i="11" s="1"/>
  <c r="E122" i="14"/>
  <c r="H177" i="15" l="1"/>
  <c r="B178" i="15" s="1"/>
  <c r="C178" i="15" s="1"/>
  <c r="E178" i="15" s="1"/>
  <c r="F178" i="15" s="1"/>
  <c r="G178" i="15" s="1"/>
  <c r="H129" i="11"/>
  <c r="G122" i="14"/>
  <c r="B123" i="14" s="1"/>
  <c r="C123" i="14" s="1"/>
  <c r="F122" i="14"/>
  <c r="H178" i="15" l="1"/>
  <c r="B179" i="15" s="1"/>
  <c r="D123" i="14"/>
  <c r="E123" i="14" s="1"/>
  <c r="B130" i="11"/>
  <c r="C179" i="15" l="1"/>
  <c r="E179" i="15" s="1"/>
  <c r="F179" i="15" s="1"/>
  <c r="G179" i="15" s="1"/>
  <c r="C130" i="11"/>
  <c r="E130" i="11" s="1"/>
  <c r="F130" i="11" s="1"/>
  <c r="G130" i="11" s="1"/>
  <c r="G123" i="14"/>
  <c r="B124" i="14" s="1"/>
  <c r="C124" i="14" s="1"/>
  <c r="F123" i="14"/>
  <c r="H179" i="15" l="1"/>
  <c r="B180" i="15" s="1"/>
  <c r="H130" i="11"/>
  <c r="B131" i="11" s="1"/>
  <c r="D124" i="14"/>
  <c r="E124" i="14" s="1"/>
  <c r="F124" i="14" s="1"/>
  <c r="C180" i="15" l="1"/>
  <c r="E180" i="15" s="1"/>
  <c r="F180" i="15" s="1"/>
  <c r="G180" i="15" s="1"/>
  <c r="C131" i="11"/>
  <c r="E131" i="11" s="1"/>
  <c r="F131" i="11" s="1"/>
  <c r="G131" i="11" s="1"/>
  <c r="G124" i="14"/>
  <c r="B125" i="14" s="1"/>
  <c r="C125" i="14" s="1"/>
  <c r="D125" i="14" s="1"/>
  <c r="E125" i="14" s="1"/>
  <c r="F125" i="14" s="1"/>
  <c r="H180" i="15" l="1"/>
  <c r="B181" i="15" s="1"/>
  <c r="C181" i="15" s="1"/>
  <c r="E181" i="15" s="1"/>
  <c r="F181" i="15" s="1"/>
  <c r="G181" i="15" s="1"/>
  <c r="H131" i="11"/>
  <c r="G125" i="14"/>
  <c r="B126" i="14" s="1"/>
  <c r="H181" i="15" l="1"/>
  <c r="B182" i="15" s="1"/>
  <c r="C182" i="15" s="1"/>
  <c r="E182" i="15" s="1"/>
  <c r="F182" i="15" s="1"/>
  <c r="G182" i="15" s="1"/>
  <c r="C126" i="14"/>
  <c r="B132" i="11"/>
  <c r="H182" i="15" l="1"/>
  <c r="B183" i="15" s="1"/>
  <c r="C132" i="11"/>
  <c r="E132" i="11" s="1"/>
  <c r="F132" i="11" s="1"/>
  <c r="G132" i="11" s="1"/>
  <c r="D126" i="14"/>
  <c r="C183" i="15" l="1"/>
  <c r="E183" i="15" s="1"/>
  <c r="F183" i="15" s="1"/>
  <c r="G183" i="15" s="1"/>
  <c r="H132" i="11"/>
  <c r="B133" i="11" s="1"/>
  <c r="E126" i="14"/>
  <c r="H183" i="15" l="1"/>
  <c r="B184" i="15" s="1"/>
  <c r="C133" i="11"/>
  <c r="E133" i="11" s="1"/>
  <c r="F133" i="11" s="1"/>
  <c r="G133" i="11" s="1"/>
  <c r="G126" i="14"/>
  <c r="B127" i="14" s="1"/>
  <c r="C127" i="14" s="1"/>
  <c r="F126" i="14"/>
  <c r="C184" i="15" l="1"/>
  <c r="E184" i="15" s="1"/>
  <c r="F184" i="15" s="1"/>
  <c r="G184" i="15" s="1"/>
  <c r="J184" i="15"/>
  <c r="H133" i="11"/>
  <c r="D127" i="14"/>
  <c r="E127" i="14" s="1"/>
  <c r="G127" i="14" s="1"/>
  <c r="B128" i="14" s="1"/>
  <c r="C128" i="14" s="1"/>
  <c r="H184" i="15" l="1"/>
  <c r="B185" i="15" s="1"/>
  <c r="C185" i="15" s="1"/>
  <c r="E185" i="15" s="1"/>
  <c r="F185" i="15" s="1"/>
  <c r="F127" i="14"/>
  <c r="D128" i="14" s="1"/>
  <c r="E128" i="14" s="1"/>
  <c r="B134" i="11"/>
  <c r="G185" i="15" l="1"/>
  <c r="H185" i="15"/>
  <c r="B186" i="15" s="1"/>
  <c r="C186" i="15" s="1"/>
  <c r="C134" i="11"/>
  <c r="E134" i="11" s="1"/>
  <c r="F134" i="11" s="1"/>
  <c r="G134" i="11" s="1"/>
  <c r="G128" i="14"/>
  <c r="B129" i="14" s="1"/>
  <c r="C129" i="14" s="1"/>
  <c r="F128" i="14"/>
  <c r="E186" i="15" l="1"/>
  <c r="F186" i="15" s="1"/>
  <c r="G186" i="15" s="1"/>
  <c r="H134" i="11"/>
  <c r="B135" i="11" s="1"/>
  <c r="D129" i="14"/>
  <c r="E129" i="14" s="1"/>
  <c r="H186" i="15" l="1"/>
  <c r="B187" i="15" s="1"/>
  <c r="C187" i="15" s="1"/>
  <c r="E187" i="15" s="1"/>
  <c r="F187" i="15" s="1"/>
  <c r="G187" i="15" s="1"/>
  <c r="C135" i="11"/>
  <c r="E135" i="11" s="1"/>
  <c r="F135" i="11" s="1"/>
  <c r="G135" i="11" s="1"/>
  <c r="G129" i="14"/>
  <c r="B130" i="14" s="1"/>
  <c r="C130" i="14" s="1"/>
  <c r="F129" i="14"/>
  <c r="H187" i="15" l="1"/>
  <c r="B188" i="15" s="1"/>
  <c r="C188" i="15" s="1"/>
  <c r="E188" i="15" s="1"/>
  <c r="F188" i="15" s="1"/>
  <c r="G188" i="15" s="1"/>
  <c r="H135" i="11"/>
  <c r="B136" i="11" s="1"/>
  <c r="D130" i="14"/>
  <c r="E130" i="14" s="1"/>
  <c r="H188" i="15" l="1"/>
  <c r="B189" i="15" s="1"/>
  <c r="C136" i="11"/>
  <c r="E136" i="11" s="1"/>
  <c r="F136" i="11" s="1"/>
  <c r="G136" i="11" s="1"/>
  <c r="G130" i="14"/>
  <c r="B131" i="14" s="1"/>
  <c r="C131" i="14" s="1"/>
  <c r="F130" i="14"/>
  <c r="C189" i="15" l="1"/>
  <c r="E189" i="15" s="1"/>
  <c r="F189" i="15" s="1"/>
  <c r="G189" i="15" s="1"/>
  <c r="H136" i="11"/>
  <c r="B137" i="11" s="1"/>
  <c r="D131" i="14"/>
  <c r="E131" i="14" s="1"/>
  <c r="H189" i="15" l="1"/>
  <c r="B190" i="15" s="1"/>
  <c r="C190" i="15" s="1"/>
  <c r="E190" i="15" s="1"/>
  <c r="F190" i="15" s="1"/>
  <c r="G190" i="15" s="1"/>
  <c r="C137" i="11"/>
  <c r="E137" i="11" s="1"/>
  <c r="F137" i="11" s="1"/>
  <c r="G137" i="11" s="1"/>
  <c r="G131" i="14"/>
  <c r="B132" i="14" s="1"/>
  <c r="C132" i="14" s="1"/>
  <c r="F131" i="14"/>
  <c r="H190" i="15" l="1"/>
  <c r="B191" i="15" s="1"/>
  <c r="C191" i="15" s="1"/>
  <c r="E191" i="15" s="1"/>
  <c r="F191" i="15" s="1"/>
  <c r="G191" i="15" s="1"/>
  <c r="H137" i="11"/>
  <c r="D132" i="14"/>
  <c r="E132" i="14" s="1"/>
  <c r="F132" i="14" s="1"/>
  <c r="H191" i="15" l="1"/>
  <c r="B192" i="15" s="1"/>
  <c r="G132" i="14"/>
  <c r="B133" i="14" s="1"/>
  <c r="B138" i="11"/>
  <c r="C192" i="15" l="1"/>
  <c r="E192" i="15" s="1"/>
  <c r="F192" i="15" s="1"/>
  <c r="G192" i="15" s="1"/>
  <c r="C138" i="11"/>
  <c r="E138" i="11" s="1"/>
  <c r="F138" i="11" s="1"/>
  <c r="G138" i="11" s="1"/>
  <c r="C133" i="14"/>
  <c r="H192" i="15" l="1"/>
  <c r="B193" i="15" s="1"/>
  <c r="H138" i="11"/>
  <c r="B139" i="11" s="1"/>
  <c r="D133" i="14"/>
  <c r="E133" i="14" s="1"/>
  <c r="C193" i="15" l="1"/>
  <c r="E193" i="15" s="1"/>
  <c r="F193" i="15" s="1"/>
  <c r="G193" i="15" s="1"/>
  <c r="C139" i="11"/>
  <c r="E139" i="11" s="1"/>
  <c r="F139" i="11" s="1"/>
  <c r="G139" i="11" s="1"/>
  <c r="G133" i="14"/>
  <c r="B134" i="14" s="1"/>
  <c r="C134" i="14" s="1"/>
  <c r="F133" i="14"/>
  <c r="H193" i="15" l="1"/>
  <c r="B194" i="15" s="1"/>
  <c r="H139" i="11"/>
  <c r="D134" i="14"/>
  <c r="E134" i="14" s="1"/>
  <c r="C194" i="15" l="1"/>
  <c r="E194" i="15" s="1"/>
  <c r="F194" i="15" s="1"/>
  <c r="G194" i="15" s="1"/>
  <c r="G134" i="14"/>
  <c r="B135" i="14" s="1"/>
  <c r="C135" i="14" s="1"/>
  <c r="F134" i="14"/>
  <c r="B140" i="11"/>
  <c r="H194" i="15" l="1"/>
  <c r="B195" i="15" s="1"/>
  <c r="C140" i="11"/>
  <c r="E140" i="11" s="1"/>
  <c r="F140" i="11" s="1"/>
  <c r="G140" i="11" s="1"/>
  <c r="D135" i="14"/>
  <c r="E135" i="14" s="1"/>
  <c r="C195" i="15" l="1"/>
  <c r="E195" i="15" s="1"/>
  <c r="F195" i="15" s="1"/>
  <c r="G195" i="15" s="1"/>
  <c r="H140" i="11"/>
  <c r="G135" i="14"/>
  <c r="B136" i="14" s="1"/>
  <c r="C136" i="14" s="1"/>
  <c r="F135" i="14"/>
  <c r="H195" i="15" l="1"/>
  <c r="B196" i="15" s="1"/>
  <c r="B141" i="11"/>
  <c r="D136" i="14"/>
  <c r="C196" i="15" l="1"/>
  <c r="E196" i="15" s="1"/>
  <c r="F196" i="15" s="1"/>
  <c r="G196" i="15" s="1"/>
  <c r="C141" i="11"/>
  <c r="E141" i="11" s="1"/>
  <c r="F141" i="11" s="1"/>
  <c r="G141" i="11" s="1"/>
  <c r="E136" i="14"/>
  <c r="H196" i="15" l="1"/>
  <c r="B197" i="15" s="1"/>
  <c r="H141" i="11"/>
  <c r="B142" i="11" s="1"/>
  <c r="G136" i="14"/>
  <c r="B137" i="14" s="1"/>
  <c r="C137" i="14" s="1"/>
  <c r="F136" i="14"/>
  <c r="C197" i="15" l="1"/>
  <c r="E197" i="15" s="1"/>
  <c r="F197" i="15" s="1"/>
  <c r="G197" i="15" s="1"/>
  <c r="C142" i="11"/>
  <c r="E142" i="11" s="1"/>
  <c r="F142" i="11" s="1"/>
  <c r="G142" i="11" s="1"/>
  <c r="D137" i="14"/>
  <c r="E137" i="14" s="1"/>
  <c r="G137" i="14" s="1"/>
  <c r="B138" i="14" s="1"/>
  <c r="C138" i="14" s="1"/>
  <c r="H197" i="15" l="1"/>
  <c r="B198" i="15" s="1"/>
  <c r="C198" i="15" s="1"/>
  <c r="E198" i="15" s="1"/>
  <c r="F198" i="15" s="1"/>
  <c r="G198" i="15" s="1"/>
  <c r="H142" i="11"/>
  <c r="B143" i="11" s="1"/>
  <c r="F137" i="14"/>
  <c r="D138" i="14" s="1"/>
  <c r="E138" i="14" s="1"/>
  <c r="H198" i="15" l="1"/>
  <c r="B199" i="15" s="1"/>
  <c r="C143" i="11"/>
  <c r="E143" i="11" s="1"/>
  <c r="F143" i="11" s="1"/>
  <c r="G143" i="11" s="1"/>
  <c r="G138" i="14"/>
  <c r="B139" i="14" s="1"/>
  <c r="C139" i="14" s="1"/>
  <c r="F138" i="14"/>
  <c r="C199" i="15" l="1"/>
  <c r="E199" i="15" s="1"/>
  <c r="F199" i="15" s="1"/>
  <c r="G199" i="15" s="1"/>
  <c r="H143" i="11"/>
  <c r="B144" i="11" s="1"/>
  <c r="D139" i="14"/>
  <c r="E139" i="14" s="1"/>
  <c r="H199" i="15" l="1"/>
  <c r="B200" i="15" s="1"/>
  <c r="C144" i="11"/>
  <c r="E144" i="11" s="1"/>
  <c r="F144" i="11" s="1"/>
  <c r="G144" i="11" s="1"/>
  <c r="G139" i="14"/>
  <c r="B140" i="14" s="1"/>
  <c r="C140" i="14" s="1"/>
  <c r="F139" i="14"/>
  <c r="C200" i="15" l="1"/>
  <c r="E200" i="15" s="1"/>
  <c r="F200" i="15" s="1"/>
  <c r="G200" i="15" s="1"/>
  <c r="H144" i="11"/>
  <c r="B145" i="11" s="1"/>
  <c r="D140" i="14"/>
  <c r="E140" i="14" s="1"/>
  <c r="F140" i="14" s="1"/>
  <c r="H200" i="15" l="1"/>
  <c r="B201" i="15" s="1"/>
  <c r="C145" i="11"/>
  <c r="E145" i="11" s="1"/>
  <c r="F145" i="11" s="1"/>
  <c r="G145" i="11" s="1"/>
  <c r="G140" i="14"/>
  <c r="B141" i="14" s="1"/>
  <c r="C201" i="15" l="1"/>
  <c r="E201" i="15" s="1"/>
  <c r="F201" i="15" s="1"/>
  <c r="G201" i="15" s="1"/>
  <c r="H145" i="11"/>
  <c r="C141" i="14"/>
  <c r="H201" i="15" l="1"/>
  <c r="B202" i="15" s="1"/>
  <c r="D141" i="14"/>
  <c r="E141" i="14" s="1"/>
  <c r="B146" i="11"/>
  <c r="C202" i="15" l="1"/>
  <c r="E202" i="15" s="1"/>
  <c r="F202" i="15" s="1"/>
  <c r="G202" i="15" s="1"/>
  <c r="G141" i="14"/>
  <c r="B142" i="14" s="1"/>
  <c r="C142" i="14" s="1"/>
  <c r="F141" i="14"/>
  <c r="C146" i="11"/>
  <c r="E146" i="11" s="1"/>
  <c r="F146" i="11" s="1"/>
  <c r="G146" i="11" s="1"/>
  <c r="H202" i="15" l="1"/>
  <c r="B203" i="15" s="1"/>
  <c r="C203" i="15" s="1"/>
  <c r="E203" i="15" s="1"/>
  <c r="F203" i="15" s="1"/>
  <c r="G203" i="15" s="1"/>
  <c r="H146" i="11"/>
  <c r="D142" i="14"/>
  <c r="E142" i="14" s="1"/>
  <c r="H203" i="15" l="1"/>
  <c r="B204" i="15" s="1"/>
  <c r="B147" i="11"/>
  <c r="G142" i="14"/>
  <c r="B143" i="14" s="1"/>
  <c r="C143" i="14" s="1"/>
  <c r="F142" i="14"/>
  <c r="C204" i="15" l="1"/>
  <c r="E204" i="15" s="1"/>
  <c r="F204" i="15" s="1"/>
  <c r="G204" i="15" s="1"/>
  <c r="C147" i="11"/>
  <c r="E147" i="11" s="1"/>
  <c r="F147" i="11" s="1"/>
  <c r="G147" i="11" s="1"/>
  <c r="D143" i="14"/>
  <c r="E143" i="14" s="1"/>
  <c r="H204" i="15" l="1"/>
  <c r="B205" i="15" s="1"/>
  <c r="H147" i="11"/>
  <c r="B148" i="11" s="1"/>
  <c r="G143" i="14"/>
  <c r="B144" i="14" s="1"/>
  <c r="C144" i="14" s="1"/>
  <c r="F143" i="14"/>
  <c r="C205" i="15" l="1"/>
  <c r="E205" i="15" s="1"/>
  <c r="F205" i="15" s="1"/>
  <c r="G205" i="15" s="1"/>
  <c r="C148" i="11"/>
  <c r="E148" i="11" s="1"/>
  <c r="F148" i="11" s="1"/>
  <c r="G148" i="11" s="1"/>
  <c r="D144" i="14"/>
  <c r="E144" i="14" s="1"/>
  <c r="H205" i="15" l="1"/>
  <c r="B206" i="15" s="1"/>
  <c r="H148" i="11"/>
  <c r="B149" i="11" s="1"/>
  <c r="G144" i="14"/>
  <c r="B145" i="14" s="1"/>
  <c r="C145" i="14" s="1"/>
  <c r="F144" i="14"/>
  <c r="C206" i="15" l="1"/>
  <c r="E206" i="15" s="1"/>
  <c r="F206" i="15" s="1"/>
  <c r="G206" i="15" s="1"/>
  <c r="C149" i="11"/>
  <c r="E149" i="11" s="1"/>
  <c r="F149" i="11" s="1"/>
  <c r="G149" i="11" s="1"/>
  <c r="D145" i="14"/>
  <c r="E145" i="14" s="1"/>
  <c r="H206" i="15" l="1"/>
  <c r="B207" i="15" s="1"/>
  <c r="H149" i="11"/>
  <c r="G145" i="14"/>
  <c r="B146" i="14" s="1"/>
  <c r="C146" i="14" s="1"/>
  <c r="F145" i="14"/>
  <c r="C207" i="15" l="1"/>
  <c r="E207" i="15" s="1"/>
  <c r="F207" i="15" s="1"/>
  <c r="G207" i="15" s="1"/>
  <c r="D146" i="14"/>
  <c r="E146" i="14" s="1"/>
  <c r="B150" i="11"/>
  <c r="H207" i="15" l="1"/>
  <c r="B208" i="15" s="1"/>
  <c r="C150" i="11"/>
  <c r="E150" i="11" s="1"/>
  <c r="F150" i="11" s="1"/>
  <c r="G150" i="11" s="1"/>
  <c r="G146" i="14"/>
  <c r="B147" i="14" s="1"/>
  <c r="C147" i="14" s="1"/>
  <c r="F146" i="14"/>
  <c r="C208" i="15" l="1"/>
  <c r="E208" i="15" s="1"/>
  <c r="F208" i="15" s="1"/>
  <c r="G208" i="15" s="1"/>
  <c r="H150" i="11"/>
  <c r="B151" i="11" s="1"/>
  <c r="D147" i="14"/>
  <c r="E147" i="14" s="1"/>
  <c r="H208" i="15" l="1"/>
  <c r="B209" i="15" s="1"/>
  <c r="C151" i="11"/>
  <c r="E151" i="11" s="1"/>
  <c r="F151" i="11" s="1"/>
  <c r="G151" i="11" s="1"/>
  <c r="G147" i="14"/>
  <c r="B148" i="14" s="1"/>
  <c r="C148" i="14" s="1"/>
  <c r="F147" i="14"/>
  <c r="C209" i="15" l="1"/>
  <c r="E209" i="15" s="1"/>
  <c r="F209" i="15" s="1"/>
  <c r="G209" i="15" s="1"/>
  <c r="H151" i="11"/>
  <c r="D148" i="14"/>
  <c r="E148" i="14" s="1"/>
  <c r="F148" i="14" s="1"/>
  <c r="H209" i="15" l="1"/>
  <c r="B210" i="15" s="1"/>
  <c r="G148" i="14"/>
  <c r="B149" i="14" s="1"/>
  <c r="B152" i="11"/>
  <c r="C210" i="15" l="1"/>
  <c r="E210" i="15" s="1"/>
  <c r="F210" i="15" s="1"/>
  <c r="G210" i="15" s="1"/>
  <c r="C152" i="11"/>
  <c r="E152" i="11" s="1"/>
  <c r="F152" i="11" s="1"/>
  <c r="G152" i="11" s="1"/>
  <c r="C149" i="14"/>
  <c r="H210" i="15" l="1"/>
  <c r="B211" i="15" s="1"/>
  <c r="H152" i="11"/>
  <c r="B153" i="11" s="1"/>
  <c r="D149" i="14"/>
  <c r="E149" i="14" s="1"/>
  <c r="C211" i="15" l="1"/>
  <c r="E211" i="15" s="1"/>
  <c r="F211" i="15" s="1"/>
  <c r="G211" i="15" s="1"/>
  <c r="C153" i="11"/>
  <c r="E153" i="11" s="1"/>
  <c r="F153" i="11" s="1"/>
  <c r="G153" i="11" s="1"/>
  <c r="G149" i="14"/>
  <c r="B150" i="14" s="1"/>
  <c r="C150" i="14" s="1"/>
  <c r="F149" i="14"/>
  <c r="H211" i="15" l="1"/>
  <c r="B212" i="15" s="1"/>
  <c r="H153" i="11"/>
  <c r="D150" i="14"/>
  <c r="E150" i="14" s="1"/>
  <c r="C212" i="15" l="1"/>
  <c r="E212" i="15" s="1"/>
  <c r="F212" i="15" s="1"/>
  <c r="G212" i="15" s="1"/>
  <c r="G150" i="14"/>
  <c r="B151" i="14" s="1"/>
  <c r="C151" i="14" s="1"/>
  <c r="F150" i="14"/>
  <c r="B154" i="11"/>
  <c r="H212" i="15" l="1"/>
  <c r="B213" i="15" s="1"/>
  <c r="C213" i="15" s="1"/>
  <c r="E213" i="15" s="1"/>
  <c r="F213" i="15" s="1"/>
  <c r="G213" i="15" s="1"/>
  <c r="C154" i="11"/>
  <c r="E154" i="11" s="1"/>
  <c r="F154" i="11" s="1"/>
  <c r="G154" i="11" s="1"/>
  <c r="D151" i="14"/>
  <c r="E151" i="14" s="1"/>
  <c r="H213" i="15" l="1"/>
  <c r="B214" i="15" s="1"/>
  <c r="H154" i="11"/>
  <c r="B155" i="11" s="1"/>
  <c r="G151" i="14"/>
  <c r="B152" i="14" s="1"/>
  <c r="C152" i="14" s="1"/>
  <c r="F151" i="14"/>
  <c r="C214" i="15" l="1"/>
  <c r="E214" i="15" s="1"/>
  <c r="F214" i="15" s="1"/>
  <c r="G214" i="15" s="1"/>
  <c r="C155" i="11"/>
  <c r="E155" i="11" s="1"/>
  <c r="F155" i="11" s="1"/>
  <c r="G155" i="11" s="1"/>
  <c r="D152" i="14"/>
  <c r="E152" i="14" s="1"/>
  <c r="H214" i="15" l="1"/>
  <c r="B215" i="15" s="1"/>
  <c r="H155" i="11"/>
  <c r="B156" i="11" s="1"/>
  <c r="G152" i="14"/>
  <c r="B153" i="14" s="1"/>
  <c r="C153" i="14" s="1"/>
  <c r="F152" i="14"/>
  <c r="C215" i="15" l="1"/>
  <c r="E215" i="15" s="1"/>
  <c r="F215" i="15" s="1"/>
  <c r="G215" i="15" s="1"/>
  <c r="C156" i="11"/>
  <c r="E156" i="11" s="1"/>
  <c r="F156" i="11" s="1"/>
  <c r="G156" i="11" s="1"/>
  <c r="D153" i="14"/>
  <c r="E153" i="14" s="1"/>
  <c r="H215" i="15" l="1"/>
  <c r="B216" i="15" s="1"/>
  <c r="H156" i="11"/>
  <c r="B157" i="11" s="1"/>
  <c r="G153" i="14"/>
  <c r="B154" i="14" s="1"/>
  <c r="C154" i="14" s="1"/>
  <c r="F153" i="14"/>
  <c r="C216" i="15" l="1"/>
  <c r="E216" i="15" s="1"/>
  <c r="F216" i="15" s="1"/>
  <c r="G216" i="15" s="1"/>
  <c r="C157" i="11"/>
  <c r="E157" i="11" s="1"/>
  <c r="F157" i="11" s="1"/>
  <c r="G157" i="11" s="1"/>
  <c r="D154" i="14"/>
  <c r="E154" i="14" s="1"/>
  <c r="H216" i="15" l="1"/>
  <c r="B217" i="15" s="1"/>
  <c r="H157" i="11"/>
  <c r="G154" i="14"/>
  <c r="B155" i="14" s="1"/>
  <c r="C155" i="14" s="1"/>
  <c r="F154" i="14"/>
  <c r="C217" i="15" l="1"/>
  <c r="E217" i="15" s="1"/>
  <c r="F217" i="15" s="1"/>
  <c r="G217" i="15" s="1"/>
  <c r="D155" i="14"/>
  <c r="E155" i="14" s="1"/>
  <c r="B158" i="11"/>
  <c r="H217" i="15" l="1"/>
  <c r="B218" i="15" s="1"/>
  <c r="C158" i="11"/>
  <c r="E158" i="11" s="1"/>
  <c r="F158" i="11" s="1"/>
  <c r="G158" i="11" s="1"/>
  <c r="G155" i="14"/>
  <c r="B156" i="14" s="1"/>
  <c r="C156" i="14" s="1"/>
  <c r="F155" i="14"/>
  <c r="C218" i="15" l="1"/>
  <c r="E218" i="15" s="1"/>
  <c r="F218" i="15" s="1"/>
  <c r="G218" i="15" s="1"/>
  <c r="H158" i="11"/>
  <c r="B159" i="11" s="1"/>
  <c r="D156" i="14"/>
  <c r="H218" i="15" l="1"/>
  <c r="B219" i="15" s="1"/>
  <c r="C159" i="11"/>
  <c r="E159" i="11" s="1"/>
  <c r="F159" i="11" s="1"/>
  <c r="G159" i="11" s="1"/>
  <c r="E156" i="14"/>
  <c r="C219" i="15" l="1"/>
  <c r="E219" i="15" s="1"/>
  <c r="F219" i="15" s="1"/>
  <c r="G219" i="15" s="1"/>
  <c r="H159" i="11"/>
  <c r="G156" i="14"/>
  <c r="B157" i="14" s="1"/>
  <c r="C157" i="14" s="1"/>
  <c r="F156" i="14"/>
  <c r="H219" i="15" l="1"/>
  <c r="B220" i="15" s="1"/>
  <c r="D157" i="14"/>
  <c r="E157" i="14" s="1"/>
  <c r="F157" i="14" s="1"/>
  <c r="B160" i="11"/>
  <c r="C220" i="15" l="1"/>
  <c r="E220" i="15" s="1"/>
  <c r="F220" i="15" s="1"/>
  <c r="G220" i="15" s="1"/>
  <c r="C160" i="11"/>
  <c r="E160" i="11" s="1"/>
  <c r="F160" i="11" s="1"/>
  <c r="G160" i="11" s="1"/>
  <c r="G157" i="14"/>
  <c r="B158" i="14" s="1"/>
  <c r="C158" i="14" s="1"/>
  <c r="D158" i="14" s="1"/>
  <c r="E158" i="14" s="1"/>
  <c r="H220" i="15" l="1"/>
  <c r="B221" i="15" s="1"/>
  <c r="H160" i="11"/>
  <c r="G158" i="14"/>
  <c r="B159" i="14" s="1"/>
  <c r="C159" i="14" s="1"/>
  <c r="F158" i="14"/>
  <c r="C221" i="15" l="1"/>
  <c r="E221" i="15" s="1"/>
  <c r="F221" i="15" s="1"/>
  <c r="G221" i="15" s="1"/>
  <c r="D159" i="14"/>
  <c r="E159" i="14" s="1"/>
  <c r="B161" i="11"/>
  <c r="H221" i="15" l="1"/>
  <c r="B222" i="15" s="1"/>
  <c r="C161" i="11"/>
  <c r="E161" i="11" s="1"/>
  <c r="F161" i="11" s="1"/>
  <c r="G161" i="11" s="1"/>
  <c r="G159" i="14"/>
  <c r="B160" i="14" s="1"/>
  <c r="C160" i="14" s="1"/>
  <c r="F159" i="14"/>
  <c r="C222" i="15" l="1"/>
  <c r="E222" i="15" s="1"/>
  <c r="F222" i="15" s="1"/>
  <c r="G222" i="15" s="1"/>
  <c r="H161" i="11"/>
  <c r="D160" i="14"/>
  <c r="E160" i="14" s="1"/>
  <c r="H222" i="15" l="1"/>
  <c r="B223" i="15" s="1"/>
  <c r="G160" i="14"/>
  <c r="B161" i="14" s="1"/>
  <c r="C161" i="14" s="1"/>
  <c r="F160" i="14"/>
  <c r="B162" i="11"/>
  <c r="C223" i="15" l="1"/>
  <c r="E223" i="15" s="1"/>
  <c r="F223" i="15" s="1"/>
  <c r="G223" i="15" s="1"/>
  <c r="C162" i="11"/>
  <c r="E162" i="11" s="1"/>
  <c r="F162" i="11" s="1"/>
  <c r="G162" i="11" s="1"/>
  <c r="D161" i="14"/>
  <c r="E161" i="14" s="1"/>
  <c r="H223" i="15" l="1"/>
  <c r="B224" i="15" s="1"/>
  <c r="C224" i="15" s="1"/>
  <c r="E224" i="15" s="1"/>
  <c r="F224" i="15" s="1"/>
  <c r="G224" i="15" s="1"/>
  <c r="H162" i="11"/>
  <c r="G161" i="14"/>
  <c r="B162" i="14" s="1"/>
  <c r="C162" i="14" s="1"/>
  <c r="F161" i="14"/>
  <c r="H224" i="15" l="1"/>
  <c r="B225" i="15" s="1"/>
  <c r="B163" i="11"/>
  <c r="D162" i="14"/>
  <c r="C225" i="15" l="1"/>
  <c r="E225" i="15" s="1"/>
  <c r="F225" i="15" s="1"/>
  <c r="G225" i="15" s="1"/>
  <c r="C163" i="11"/>
  <c r="E163" i="11" s="1"/>
  <c r="F163" i="11" s="1"/>
  <c r="G163" i="11" s="1"/>
  <c r="E162" i="14"/>
  <c r="H225" i="15" l="1"/>
  <c r="B226" i="15" s="1"/>
  <c r="H163" i="11"/>
  <c r="B164" i="11" s="1"/>
  <c r="G162" i="14"/>
  <c r="B163" i="14" s="1"/>
  <c r="C163" i="14" s="1"/>
  <c r="F162" i="14"/>
  <c r="C226" i="15" l="1"/>
  <c r="E226" i="15" s="1"/>
  <c r="F226" i="15" s="1"/>
  <c r="G226" i="15" s="1"/>
  <c r="C164" i="11"/>
  <c r="E164" i="11" s="1"/>
  <c r="F164" i="11" s="1"/>
  <c r="G164" i="11" s="1"/>
  <c r="D163" i="14"/>
  <c r="E163" i="14" s="1"/>
  <c r="G163" i="14" s="1"/>
  <c r="B164" i="14" s="1"/>
  <c r="C164" i="14" s="1"/>
  <c r="H226" i="15" l="1"/>
  <c r="B227" i="15" s="1"/>
  <c r="C227" i="15" s="1"/>
  <c r="E227" i="15" s="1"/>
  <c r="F227" i="15" s="1"/>
  <c r="G227" i="15" s="1"/>
  <c r="H164" i="11"/>
  <c r="B165" i="11" s="1"/>
  <c r="F163" i="14"/>
  <c r="D164" i="14" s="1"/>
  <c r="H227" i="15" l="1"/>
  <c r="B228" i="15" s="1"/>
  <c r="C228" i="15" s="1"/>
  <c r="E228" i="15" s="1"/>
  <c r="F228" i="15" s="1"/>
  <c r="G228" i="15" s="1"/>
  <c r="C165" i="11"/>
  <c r="E165" i="11" s="1"/>
  <c r="F165" i="11" s="1"/>
  <c r="G165" i="11" s="1"/>
  <c r="E164" i="14"/>
  <c r="H228" i="15" l="1"/>
  <c r="B229" i="15" s="1"/>
  <c r="H165" i="11"/>
  <c r="G164" i="14"/>
  <c r="B165" i="14" s="1"/>
  <c r="C165" i="14" s="1"/>
  <c r="F164" i="14"/>
  <c r="C229" i="15" l="1"/>
  <c r="E229" i="15" s="1"/>
  <c r="F229" i="15" s="1"/>
  <c r="G229" i="15" s="1"/>
  <c r="D165" i="14"/>
  <c r="E165" i="14" s="1"/>
  <c r="F165" i="14" s="1"/>
  <c r="B166" i="11"/>
  <c r="H229" i="15" l="1"/>
  <c r="B230" i="15" s="1"/>
  <c r="C166" i="11"/>
  <c r="E166" i="11" s="1"/>
  <c r="F166" i="11" s="1"/>
  <c r="G166" i="11" s="1"/>
  <c r="G165" i="14"/>
  <c r="B166" i="14" s="1"/>
  <c r="C166" i="14" s="1"/>
  <c r="D166" i="14" s="1"/>
  <c r="C230" i="15" l="1"/>
  <c r="E230" i="15" s="1"/>
  <c r="F230" i="15" s="1"/>
  <c r="G230" i="15" s="1"/>
  <c r="H166" i="11"/>
  <c r="B167" i="11" s="1"/>
  <c r="E166" i="14"/>
  <c r="H230" i="15" l="1"/>
  <c r="B231" i="15" s="1"/>
  <c r="C231" i="15" s="1"/>
  <c r="E231" i="15" s="1"/>
  <c r="F231" i="15" s="1"/>
  <c r="G231" i="15" s="1"/>
  <c r="C167" i="11"/>
  <c r="E167" i="11" s="1"/>
  <c r="F167" i="11" s="1"/>
  <c r="G167" i="11" s="1"/>
  <c r="G166" i="14"/>
  <c r="B167" i="14" s="1"/>
  <c r="C167" i="14" s="1"/>
  <c r="F166" i="14"/>
  <c r="H231" i="15" l="1"/>
  <c r="B232" i="15" s="1"/>
  <c r="C232" i="15" s="1"/>
  <c r="E232" i="15" s="1"/>
  <c r="F232" i="15" s="1"/>
  <c r="G232" i="15" s="1"/>
  <c r="H167" i="11"/>
  <c r="D167" i="14"/>
  <c r="E167" i="14" s="1"/>
  <c r="F167" i="14" s="1"/>
  <c r="H232" i="15" l="1"/>
  <c r="B233" i="15" s="1"/>
  <c r="G167" i="14"/>
  <c r="B168" i="14" s="1"/>
  <c r="C168" i="14" s="1"/>
  <c r="D168" i="14" s="1"/>
  <c r="E168" i="14" s="1"/>
  <c r="F168" i="14" s="1"/>
  <c r="B168" i="11"/>
  <c r="C233" i="15" l="1"/>
  <c r="E233" i="15" s="1"/>
  <c r="F233" i="15" s="1"/>
  <c r="G233" i="15" s="1"/>
  <c r="C168" i="11"/>
  <c r="E168" i="11" s="1"/>
  <c r="F168" i="11" s="1"/>
  <c r="G168" i="11" s="1"/>
  <c r="G168" i="14"/>
  <c r="B169" i="14" s="1"/>
  <c r="H233" i="15" l="1"/>
  <c r="B234" i="15" s="1"/>
  <c r="H168" i="11"/>
  <c r="C169" i="14"/>
  <c r="C234" i="15" l="1"/>
  <c r="E234" i="15" s="1"/>
  <c r="F234" i="15" s="1"/>
  <c r="G234" i="15" s="1"/>
  <c r="B169" i="11"/>
  <c r="D169" i="14"/>
  <c r="E169" i="14" s="1"/>
  <c r="H234" i="15" l="1"/>
  <c r="B235" i="15" s="1"/>
  <c r="C235" i="15" s="1"/>
  <c r="E235" i="15" s="1"/>
  <c r="F235" i="15" s="1"/>
  <c r="G235" i="15" s="1"/>
  <c r="C169" i="11"/>
  <c r="E169" i="11" s="1"/>
  <c r="F169" i="11" s="1"/>
  <c r="G169" i="11" s="1"/>
  <c r="G169" i="14"/>
  <c r="B170" i="14" s="1"/>
  <c r="C170" i="14" s="1"/>
  <c r="F169" i="14"/>
  <c r="H235" i="15" l="1"/>
  <c r="B236" i="15" s="1"/>
  <c r="H169" i="11"/>
  <c r="B170" i="11" s="1"/>
  <c r="D170" i="14"/>
  <c r="C236" i="15" l="1"/>
  <c r="E236" i="15" s="1"/>
  <c r="F236" i="15" s="1"/>
  <c r="G236" i="15" s="1"/>
  <c r="C170" i="11"/>
  <c r="E170" i="11" s="1"/>
  <c r="F170" i="11" s="1"/>
  <c r="G170" i="11" s="1"/>
  <c r="E170" i="14"/>
  <c r="H236" i="15" l="1"/>
  <c r="B237" i="15" s="1"/>
  <c r="H170" i="11"/>
  <c r="B171" i="11" s="1"/>
  <c r="G170" i="14"/>
  <c r="B171" i="14" s="1"/>
  <c r="C171" i="14" s="1"/>
  <c r="F170" i="14"/>
  <c r="C237" i="15" l="1"/>
  <c r="E237" i="15" s="1"/>
  <c r="F237" i="15" s="1"/>
  <c r="G237" i="15" s="1"/>
  <c r="C171" i="11"/>
  <c r="E171" i="11" s="1"/>
  <c r="F171" i="11" s="1"/>
  <c r="G171" i="11" s="1"/>
  <c r="D171" i="14"/>
  <c r="E171" i="14" s="1"/>
  <c r="F171" i="14" s="1"/>
  <c r="H237" i="15" l="1"/>
  <c r="B238" i="15" s="1"/>
  <c r="H171" i="11"/>
  <c r="B172" i="11" s="1"/>
  <c r="G171" i="14"/>
  <c r="B172" i="14" s="1"/>
  <c r="C172" i="14" s="1"/>
  <c r="D172" i="14" s="1"/>
  <c r="E172" i="14" s="1"/>
  <c r="F172" i="14" s="1"/>
  <c r="C238" i="15" l="1"/>
  <c r="E238" i="15" s="1"/>
  <c r="F238" i="15" s="1"/>
  <c r="G238" i="15" s="1"/>
  <c r="C172" i="11"/>
  <c r="E172" i="11" s="1"/>
  <c r="F172" i="11" s="1"/>
  <c r="G172" i="11" s="1"/>
  <c r="G172" i="14"/>
  <c r="B173" i="14" s="1"/>
  <c r="H238" i="15" l="1"/>
  <c r="B239" i="15" s="1"/>
  <c r="C239" i="15" s="1"/>
  <c r="E239" i="15" s="1"/>
  <c r="F239" i="15" s="1"/>
  <c r="G239" i="15" s="1"/>
  <c r="H172" i="11"/>
  <c r="B173" i="11" s="1"/>
  <c r="C173" i="14"/>
  <c r="H239" i="15" l="1"/>
  <c r="B240" i="15" s="1"/>
  <c r="C240" i="15" s="1"/>
  <c r="E240" i="15" s="1"/>
  <c r="F240" i="15" s="1"/>
  <c r="G240" i="15" s="1"/>
  <c r="C173" i="11"/>
  <c r="E173" i="11" s="1"/>
  <c r="F173" i="11" s="1"/>
  <c r="G173" i="11" s="1"/>
  <c r="D173" i="14"/>
  <c r="E173" i="14" s="1"/>
  <c r="H240" i="15" l="1"/>
  <c r="B241" i="15" s="1"/>
  <c r="H173" i="11"/>
  <c r="B174" i="11" s="1"/>
  <c r="G173" i="14"/>
  <c r="B174" i="14" s="1"/>
  <c r="C174" i="14" s="1"/>
  <c r="F173" i="14"/>
  <c r="C241" i="15" l="1"/>
  <c r="E241" i="15" s="1"/>
  <c r="F241" i="15" s="1"/>
  <c r="G241" i="15" s="1"/>
  <c r="C174" i="11"/>
  <c r="E174" i="11" s="1"/>
  <c r="F174" i="11" s="1"/>
  <c r="G174" i="11" s="1"/>
  <c r="D174" i="14"/>
  <c r="E174" i="14" s="1"/>
  <c r="H241" i="15" l="1"/>
  <c r="B242" i="15" s="1"/>
  <c r="H174" i="11"/>
  <c r="B175" i="11" s="1"/>
  <c r="G174" i="14"/>
  <c r="B175" i="14" s="1"/>
  <c r="C175" i="14" s="1"/>
  <c r="F174" i="14"/>
  <c r="C242" i="15" l="1"/>
  <c r="E242" i="15" s="1"/>
  <c r="F242" i="15" s="1"/>
  <c r="G242" i="15" s="1"/>
  <c r="C175" i="11"/>
  <c r="E175" i="11" s="1"/>
  <c r="F175" i="11" s="1"/>
  <c r="G175" i="11" s="1"/>
  <c r="D175" i="14"/>
  <c r="E175" i="14" s="1"/>
  <c r="H242" i="15" l="1"/>
  <c r="B243" i="15" s="1"/>
  <c r="C243" i="15" s="1"/>
  <c r="E243" i="15" s="1"/>
  <c r="F243" i="15" s="1"/>
  <c r="G243" i="15" s="1"/>
  <c r="H175" i="11"/>
  <c r="G175" i="14"/>
  <c r="B176" i="14" s="1"/>
  <c r="C176" i="14" s="1"/>
  <c r="F175" i="14"/>
  <c r="H243" i="15" l="1"/>
  <c r="B244" i="15" s="1"/>
  <c r="C244" i="15" s="1"/>
  <c r="E244" i="15" s="1"/>
  <c r="F244" i="15" s="1"/>
  <c r="G244" i="15" s="1"/>
  <c r="D176" i="14"/>
  <c r="E176" i="14" s="1"/>
  <c r="F176" i="14" s="1"/>
  <c r="B176" i="11"/>
  <c r="H244" i="15" l="1"/>
  <c r="B245" i="15" s="1"/>
  <c r="C245" i="15" s="1"/>
  <c r="E245" i="15" s="1"/>
  <c r="F245" i="15" s="1"/>
  <c r="G245" i="15" s="1"/>
  <c r="C176" i="11"/>
  <c r="E176" i="11" s="1"/>
  <c r="F176" i="11" s="1"/>
  <c r="G176" i="11" s="1"/>
  <c r="G176" i="14"/>
  <c r="B177" i="14" s="1"/>
  <c r="H245" i="15" l="1"/>
  <c r="B246" i="15" s="1"/>
  <c r="H176" i="11"/>
  <c r="C177" i="14"/>
  <c r="C246" i="15" l="1"/>
  <c r="E246" i="15" s="1"/>
  <c r="F246" i="15" s="1"/>
  <c r="G246" i="15" s="1"/>
  <c r="D177" i="14"/>
  <c r="E177" i="14" s="1"/>
  <c r="B177" i="11"/>
  <c r="H246" i="15" l="1"/>
  <c r="B247" i="15" s="1"/>
  <c r="C177" i="11"/>
  <c r="E177" i="11" s="1"/>
  <c r="F177" i="11" s="1"/>
  <c r="G177" i="11" s="1"/>
  <c r="G177" i="14"/>
  <c r="B178" i="14" s="1"/>
  <c r="C178" i="14" s="1"/>
  <c r="F177" i="14"/>
  <c r="C247" i="15" l="1"/>
  <c r="E247" i="15" s="1"/>
  <c r="F247" i="15" s="1"/>
  <c r="G247" i="15" s="1"/>
  <c r="H177" i="11"/>
  <c r="B178" i="11" s="1"/>
  <c r="D178" i="14"/>
  <c r="E178" i="14" s="1"/>
  <c r="H247" i="15" l="1"/>
  <c r="B248" i="15" s="1"/>
  <c r="C248" i="15" s="1"/>
  <c r="E248" i="15" s="1"/>
  <c r="F248" i="15" s="1"/>
  <c r="G248" i="15" s="1"/>
  <c r="C178" i="11"/>
  <c r="E178" i="11" s="1"/>
  <c r="F178" i="11" s="1"/>
  <c r="G178" i="11" s="1"/>
  <c r="G178" i="14"/>
  <c r="B179" i="14" s="1"/>
  <c r="C179" i="14" s="1"/>
  <c r="F178" i="14"/>
  <c r="H248" i="15" l="1"/>
  <c r="B249" i="15" s="1"/>
  <c r="C249" i="15" s="1"/>
  <c r="E249" i="15" s="1"/>
  <c r="F249" i="15" s="1"/>
  <c r="G249" i="15" s="1"/>
  <c r="H178" i="11"/>
  <c r="B179" i="11" s="1"/>
  <c r="D179" i="14"/>
  <c r="E179" i="14" s="1"/>
  <c r="H249" i="15" l="1"/>
  <c r="B250" i="15" s="1"/>
  <c r="C179" i="11"/>
  <c r="E179" i="11" s="1"/>
  <c r="F179" i="11" s="1"/>
  <c r="G179" i="11" s="1"/>
  <c r="G179" i="14"/>
  <c r="B180" i="14" s="1"/>
  <c r="C180" i="14" s="1"/>
  <c r="F179" i="14"/>
  <c r="C250" i="15" l="1"/>
  <c r="E250" i="15" s="1"/>
  <c r="F250" i="15" s="1"/>
  <c r="G250" i="15" s="1"/>
  <c r="H179" i="11"/>
  <c r="B180" i="11" s="1"/>
  <c r="D180" i="14"/>
  <c r="E180" i="14" s="1"/>
  <c r="H250" i="15" l="1"/>
  <c r="B251" i="15" s="1"/>
  <c r="C180" i="11"/>
  <c r="E180" i="11" s="1"/>
  <c r="F180" i="11" s="1"/>
  <c r="G180" i="11" s="1"/>
  <c r="G180" i="14"/>
  <c r="B181" i="14" s="1"/>
  <c r="C181" i="14" s="1"/>
  <c r="F180" i="14"/>
  <c r="C251" i="15" l="1"/>
  <c r="E251" i="15" s="1"/>
  <c r="F251" i="15" s="1"/>
  <c r="G251" i="15" s="1"/>
  <c r="H180" i="11"/>
  <c r="D181" i="14"/>
  <c r="E181" i="14" s="1"/>
  <c r="H251" i="15" l="1"/>
  <c r="B252" i="15" s="1"/>
  <c r="C252" i="15" s="1"/>
  <c r="E252" i="15" s="1"/>
  <c r="F252" i="15" s="1"/>
  <c r="G252" i="15" s="1"/>
  <c r="G181" i="14"/>
  <c r="B182" i="14" s="1"/>
  <c r="C182" i="14" s="1"/>
  <c r="F181" i="14"/>
  <c r="B181" i="11"/>
  <c r="H252" i="15" l="1"/>
  <c r="B253" i="15" s="1"/>
  <c r="C253" i="15" s="1"/>
  <c r="E253" i="15" s="1"/>
  <c r="F253" i="15" s="1"/>
  <c r="G253" i="15" s="1"/>
  <c r="C181" i="11"/>
  <c r="E181" i="11" s="1"/>
  <c r="F181" i="11" s="1"/>
  <c r="G181" i="11" s="1"/>
  <c r="D182" i="14"/>
  <c r="E182" i="14" s="1"/>
  <c r="H253" i="15" l="1"/>
  <c r="B254" i="15" s="1"/>
  <c r="H181" i="11"/>
  <c r="G182" i="14"/>
  <c r="B183" i="14" s="1"/>
  <c r="C183" i="14" s="1"/>
  <c r="F182" i="14"/>
  <c r="C254" i="15" l="1"/>
  <c r="E254" i="15" s="1"/>
  <c r="F254" i="15" s="1"/>
  <c r="G254" i="15" s="1"/>
  <c r="B182" i="11"/>
  <c r="D183" i="14"/>
  <c r="E183" i="14" s="1"/>
  <c r="H254" i="15" l="1"/>
  <c r="B255" i="15" s="1"/>
  <c r="C182" i="11"/>
  <c r="E182" i="11" s="1"/>
  <c r="F182" i="11" s="1"/>
  <c r="G182" i="11" s="1"/>
  <c r="G183" i="14"/>
  <c r="B184" i="14" s="1"/>
  <c r="C184" i="14" s="1"/>
  <c r="F183" i="14"/>
  <c r="C255" i="15" l="1"/>
  <c r="E255" i="15" s="1"/>
  <c r="F255" i="15" s="1"/>
  <c r="G255" i="15" s="1"/>
  <c r="H182" i="11"/>
  <c r="B183" i="11" s="1"/>
  <c r="C183" i="11" s="1"/>
  <c r="E183" i="11" s="1"/>
  <c r="F183" i="11" s="1"/>
  <c r="D184" i="14"/>
  <c r="E184" i="14" s="1"/>
  <c r="H255" i="15" l="1"/>
  <c r="B256" i="15" s="1"/>
  <c r="J183" i="11"/>
  <c r="H183" i="11"/>
  <c r="B184" i="11" s="1"/>
  <c r="G183" i="11"/>
  <c r="G184" i="14"/>
  <c r="B185" i="14" s="1"/>
  <c r="C185" i="14" s="1"/>
  <c r="F184" i="14"/>
  <c r="C256" i="15" l="1"/>
  <c r="E256" i="15" s="1"/>
  <c r="F256" i="15" s="1"/>
  <c r="G256" i="15" s="1"/>
  <c r="C184" i="11"/>
  <c r="E184" i="11" s="1"/>
  <c r="F184" i="11" s="1"/>
  <c r="G184" i="11" s="1"/>
  <c r="D185" i="14"/>
  <c r="E185" i="14" s="1"/>
  <c r="H256" i="15" l="1"/>
  <c r="B257" i="15" s="1"/>
  <c r="H184" i="11"/>
  <c r="B185" i="11" s="1"/>
  <c r="G185" i="14"/>
  <c r="B186" i="14" s="1"/>
  <c r="C186" i="14" s="1"/>
  <c r="F185" i="14"/>
  <c r="C257" i="15" l="1"/>
  <c r="E257" i="15" s="1"/>
  <c r="F257" i="15" s="1"/>
  <c r="G257" i="15" s="1"/>
  <c r="C185" i="11"/>
  <c r="E185" i="11" s="1"/>
  <c r="F185" i="11" s="1"/>
  <c r="G185" i="11" s="1"/>
  <c r="D186" i="14"/>
  <c r="H257" i="15" l="1"/>
  <c r="B258" i="15" s="1"/>
  <c r="H185" i="11"/>
  <c r="B186" i="11" s="1"/>
  <c r="E186" i="14"/>
  <c r="C258" i="15" l="1"/>
  <c r="E258" i="15" s="1"/>
  <c r="F258" i="15" s="1"/>
  <c r="G258" i="15" s="1"/>
  <c r="C186" i="11"/>
  <c r="E186" i="11" s="1"/>
  <c r="F186" i="11" s="1"/>
  <c r="G186" i="11" s="1"/>
  <c r="G186" i="14"/>
  <c r="B187" i="14" s="1"/>
  <c r="C187" i="14" s="1"/>
  <c r="F186" i="14"/>
  <c r="H258" i="15" l="1"/>
  <c r="B259" i="15" s="1"/>
  <c r="H186" i="11"/>
  <c r="B187" i="11" s="1"/>
  <c r="D187" i="14"/>
  <c r="E187" i="14" s="1"/>
  <c r="F187" i="14" s="1"/>
  <c r="C259" i="15" l="1"/>
  <c r="E259" i="15" s="1"/>
  <c r="F259" i="15" s="1"/>
  <c r="G259" i="15" s="1"/>
  <c r="C187" i="11"/>
  <c r="E187" i="11" s="1"/>
  <c r="F187" i="11" s="1"/>
  <c r="G187" i="11" s="1"/>
  <c r="G187" i="14"/>
  <c r="B188" i="14" s="1"/>
  <c r="C188" i="14" s="1"/>
  <c r="D188" i="14" s="1"/>
  <c r="E188" i="14" s="1"/>
  <c r="F188" i="14" s="1"/>
  <c r="H259" i="15" l="1"/>
  <c r="B260" i="15" s="1"/>
  <c r="H187" i="11"/>
  <c r="G188" i="14"/>
  <c r="B189" i="14" s="1"/>
  <c r="C260" i="15" l="1"/>
  <c r="E260" i="15" s="1"/>
  <c r="F260" i="15" s="1"/>
  <c r="G260" i="15" s="1"/>
  <c r="B188" i="11"/>
  <c r="C189" i="14"/>
  <c r="H260" i="15" l="1"/>
  <c r="B261" i="15" s="1"/>
  <c r="C261" i="15" s="1"/>
  <c r="E261" i="15" s="1"/>
  <c r="F261" i="15" s="1"/>
  <c r="G261" i="15" s="1"/>
  <c r="C188" i="11"/>
  <c r="E188" i="11" s="1"/>
  <c r="F188" i="11" s="1"/>
  <c r="G188" i="11" s="1"/>
  <c r="D189" i="14"/>
  <c r="H261" i="15" l="1"/>
  <c r="B262" i="15" s="1"/>
  <c r="H188" i="11"/>
  <c r="B189" i="11" s="1"/>
  <c r="E189" i="14"/>
  <c r="C262" i="15" l="1"/>
  <c r="E262" i="15" s="1"/>
  <c r="F262" i="15" s="1"/>
  <c r="G262" i="15" s="1"/>
  <c r="C189" i="11"/>
  <c r="E189" i="11" s="1"/>
  <c r="F189" i="11" s="1"/>
  <c r="G189" i="11" s="1"/>
  <c r="G189" i="14"/>
  <c r="B190" i="14" s="1"/>
  <c r="C190" i="14" s="1"/>
  <c r="F189" i="14"/>
  <c r="H262" i="15" l="1"/>
  <c r="B263" i="15" s="1"/>
  <c r="H189" i="11"/>
  <c r="B190" i="11" s="1"/>
  <c r="D190" i="14"/>
  <c r="E190" i="14" s="1"/>
  <c r="G190" i="14" s="1"/>
  <c r="B191" i="14" s="1"/>
  <c r="C191" i="14" s="1"/>
  <c r="C263" i="15" l="1"/>
  <c r="E263" i="15" s="1"/>
  <c r="F263" i="15" s="1"/>
  <c r="G263" i="15" s="1"/>
  <c r="C190" i="11"/>
  <c r="E190" i="11" s="1"/>
  <c r="F190" i="11" s="1"/>
  <c r="G190" i="11" s="1"/>
  <c r="F190" i="14"/>
  <c r="D191" i="14" s="1"/>
  <c r="E191" i="14" s="1"/>
  <c r="H263" i="15" l="1"/>
  <c r="B264" i="15" s="1"/>
  <c r="H190" i="11"/>
  <c r="B191" i="11" s="1"/>
  <c r="G191" i="14"/>
  <c r="B192" i="14" s="1"/>
  <c r="C192" i="14" s="1"/>
  <c r="F191" i="14"/>
  <c r="C264" i="15" l="1"/>
  <c r="E264" i="15" s="1"/>
  <c r="F264" i="15" s="1"/>
  <c r="G264" i="15" s="1"/>
  <c r="C191" i="11"/>
  <c r="E191" i="11" s="1"/>
  <c r="F191" i="11" s="1"/>
  <c r="G191" i="11" s="1"/>
  <c r="D192" i="14"/>
  <c r="E192" i="14" s="1"/>
  <c r="F192" i="14" s="1"/>
  <c r="H264" i="15" l="1"/>
  <c r="B265" i="15" s="1"/>
  <c r="C265" i="15" s="1"/>
  <c r="E265" i="15" s="1"/>
  <c r="F265" i="15" s="1"/>
  <c r="G265" i="15" s="1"/>
  <c r="H191" i="11"/>
  <c r="B192" i="11" s="1"/>
  <c r="G192" i="14"/>
  <c r="B193" i="14" s="1"/>
  <c r="H265" i="15" l="1"/>
  <c r="B266" i="15" s="1"/>
  <c r="C192" i="11"/>
  <c r="E192" i="11" s="1"/>
  <c r="F192" i="11" s="1"/>
  <c r="G192" i="11" s="1"/>
  <c r="C193" i="14"/>
  <c r="C266" i="15" l="1"/>
  <c r="E266" i="15" s="1"/>
  <c r="F266" i="15" s="1"/>
  <c r="G266" i="15" s="1"/>
  <c r="H192" i="11"/>
  <c r="B193" i="11" s="1"/>
  <c r="D193" i="14"/>
  <c r="E193" i="14" s="1"/>
  <c r="H266" i="15" l="1"/>
  <c r="B267" i="15" s="1"/>
  <c r="C193" i="11"/>
  <c r="E193" i="11" s="1"/>
  <c r="F193" i="11" s="1"/>
  <c r="G193" i="11" s="1"/>
  <c r="G193" i="14"/>
  <c r="B194" i="14" s="1"/>
  <c r="C194" i="14" s="1"/>
  <c r="F193" i="14"/>
  <c r="C267" i="15" l="1"/>
  <c r="E267" i="15" s="1"/>
  <c r="F267" i="15" s="1"/>
  <c r="G267" i="15" s="1"/>
  <c r="H193" i="11"/>
  <c r="B194" i="11" s="1"/>
  <c r="D194" i="14"/>
  <c r="E194" i="14" s="1"/>
  <c r="H267" i="15" l="1"/>
  <c r="B268" i="15" s="1"/>
  <c r="C268" i="15" s="1"/>
  <c r="E268" i="15" s="1"/>
  <c r="F268" i="15" s="1"/>
  <c r="G268" i="15" s="1"/>
  <c r="C194" i="11"/>
  <c r="E194" i="11" s="1"/>
  <c r="F194" i="11" s="1"/>
  <c r="G194" i="11" s="1"/>
  <c r="G194" i="14"/>
  <c r="B195" i="14" s="1"/>
  <c r="C195" i="14" s="1"/>
  <c r="F194" i="14"/>
  <c r="H268" i="15" l="1"/>
  <c r="B269" i="15" s="1"/>
  <c r="C269" i="15" s="1"/>
  <c r="E269" i="15" s="1"/>
  <c r="F269" i="15" s="1"/>
  <c r="G269" i="15" s="1"/>
  <c r="H194" i="11"/>
  <c r="B195" i="11" s="1"/>
  <c r="C195" i="11" s="1"/>
  <c r="E195" i="11" s="1"/>
  <c r="F195" i="11" s="1"/>
  <c r="G195" i="11" s="1"/>
  <c r="D195" i="14"/>
  <c r="E195" i="14" s="1"/>
  <c r="H269" i="15" l="1"/>
  <c r="B270" i="15" s="1"/>
  <c r="H195" i="11"/>
  <c r="B196" i="11" s="1"/>
  <c r="C196" i="11" s="1"/>
  <c r="E196" i="11" s="1"/>
  <c r="F196" i="11" s="1"/>
  <c r="G196" i="11" s="1"/>
  <c r="G195" i="14"/>
  <c r="B196" i="14" s="1"/>
  <c r="C196" i="14" s="1"/>
  <c r="F195" i="14"/>
  <c r="C270" i="15" l="1"/>
  <c r="E270" i="15" s="1"/>
  <c r="F270" i="15" s="1"/>
  <c r="G270" i="15" s="1"/>
  <c r="H196" i="11"/>
  <c r="B197" i="11" s="1"/>
  <c r="D196" i="14"/>
  <c r="E196" i="14" s="1"/>
  <c r="H270" i="15" l="1"/>
  <c r="B271" i="15" s="1"/>
  <c r="C197" i="11"/>
  <c r="E197" i="11" s="1"/>
  <c r="F197" i="11" s="1"/>
  <c r="G197" i="11" s="1"/>
  <c r="G196" i="14"/>
  <c r="B197" i="14" s="1"/>
  <c r="C197" i="14" s="1"/>
  <c r="F196" i="14"/>
  <c r="C271" i="15" l="1"/>
  <c r="E271" i="15" s="1"/>
  <c r="F271" i="15" s="1"/>
  <c r="G271" i="15" s="1"/>
  <c r="H197" i="11"/>
  <c r="B198" i="11" s="1"/>
  <c r="D197" i="14"/>
  <c r="E197" i="14" s="1"/>
  <c r="H271" i="15" l="1"/>
  <c r="B272" i="15" s="1"/>
  <c r="C272" i="15" s="1"/>
  <c r="E272" i="15" s="1"/>
  <c r="F272" i="15" s="1"/>
  <c r="G272" i="15" s="1"/>
  <c r="C198" i="11"/>
  <c r="E198" i="11" s="1"/>
  <c r="F198" i="11" s="1"/>
  <c r="G198" i="11" s="1"/>
  <c r="G197" i="14"/>
  <c r="B198" i="14" s="1"/>
  <c r="C198" i="14" s="1"/>
  <c r="F197" i="14"/>
  <c r="H272" i="15" l="1"/>
  <c r="B273" i="15" s="1"/>
  <c r="C273" i="15" s="1"/>
  <c r="E273" i="15" s="1"/>
  <c r="F273" i="15" s="1"/>
  <c r="G273" i="15" s="1"/>
  <c r="H198" i="11"/>
  <c r="B199" i="11" s="1"/>
  <c r="D198" i="14"/>
  <c r="E198" i="14" s="1"/>
  <c r="H273" i="15" l="1"/>
  <c r="B274" i="15" s="1"/>
  <c r="C199" i="11"/>
  <c r="E199" i="11" s="1"/>
  <c r="F199" i="11" s="1"/>
  <c r="G199" i="11" s="1"/>
  <c r="G198" i="14"/>
  <c r="B199" i="14" s="1"/>
  <c r="C199" i="14" s="1"/>
  <c r="F198" i="14"/>
  <c r="C274" i="15" l="1"/>
  <c r="E274" i="15" s="1"/>
  <c r="F274" i="15" s="1"/>
  <c r="G274" i="15" s="1"/>
  <c r="H199" i="11"/>
  <c r="B200" i="11" s="1"/>
  <c r="D199" i="14"/>
  <c r="E199" i="14" s="1"/>
  <c r="H274" i="15" l="1"/>
  <c r="B275" i="15" s="1"/>
  <c r="C200" i="11"/>
  <c r="E200" i="11" s="1"/>
  <c r="F200" i="11" s="1"/>
  <c r="G200" i="11" s="1"/>
  <c r="G199" i="14"/>
  <c r="B200" i="14" s="1"/>
  <c r="C200" i="14" s="1"/>
  <c r="F199" i="14"/>
  <c r="C275" i="15" l="1"/>
  <c r="E275" i="15" s="1"/>
  <c r="F275" i="15" s="1"/>
  <c r="G275" i="15" s="1"/>
  <c r="H200" i="11"/>
  <c r="D200" i="14"/>
  <c r="E200" i="14" s="1"/>
  <c r="F200" i="14" s="1"/>
  <c r="H275" i="15" l="1"/>
  <c r="B276" i="15" s="1"/>
  <c r="B201" i="11"/>
  <c r="G200" i="14"/>
  <c r="B201" i="14" s="1"/>
  <c r="C276" i="15" l="1"/>
  <c r="E276" i="15" s="1"/>
  <c r="F276" i="15" s="1"/>
  <c r="G276" i="15" s="1"/>
  <c r="C201" i="11"/>
  <c r="E201" i="11" s="1"/>
  <c r="F201" i="11" s="1"/>
  <c r="G201" i="11" s="1"/>
  <c r="C201" i="14"/>
  <c r="H276" i="15" l="1"/>
  <c r="B277" i="15" s="1"/>
  <c r="C277" i="15" s="1"/>
  <c r="E277" i="15" s="1"/>
  <c r="F277" i="15" s="1"/>
  <c r="G277" i="15" s="1"/>
  <c r="H201" i="11"/>
  <c r="B202" i="11" s="1"/>
  <c r="D201" i="14"/>
  <c r="E201" i="14" s="1"/>
  <c r="H277" i="15" l="1"/>
  <c r="B278" i="15" s="1"/>
  <c r="C278" i="15" s="1"/>
  <c r="E278" i="15" s="1"/>
  <c r="F278" i="15" s="1"/>
  <c r="G278" i="15" s="1"/>
  <c r="C202" i="11"/>
  <c r="E202" i="11" s="1"/>
  <c r="F202" i="11" s="1"/>
  <c r="G202" i="11" s="1"/>
  <c r="G201" i="14"/>
  <c r="B202" i="14" s="1"/>
  <c r="C202" i="14" s="1"/>
  <c r="F201" i="14"/>
  <c r="H278" i="15" l="1"/>
  <c r="B279" i="15" s="1"/>
  <c r="H202" i="11"/>
  <c r="B203" i="11" s="1"/>
  <c r="D202" i="14"/>
  <c r="E202" i="14" s="1"/>
  <c r="C279" i="15" l="1"/>
  <c r="E279" i="15" s="1"/>
  <c r="F279" i="15" s="1"/>
  <c r="G279" i="15" s="1"/>
  <c r="C203" i="11"/>
  <c r="E203" i="11" s="1"/>
  <c r="F203" i="11" s="1"/>
  <c r="G203" i="11" s="1"/>
  <c r="G202" i="14"/>
  <c r="B203" i="14" s="1"/>
  <c r="C203" i="14" s="1"/>
  <c r="F202" i="14"/>
  <c r="H279" i="15" l="1"/>
  <c r="B280" i="15" s="1"/>
  <c r="H203" i="11"/>
  <c r="B204" i="11" s="1"/>
  <c r="D203" i="14"/>
  <c r="E203" i="14" s="1"/>
  <c r="C280" i="15" l="1"/>
  <c r="E280" i="15" s="1"/>
  <c r="F280" i="15" s="1"/>
  <c r="G280" i="15" s="1"/>
  <c r="C204" i="11"/>
  <c r="E204" i="11" s="1"/>
  <c r="F204" i="11" s="1"/>
  <c r="G204" i="11" s="1"/>
  <c r="G203" i="14"/>
  <c r="B204" i="14" s="1"/>
  <c r="C204" i="14" s="1"/>
  <c r="F203" i="14"/>
  <c r="H280" i="15" l="1"/>
  <c r="B281" i="15" s="1"/>
  <c r="H204" i="11"/>
  <c r="B205" i="11" s="1"/>
  <c r="D204" i="14"/>
  <c r="E204" i="14" s="1"/>
  <c r="F204" i="14" s="1"/>
  <c r="C281" i="15" l="1"/>
  <c r="E281" i="15" s="1"/>
  <c r="F281" i="15" s="1"/>
  <c r="G281" i="15" s="1"/>
  <c r="C205" i="11"/>
  <c r="E205" i="11" s="1"/>
  <c r="F205" i="11" s="1"/>
  <c r="G205" i="11" s="1"/>
  <c r="G204" i="14"/>
  <c r="B205" i="14" s="1"/>
  <c r="H281" i="15" l="1"/>
  <c r="B282" i="15" s="1"/>
  <c r="C282" i="15" s="1"/>
  <c r="E282" i="15" s="1"/>
  <c r="F282" i="15" s="1"/>
  <c r="G282" i="15" s="1"/>
  <c r="H205" i="11"/>
  <c r="B206" i="11" s="1"/>
  <c r="C206" i="11" s="1"/>
  <c r="E206" i="11" s="1"/>
  <c r="F206" i="11" s="1"/>
  <c r="G206" i="11" s="1"/>
  <c r="C205" i="14"/>
  <c r="H282" i="15" l="1"/>
  <c r="B283" i="15" s="1"/>
  <c r="H206" i="11"/>
  <c r="B207" i="11" s="1"/>
  <c r="C207" i="11" s="1"/>
  <c r="E207" i="11" s="1"/>
  <c r="F207" i="11" s="1"/>
  <c r="G207" i="11" s="1"/>
  <c r="D205" i="14"/>
  <c r="E205" i="14" s="1"/>
  <c r="C283" i="15" l="1"/>
  <c r="E283" i="15" s="1"/>
  <c r="F283" i="15" s="1"/>
  <c r="G283" i="15" s="1"/>
  <c r="H207" i="11"/>
  <c r="B208" i="11" s="1"/>
  <c r="G205" i="14"/>
  <c r="B206" i="14" s="1"/>
  <c r="C206" i="14" s="1"/>
  <c r="F205" i="14"/>
  <c r="H283" i="15" l="1"/>
  <c r="B284" i="15" s="1"/>
  <c r="C208" i="11"/>
  <c r="E208" i="11" s="1"/>
  <c r="F208" i="11" s="1"/>
  <c r="G208" i="11" s="1"/>
  <c r="D206" i="14"/>
  <c r="E206" i="14" s="1"/>
  <c r="C284" i="15" l="1"/>
  <c r="E284" i="15" s="1"/>
  <c r="F284" i="15" s="1"/>
  <c r="G284" i="15" s="1"/>
  <c r="H208" i="11"/>
  <c r="G206" i="14"/>
  <c r="B207" i="14" s="1"/>
  <c r="C207" i="14" s="1"/>
  <c r="F206" i="14"/>
  <c r="H284" i="15" l="1"/>
  <c r="B285" i="15" s="1"/>
  <c r="C285" i="15" s="1"/>
  <c r="E285" i="15" s="1"/>
  <c r="F285" i="15" s="1"/>
  <c r="B209" i="11"/>
  <c r="D207" i="14"/>
  <c r="E207" i="14" s="1"/>
  <c r="G285" i="15" l="1"/>
  <c r="H285" i="15"/>
  <c r="B286" i="15" s="1"/>
  <c r="C286" i="15" s="1"/>
  <c r="C209" i="11"/>
  <c r="E209" i="11" s="1"/>
  <c r="F209" i="11" s="1"/>
  <c r="G209" i="11" s="1"/>
  <c r="G207" i="14"/>
  <c r="B208" i="14" s="1"/>
  <c r="C208" i="14" s="1"/>
  <c r="F207" i="14"/>
  <c r="E286" i="15" l="1"/>
  <c r="F286" i="15" s="1"/>
  <c r="G286" i="15" s="1"/>
  <c r="H209" i="11"/>
  <c r="B210" i="11" s="1"/>
  <c r="D208" i="14"/>
  <c r="E208" i="14" s="1"/>
  <c r="F208" i="14" s="1"/>
  <c r="H286" i="15" l="1"/>
  <c r="B287" i="15" s="1"/>
  <c r="C287" i="15" s="1"/>
  <c r="E287" i="15" s="1"/>
  <c r="F287" i="15" s="1"/>
  <c r="G287" i="15" s="1"/>
  <c r="C210" i="11"/>
  <c r="E210" i="11" s="1"/>
  <c r="F210" i="11" s="1"/>
  <c r="G210" i="11" s="1"/>
  <c r="G208" i="14"/>
  <c r="B209" i="14" s="1"/>
  <c r="H287" i="15" l="1"/>
  <c r="B288" i="15" s="1"/>
  <c r="H210" i="11"/>
  <c r="B211" i="11" s="1"/>
  <c r="C211" i="11" s="1"/>
  <c r="E211" i="11" s="1"/>
  <c r="F211" i="11" s="1"/>
  <c r="G211" i="11" s="1"/>
  <c r="C209" i="14"/>
  <c r="C288" i="15" l="1"/>
  <c r="E288" i="15" s="1"/>
  <c r="F288" i="15" s="1"/>
  <c r="G288" i="15" s="1"/>
  <c r="H211" i="11"/>
  <c r="B212" i="11" s="1"/>
  <c r="D209" i="14"/>
  <c r="E209" i="14" s="1"/>
  <c r="H288" i="15" l="1"/>
  <c r="B289" i="15" s="1"/>
  <c r="C289" i="15" s="1"/>
  <c r="E289" i="15" s="1"/>
  <c r="F289" i="15" s="1"/>
  <c r="G289" i="15" s="1"/>
  <c r="C212" i="11"/>
  <c r="E212" i="11" s="1"/>
  <c r="F212" i="11" s="1"/>
  <c r="G212" i="11" s="1"/>
  <c r="G209" i="14"/>
  <c r="B210" i="14" s="1"/>
  <c r="C210" i="14" s="1"/>
  <c r="F209" i="14"/>
  <c r="H289" i="15" l="1"/>
  <c r="B290" i="15" s="1"/>
  <c r="C290" i="15" s="1"/>
  <c r="E290" i="15" s="1"/>
  <c r="F290" i="15" s="1"/>
  <c r="G290" i="15" s="1"/>
  <c r="H212" i="11"/>
  <c r="B213" i="11" s="1"/>
  <c r="C213" i="11" s="1"/>
  <c r="E213" i="11" s="1"/>
  <c r="F213" i="11" s="1"/>
  <c r="G213" i="11" s="1"/>
  <c r="D210" i="14"/>
  <c r="E210" i="14" s="1"/>
  <c r="H290" i="15" l="1"/>
  <c r="B291" i="15" s="1"/>
  <c r="H213" i="11"/>
  <c r="B214" i="11" s="1"/>
  <c r="G210" i="14"/>
  <c r="B211" i="14" s="1"/>
  <c r="C211" i="14" s="1"/>
  <c r="F210" i="14"/>
  <c r="C291" i="15" l="1"/>
  <c r="E291" i="15" s="1"/>
  <c r="F291" i="15" s="1"/>
  <c r="G291" i="15" s="1"/>
  <c r="C214" i="11"/>
  <c r="E214" i="11" s="1"/>
  <c r="F214" i="11" s="1"/>
  <c r="G214" i="11" s="1"/>
  <c r="D211" i="14"/>
  <c r="E211" i="14" s="1"/>
  <c r="H291" i="15" l="1"/>
  <c r="B292" i="15" s="1"/>
  <c r="H214" i="11"/>
  <c r="B215" i="11" s="1"/>
  <c r="G211" i="14"/>
  <c r="B212" i="14" s="1"/>
  <c r="C212" i="14" s="1"/>
  <c r="F211" i="14"/>
  <c r="C292" i="15" l="1"/>
  <c r="E292" i="15" s="1"/>
  <c r="F292" i="15" s="1"/>
  <c r="G292" i="15" s="1"/>
  <c r="C215" i="11"/>
  <c r="E215" i="11" s="1"/>
  <c r="F215" i="11" s="1"/>
  <c r="G215" i="11" s="1"/>
  <c r="D212" i="14"/>
  <c r="E212" i="14" s="1"/>
  <c r="H292" i="15" l="1"/>
  <c r="B293" i="15" s="1"/>
  <c r="C293" i="15" s="1"/>
  <c r="E293" i="15" s="1"/>
  <c r="F293" i="15" s="1"/>
  <c r="G293" i="15" s="1"/>
  <c r="H215" i="11"/>
  <c r="B216" i="11" s="1"/>
  <c r="G212" i="14"/>
  <c r="B213" i="14" s="1"/>
  <c r="C213" i="14" s="1"/>
  <c r="F212" i="14"/>
  <c r="H293" i="15" l="1"/>
  <c r="B294" i="15" s="1"/>
  <c r="C216" i="11"/>
  <c r="E216" i="11" s="1"/>
  <c r="F216" i="11" s="1"/>
  <c r="G216" i="11" s="1"/>
  <c r="D213" i="14"/>
  <c r="E213" i="14" s="1"/>
  <c r="C294" i="15" l="1"/>
  <c r="E294" i="15" s="1"/>
  <c r="F294" i="15" s="1"/>
  <c r="G294" i="15" s="1"/>
  <c r="H216" i="11"/>
  <c r="B217" i="11" s="1"/>
  <c r="G213" i="14"/>
  <c r="B214" i="14" s="1"/>
  <c r="C214" i="14" s="1"/>
  <c r="F213" i="14"/>
  <c r="H294" i="15" l="1"/>
  <c r="B295" i="15" s="1"/>
  <c r="C217" i="11"/>
  <c r="E217" i="11" s="1"/>
  <c r="F217" i="11" s="1"/>
  <c r="G217" i="11" s="1"/>
  <c r="D214" i="14"/>
  <c r="E214" i="14" s="1"/>
  <c r="C295" i="15" l="1"/>
  <c r="E295" i="15" s="1"/>
  <c r="F295" i="15" s="1"/>
  <c r="G295" i="15" s="1"/>
  <c r="H217" i="11"/>
  <c r="B218" i="11" s="1"/>
  <c r="G214" i="14"/>
  <c r="B215" i="14" s="1"/>
  <c r="C215" i="14" s="1"/>
  <c r="F214" i="14"/>
  <c r="H295" i="15" l="1"/>
  <c r="B296" i="15" s="1"/>
  <c r="C218" i="11"/>
  <c r="E218" i="11" s="1"/>
  <c r="F218" i="11" s="1"/>
  <c r="G218" i="11" s="1"/>
  <c r="D215" i="14"/>
  <c r="E215" i="14" s="1"/>
  <c r="C296" i="15" l="1"/>
  <c r="E296" i="15" s="1"/>
  <c r="F296" i="15" s="1"/>
  <c r="G296" i="15" s="1"/>
  <c r="H218" i="11"/>
  <c r="B219" i="11" s="1"/>
  <c r="G215" i="14"/>
  <c r="B216" i="14" s="1"/>
  <c r="C216" i="14" s="1"/>
  <c r="F215" i="14"/>
  <c r="H296" i="15" l="1"/>
  <c r="B297" i="15" s="1"/>
  <c r="C219" i="11"/>
  <c r="E219" i="11" s="1"/>
  <c r="F219" i="11" s="1"/>
  <c r="G219" i="11" s="1"/>
  <c r="D216" i="14"/>
  <c r="E216" i="14" s="1"/>
  <c r="F216" i="14" s="1"/>
  <c r="C297" i="15" l="1"/>
  <c r="E297" i="15" s="1"/>
  <c r="F297" i="15" s="1"/>
  <c r="G297" i="15" s="1"/>
  <c r="H219" i="11"/>
  <c r="B220" i="11" s="1"/>
  <c r="G216" i="14"/>
  <c r="B217" i="14" s="1"/>
  <c r="H297" i="15" l="1"/>
  <c r="B298" i="15" s="1"/>
  <c r="C220" i="11"/>
  <c r="E220" i="11" s="1"/>
  <c r="F220" i="11" s="1"/>
  <c r="G220" i="11" s="1"/>
  <c r="C217" i="14"/>
  <c r="C298" i="15" l="1"/>
  <c r="E298" i="15" s="1"/>
  <c r="F298" i="15" s="1"/>
  <c r="G298" i="15" s="1"/>
  <c r="H220" i="11"/>
  <c r="B221" i="11" s="1"/>
  <c r="D217" i="14"/>
  <c r="E217" i="14" s="1"/>
  <c r="H298" i="15" l="1"/>
  <c r="B299" i="15" s="1"/>
  <c r="C221" i="11"/>
  <c r="E221" i="11" s="1"/>
  <c r="F221" i="11" s="1"/>
  <c r="G221" i="11" s="1"/>
  <c r="G217" i="14"/>
  <c r="B218" i="14" s="1"/>
  <c r="C218" i="14" s="1"/>
  <c r="F217" i="14"/>
  <c r="C299" i="15" l="1"/>
  <c r="E299" i="15" s="1"/>
  <c r="F299" i="15" s="1"/>
  <c r="G299" i="15" s="1"/>
  <c r="H221" i="11"/>
  <c r="B222" i="11" s="1"/>
  <c r="D218" i="14"/>
  <c r="E218" i="14" s="1"/>
  <c r="H299" i="15" l="1"/>
  <c r="B300" i="15" s="1"/>
  <c r="C222" i="11"/>
  <c r="E222" i="11" s="1"/>
  <c r="F222" i="11" s="1"/>
  <c r="G222" i="11" s="1"/>
  <c r="G218" i="14"/>
  <c r="B219" i="14" s="1"/>
  <c r="C219" i="14" s="1"/>
  <c r="F218" i="14"/>
  <c r="C300" i="15" l="1"/>
  <c r="E300" i="15" s="1"/>
  <c r="F300" i="15" s="1"/>
  <c r="G300" i="15" s="1"/>
  <c r="H222" i="11"/>
  <c r="B223" i="11" s="1"/>
  <c r="D219" i="14"/>
  <c r="E219" i="14" s="1"/>
  <c r="H300" i="15" l="1"/>
  <c r="B301" i="15" s="1"/>
  <c r="C223" i="11"/>
  <c r="E223" i="11" s="1"/>
  <c r="F223" i="11" s="1"/>
  <c r="G223" i="11" s="1"/>
  <c r="G219" i="14"/>
  <c r="B220" i="14" s="1"/>
  <c r="C220" i="14" s="1"/>
  <c r="F219" i="14"/>
  <c r="C301" i="15" l="1"/>
  <c r="E301" i="15" s="1"/>
  <c r="F301" i="15" s="1"/>
  <c r="G301" i="15" s="1"/>
  <c r="H223" i="11"/>
  <c r="D220" i="14"/>
  <c r="E220" i="14" s="1"/>
  <c r="F220" i="14" s="1"/>
  <c r="H301" i="15" l="1"/>
  <c r="B302" i="15" s="1"/>
  <c r="C302" i="15" s="1"/>
  <c r="E302" i="15" s="1"/>
  <c r="F302" i="15" s="1"/>
  <c r="G302" i="15" s="1"/>
  <c r="B224" i="11"/>
  <c r="G220" i="14"/>
  <c r="B221" i="14" s="1"/>
  <c r="H302" i="15" l="1"/>
  <c r="B303" i="15" s="1"/>
  <c r="C224" i="11"/>
  <c r="E224" i="11" s="1"/>
  <c r="F224" i="11" s="1"/>
  <c r="G224" i="11" s="1"/>
  <c r="C221" i="14"/>
  <c r="C303" i="15" l="1"/>
  <c r="E303" i="15" s="1"/>
  <c r="F303" i="15" s="1"/>
  <c r="G303" i="15" s="1"/>
  <c r="H224" i="11"/>
  <c r="B225" i="11" s="1"/>
  <c r="D221" i="14"/>
  <c r="E221" i="14" s="1"/>
  <c r="H303" i="15" l="1"/>
  <c r="B304" i="15" s="1"/>
  <c r="C225" i="11"/>
  <c r="E225" i="11" s="1"/>
  <c r="F225" i="11" s="1"/>
  <c r="G225" i="11" s="1"/>
  <c r="G221" i="14"/>
  <c r="B222" i="14" s="1"/>
  <c r="C222" i="14" s="1"/>
  <c r="F221" i="14"/>
  <c r="C304" i="15" l="1"/>
  <c r="E304" i="15" s="1"/>
  <c r="F304" i="15" s="1"/>
  <c r="G304" i="15" s="1"/>
  <c r="H225" i="11"/>
  <c r="B226" i="11" s="1"/>
  <c r="D222" i="14"/>
  <c r="E222" i="14" s="1"/>
  <c r="H304" i="15" l="1"/>
  <c r="B305" i="15" s="1"/>
  <c r="C305" i="15" s="1"/>
  <c r="E305" i="15" s="1"/>
  <c r="F305" i="15" s="1"/>
  <c r="C226" i="11"/>
  <c r="E226" i="11" s="1"/>
  <c r="F226" i="11" s="1"/>
  <c r="G226" i="11" s="1"/>
  <c r="G222" i="14"/>
  <c r="B223" i="14" s="1"/>
  <c r="C223" i="14" s="1"/>
  <c r="F222" i="14"/>
  <c r="G305" i="15" l="1"/>
  <c r="H305" i="15"/>
  <c r="B306" i="15" s="1"/>
  <c r="C306" i="15" s="1"/>
  <c r="H226" i="11"/>
  <c r="B227" i="11" s="1"/>
  <c r="D223" i="14"/>
  <c r="E223" i="14" s="1"/>
  <c r="E306" i="15" l="1"/>
  <c r="F306" i="15" s="1"/>
  <c r="C227" i="11"/>
  <c r="E227" i="11" s="1"/>
  <c r="F227" i="11" s="1"/>
  <c r="G227" i="11" s="1"/>
  <c r="G223" i="14"/>
  <c r="B224" i="14" s="1"/>
  <c r="C224" i="14" s="1"/>
  <c r="F223" i="14"/>
  <c r="G306" i="15" l="1"/>
  <c r="H306" i="15"/>
  <c r="B307" i="15" s="1"/>
  <c r="C307" i="15" s="1"/>
  <c r="H227" i="11"/>
  <c r="B228" i="11" s="1"/>
  <c r="C228" i="11" s="1"/>
  <c r="E228" i="11" s="1"/>
  <c r="F228" i="11" s="1"/>
  <c r="G228" i="11" s="1"/>
  <c r="D224" i="14"/>
  <c r="E307" i="15" l="1"/>
  <c r="F307" i="15" s="1"/>
  <c r="G307" i="15" s="1"/>
  <c r="H228" i="11"/>
  <c r="B229" i="11" s="1"/>
  <c r="E224" i="14"/>
  <c r="H307" i="15" l="1"/>
  <c r="B308" i="15" s="1"/>
  <c r="C308" i="15" s="1"/>
  <c r="E308" i="15" s="1"/>
  <c r="F308" i="15" s="1"/>
  <c r="G308" i="15" s="1"/>
  <c r="C229" i="11"/>
  <c r="E229" i="11" s="1"/>
  <c r="F229" i="11" s="1"/>
  <c r="G229" i="11" s="1"/>
  <c r="G224" i="14"/>
  <c r="B225" i="14" s="1"/>
  <c r="C225" i="14" s="1"/>
  <c r="F224" i="14"/>
  <c r="H308" i="15" l="1"/>
  <c r="B309" i="15" s="1"/>
  <c r="C309" i="15" s="1"/>
  <c r="E309" i="15" s="1"/>
  <c r="F309" i="15" s="1"/>
  <c r="G309" i="15" s="1"/>
  <c r="H229" i="11"/>
  <c r="B230" i="11" s="1"/>
  <c r="C230" i="11" s="1"/>
  <c r="E230" i="11" s="1"/>
  <c r="F230" i="11" s="1"/>
  <c r="G230" i="11" s="1"/>
  <c r="D225" i="14"/>
  <c r="E225" i="14" s="1"/>
  <c r="G225" i="14" s="1"/>
  <c r="B226" i="14" s="1"/>
  <c r="C226" i="14" s="1"/>
  <c r="H309" i="15" l="1"/>
  <c r="B310" i="15" s="1"/>
  <c r="C310" i="15" s="1"/>
  <c r="E310" i="15" s="1"/>
  <c r="F310" i="15" s="1"/>
  <c r="H230" i="11"/>
  <c r="B231" i="11" s="1"/>
  <c r="F225" i="14"/>
  <c r="D226" i="14" s="1"/>
  <c r="E226" i="14" s="1"/>
  <c r="G310" i="15" l="1"/>
  <c r="H310" i="15"/>
  <c r="B311" i="15" s="1"/>
  <c r="C311" i="15" s="1"/>
  <c r="C231" i="11"/>
  <c r="E231" i="11" s="1"/>
  <c r="F231" i="11" s="1"/>
  <c r="G231" i="11" s="1"/>
  <c r="G226" i="14"/>
  <c r="B227" i="14" s="1"/>
  <c r="C227" i="14" s="1"/>
  <c r="F226" i="14"/>
  <c r="E311" i="15" l="1"/>
  <c r="F311" i="15" s="1"/>
  <c r="G311" i="15" s="1"/>
  <c r="H231" i="11"/>
  <c r="B232" i="11" s="1"/>
  <c r="C232" i="11" s="1"/>
  <c r="E232" i="11" s="1"/>
  <c r="F232" i="11" s="1"/>
  <c r="G232" i="11" s="1"/>
  <c r="D227" i="14"/>
  <c r="E227" i="14" s="1"/>
  <c r="H311" i="15" l="1"/>
  <c r="B312" i="15" s="1"/>
  <c r="C312" i="15" s="1"/>
  <c r="E312" i="15" s="1"/>
  <c r="F312" i="15" s="1"/>
  <c r="G312" i="15" s="1"/>
  <c r="H232" i="11"/>
  <c r="B233" i="11" s="1"/>
  <c r="G227" i="14"/>
  <c r="B228" i="14" s="1"/>
  <c r="C228" i="14" s="1"/>
  <c r="F227" i="14"/>
  <c r="H312" i="15" l="1"/>
  <c r="B313" i="15" s="1"/>
  <c r="C233" i="11"/>
  <c r="E233" i="11" s="1"/>
  <c r="F233" i="11" s="1"/>
  <c r="G233" i="11" s="1"/>
  <c r="D228" i="14"/>
  <c r="E228" i="14" s="1"/>
  <c r="F228" i="14" s="1"/>
  <c r="C313" i="15" l="1"/>
  <c r="E313" i="15" s="1"/>
  <c r="F313" i="15" s="1"/>
  <c r="G313" i="15" s="1"/>
  <c r="H233" i="11"/>
  <c r="B234" i="11" s="1"/>
  <c r="C234" i="11" s="1"/>
  <c r="E234" i="11" s="1"/>
  <c r="F234" i="11" s="1"/>
  <c r="G234" i="11" s="1"/>
  <c r="G228" i="14"/>
  <c r="B229" i="14" s="1"/>
  <c r="H313" i="15" l="1"/>
  <c r="B314" i="15" s="1"/>
  <c r="C314" i="15" s="1"/>
  <c r="E314" i="15" s="1"/>
  <c r="F314" i="15" s="1"/>
  <c r="G314" i="15" s="1"/>
  <c r="H234" i="11"/>
  <c r="B235" i="11" s="1"/>
  <c r="C229" i="14"/>
  <c r="H314" i="15" l="1"/>
  <c r="B315" i="15" s="1"/>
  <c r="C315" i="15" s="1"/>
  <c r="E315" i="15" s="1"/>
  <c r="F315" i="15" s="1"/>
  <c r="G315" i="15" s="1"/>
  <c r="C235" i="11"/>
  <c r="E235" i="11" s="1"/>
  <c r="F235" i="11" s="1"/>
  <c r="G235" i="11" s="1"/>
  <c r="D229" i="14"/>
  <c r="E229" i="14" s="1"/>
  <c r="H315" i="15" l="1"/>
  <c r="B316" i="15" s="1"/>
  <c r="H235" i="11"/>
  <c r="B236" i="11" s="1"/>
  <c r="G229" i="14"/>
  <c r="B230" i="14" s="1"/>
  <c r="C230" i="14" s="1"/>
  <c r="F229" i="14"/>
  <c r="C316" i="15" l="1"/>
  <c r="E316" i="15" s="1"/>
  <c r="F316" i="15" s="1"/>
  <c r="G316" i="15" s="1"/>
  <c r="C236" i="11"/>
  <c r="E236" i="11" s="1"/>
  <c r="F236" i="11" s="1"/>
  <c r="G236" i="11" s="1"/>
  <c r="D230" i="14"/>
  <c r="E230" i="14" s="1"/>
  <c r="H316" i="15" l="1"/>
  <c r="B317" i="15" s="1"/>
  <c r="H236" i="11"/>
  <c r="B237" i="11" s="1"/>
  <c r="G230" i="14"/>
  <c r="B231" i="14" s="1"/>
  <c r="C231" i="14" s="1"/>
  <c r="F230" i="14"/>
  <c r="C317" i="15" l="1"/>
  <c r="E317" i="15" s="1"/>
  <c r="F317" i="15" s="1"/>
  <c r="G317" i="15" s="1"/>
  <c r="C237" i="11"/>
  <c r="E237" i="11" s="1"/>
  <c r="F237" i="11" s="1"/>
  <c r="G237" i="11" s="1"/>
  <c r="D231" i="14"/>
  <c r="E231" i="14" s="1"/>
  <c r="H317" i="15" l="1"/>
  <c r="B318" i="15" s="1"/>
  <c r="C318" i="15" s="1"/>
  <c r="E318" i="15" s="1"/>
  <c r="F318" i="15" s="1"/>
  <c r="G318" i="15" s="1"/>
  <c r="H237" i="11"/>
  <c r="B238" i="11" s="1"/>
  <c r="G231" i="14"/>
  <c r="B232" i="14" s="1"/>
  <c r="C232" i="14" s="1"/>
  <c r="F231" i="14"/>
  <c r="H318" i="15" l="1"/>
  <c r="B319" i="15" s="1"/>
  <c r="C319" i="15" s="1"/>
  <c r="E319" i="15" s="1"/>
  <c r="F319" i="15" s="1"/>
  <c r="G319" i="15" s="1"/>
  <c r="C238" i="11"/>
  <c r="E238" i="11" s="1"/>
  <c r="F238" i="11" s="1"/>
  <c r="G238" i="11" s="1"/>
  <c r="D232" i="14"/>
  <c r="E232" i="14" s="1"/>
  <c r="F232" i="14" s="1"/>
  <c r="H319" i="15" l="1"/>
  <c r="B320" i="15" s="1"/>
  <c r="H238" i="11"/>
  <c r="B239" i="11" s="1"/>
  <c r="G232" i="14"/>
  <c r="B233" i="14" s="1"/>
  <c r="C320" i="15" l="1"/>
  <c r="E320" i="15" s="1"/>
  <c r="F320" i="15" s="1"/>
  <c r="G320" i="15" s="1"/>
  <c r="C239" i="11"/>
  <c r="E239" i="11" s="1"/>
  <c r="F239" i="11" s="1"/>
  <c r="G239" i="11" s="1"/>
  <c r="C233" i="14"/>
  <c r="H320" i="15" l="1"/>
  <c r="B321" i="15" s="1"/>
  <c r="H239" i="11"/>
  <c r="B240" i="11" s="1"/>
  <c r="D233" i="14"/>
  <c r="C321" i="15" l="1"/>
  <c r="E321" i="15" s="1"/>
  <c r="F321" i="15" s="1"/>
  <c r="G321" i="15" s="1"/>
  <c r="C240" i="11"/>
  <c r="E240" i="11" s="1"/>
  <c r="F240" i="11" s="1"/>
  <c r="G240" i="11" s="1"/>
  <c r="E233" i="14"/>
  <c r="H321" i="15" l="1"/>
  <c r="B322" i="15" s="1"/>
  <c r="C322" i="15" s="1"/>
  <c r="E322" i="15" s="1"/>
  <c r="F322" i="15" s="1"/>
  <c r="G322" i="15" s="1"/>
  <c r="H240" i="11"/>
  <c r="B241" i="11" s="1"/>
  <c r="G233" i="14"/>
  <c r="B234" i="14" s="1"/>
  <c r="C234" i="14" s="1"/>
  <c r="F233" i="14"/>
  <c r="H322" i="15" l="1"/>
  <c r="B323" i="15" s="1"/>
  <c r="C323" i="15" s="1"/>
  <c r="E323" i="15" s="1"/>
  <c r="F323" i="15" s="1"/>
  <c r="G323" i="15" s="1"/>
  <c r="C241" i="11"/>
  <c r="E241" i="11" s="1"/>
  <c r="F241" i="11" s="1"/>
  <c r="G241" i="11" s="1"/>
  <c r="D234" i="14"/>
  <c r="E234" i="14" s="1"/>
  <c r="G234" i="14" s="1"/>
  <c r="B235" i="14" s="1"/>
  <c r="C235" i="14" s="1"/>
  <c r="H323" i="15" l="1"/>
  <c r="B324" i="15" s="1"/>
  <c r="H241" i="11"/>
  <c r="B242" i="11" s="1"/>
  <c r="F234" i="14"/>
  <c r="D235" i="14" s="1"/>
  <c r="C324" i="15" l="1"/>
  <c r="E324" i="15" s="1"/>
  <c r="F324" i="15" s="1"/>
  <c r="G324" i="15" s="1"/>
  <c r="C242" i="11"/>
  <c r="E242" i="11" s="1"/>
  <c r="F242" i="11" s="1"/>
  <c r="G242" i="11" s="1"/>
  <c r="E235" i="14"/>
  <c r="H324" i="15" l="1"/>
  <c r="B325" i="15" s="1"/>
  <c r="H242" i="11"/>
  <c r="B243" i="11" s="1"/>
  <c r="G235" i="14"/>
  <c r="B236" i="14" s="1"/>
  <c r="C236" i="14" s="1"/>
  <c r="F235" i="14"/>
  <c r="C325" i="15" l="1"/>
  <c r="E325" i="15" s="1"/>
  <c r="F325" i="15" s="1"/>
  <c r="G325" i="15" s="1"/>
  <c r="C243" i="11"/>
  <c r="E243" i="11" s="1"/>
  <c r="F243" i="11" s="1"/>
  <c r="G243" i="11" s="1"/>
  <c r="D236" i="14"/>
  <c r="E236" i="14" s="1"/>
  <c r="G236" i="14" s="1"/>
  <c r="B237" i="14" s="1"/>
  <c r="C237" i="14" s="1"/>
  <c r="H325" i="15" l="1"/>
  <c r="B326" i="15" s="1"/>
  <c r="C326" i="15" s="1"/>
  <c r="E326" i="15" s="1"/>
  <c r="F326" i="15" s="1"/>
  <c r="G326" i="15" s="1"/>
  <c r="H243" i="11"/>
  <c r="B244" i="11" s="1"/>
  <c r="F236" i="14"/>
  <c r="D237" i="14" s="1"/>
  <c r="E237" i="14" s="1"/>
  <c r="H326" i="15" l="1"/>
  <c r="B327" i="15" s="1"/>
  <c r="C327" i="15" s="1"/>
  <c r="E327" i="15" s="1"/>
  <c r="F327" i="15" s="1"/>
  <c r="G327" i="15" s="1"/>
  <c r="C244" i="11"/>
  <c r="E244" i="11" s="1"/>
  <c r="F244" i="11" s="1"/>
  <c r="G244" i="11" s="1"/>
  <c r="G237" i="14"/>
  <c r="B238" i="14" s="1"/>
  <c r="C238" i="14" s="1"/>
  <c r="F237" i="14"/>
  <c r="H327" i="15" l="1"/>
  <c r="B328" i="15" s="1"/>
  <c r="H244" i="11"/>
  <c r="B245" i="11" s="1"/>
  <c r="D238" i="14"/>
  <c r="E238" i="14" s="1"/>
  <c r="C328" i="15" l="1"/>
  <c r="E328" i="15" s="1"/>
  <c r="F328" i="15" s="1"/>
  <c r="G328" i="15" s="1"/>
  <c r="C245" i="11"/>
  <c r="E245" i="11" s="1"/>
  <c r="F245" i="11" s="1"/>
  <c r="G245" i="11" s="1"/>
  <c r="G238" i="14"/>
  <c r="B239" i="14" s="1"/>
  <c r="C239" i="14" s="1"/>
  <c r="F238" i="14"/>
  <c r="H328" i="15" l="1"/>
  <c r="B329" i="15" s="1"/>
  <c r="H245" i="11"/>
  <c r="B246" i="11" s="1"/>
  <c r="D239" i="14"/>
  <c r="E239" i="14" s="1"/>
  <c r="C329" i="15" l="1"/>
  <c r="E329" i="15" s="1"/>
  <c r="F329" i="15" s="1"/>
  <c r="G329" i="15" s="1"/>
  <c r="C246" i="11"/>
  <c r="E246" i="11" s="1"/>
  <c r="F246" i="11" s="1"/>
  <c r="G246" i="11" s="1"/>
  <c r="G239" i="14"/>
  <c r="B240" i="14" s="1"/>
  <c r="C240" i="14" s="1"/>
  <c r="F239" i="14"/>
  <c r="H329" i="15" l="1"/>
  <c r="B330" i="15" s="1"/>
  <c r="C330" i="15" s="1"/>
  <c r="E330" i="15" s="1"/>
  <c r="F330" i="15" s="1"/>
  <c r="H246" i="11"/>
  <c r="B247" i="11" s="1"/>
  <c r="D240" i="14"/>
  <c r="E240" i="14" s="1"/>
  <c r="G330" i="15" l="1"/>
  <c r="H330" i="15"/>
  <c r="B331" i="15" s="1"/>
  <c r="C331" i="15" s="1"/>
  <c r="C247" i="11"/>
  <c r="E247" i="11" s="1"/>
  <c r="F247" i="11" s="1"/>
  <c r="G247" i="11" s="1"/>
  <c r="G240" i="14"/>
  <c r="B241" i="14" s="1"/>
  <c r="C241" i="14" s="1"/>
  <c r="F240" i="14"/>
  <c r="E331" i="15" l="1"/>
  <c r="F331" i="15" s="1"/>
  <c r="G331" i="15" s="1"/>
  <c r="H247" i="11"/>
  <c r="B248" i="11" s="1"/>
  <c r="D241" i="14"/>
  <c r="E241" i="14" s="1"/>
  <c r="H331" i="15" l="1"/>
  <c r="B332" i="15" s="1"/>
  <c r="C332" i="15" s="1"/>
  <c r="E332" i="15" s="1"/>
  <c r="F332" i="15" s="1"/>
  <c r="G332" i="15" s="1"/>
  <c r="C248" i="11"/>
  <c r="E248" i="11" s="1"/>
  <c r="F248" i="11" s="1"/>
  <c r="G248" i="11" s="1"/>
  <c r="G241" i="14"/>
  <c r="B242" i="14" s="1"/>
  <c r="C242" i="14" s="1"/>
  <c r="F241" i="14"/>
  <c r="H332" i="15" l="1"/>
  <c r="B333" i="15" s="1"/>
  <c r="H248" i="11"/>
  <c r="B249" i="11" s="1"/>
  <c r="D242" i="14"/>
  <c r="C333" i="15" l="1"/>
  <c r="E333" i="15" s="1"/>
  <c r="F333" i="15" s="1"/>
  <c r="G333" i="15" s="1"/>
  <c r="C249" i="11"/>
  <c r="E249" i="11" s="1"/>
  <c r="F249" i="11" s="1"/>
  <c r="G249" i="11" s="1"/>
  <c r="E242" i="14"/>
  <c r="H333" i="15" l="1"/>
  <c r="B334" i="15" s="1"/>
  <c r="C334" i="15" s="1"/>
  <c r="E334" i="15" s="1"/>
  <c r="F334" i="15" s="1"/>
  <c r="G334" i="15" s="1"/>
  <c r="H249" i="11"/>
  <c r="B250" i="11" s="1"/>
  <c r="G242" i="14"/>
  <c r="B243" i="14" s="1"/>
  <c r="C243" i="14" s="1"/>
  <c r="F242" i="14"/>
  <c r="H334" i="15" l="1"/>
  <c r="B335" i="15" s="1"/>
  <c r="C335" i="15" s="1"/>
  <c r="E335" i="15" s="1"/>
  <c r="F335" i="15" s="1"/>
  <c r="G335" i="15" s="1"/>
  <c r="C250" i="11"/>
  <c r="E250" i="11" s="1"/>
  <c r="F250" i="11" s="1"/>
  <c r="G250" i="11" s="1"/>
  <c r="D243" i="14"/>
  <c r="E243" i="14" s="1"/>
  <c r="F243" i="14" s="1"/>
  <c r="H335" i="15" l="1"/>
  <c r="B336" i="15" s="1"/>
  <c r="C336" i="15" s="1"/>
  <c r="E336" i="15" s="1"/>
  <c r="F336" i="15" s="1"/>
  <c r="G336" i="15" s="1"/>
  <c r="H250" i="11"/>
  <c r="B251" i="11" s="1"/>
  <c r="G243" i="14"/>
  <c r="B244" i="14" s="1"/>
  <c r="C244" i="14" s="1"/>
  <c r="D244" i="14" s="1"/>
  <c r="H336" i="15" l="1"/>
  <c r="B337" i="15" s="1"/>
  <c r="C251" i="11"/>
  <c r="E251" i="11" s="1"/>
  <c r="F251" i="11" s="1"/>
  <c r="G251" i="11" s="1"/>
  <c r="E244" i="14"/>
  <c r="C337" i="15" l="1"/>
  <c r="E337" i="15" s="1"/>
  <c r="F337" i="15" s="1"/>
  <c r="G337" i="15" s="1"/>
  <c r="H251" i="11"/>
  <c r="B252" i="11" s="1"/>
  <c r="G244" i="14"/>
  <c r="B245" i="14" s="1"/>
  <c r="C245" i="14" s="1"/>
  <c r="F244" i="14"/>
  <c r="H337" i="15" l="1"/>
  <c r="B338" i="15" s="1"/>
  <c r="C252" i="11"/>
  <c r="E252" i="11" s="1"/>
  <c r="F252" i="11" s="1"/>
  <c r="G252" i="11" s="1"/>
  <c r="D245" i="14"/>
  <c r="E245" i="14" s="1"/>
  <c r="G245" i="14" s="1"/>
  <c r="B246" i="14" s="1"/>
  <c r="C246" i="14" s="1"/>
  <c r="C338" i="15" l="1"/>
  <c r="E338" i="15" s="1"/>
  <c r="F338" i="15" s="1"/>
  <c r="G338" i="15" s="1"/>
  <c r="H252" i="11"/>
  <c r="B253" i="11" s="1"/>
  <c r="F245" i="14"/>
  <c r="D246" i="14" s="1"/>
  <c r="E246" i="14" s="1"/>
  <c r="H338" i="15" l="1"/>
  <c r="B339" i="15" s="1"/>
  <c r="C253" i="11"/>
  <c r="E253" i="11" s="1"/>
  <c r="F253" i="11" s="1"/>
  <c r="G253" i="11" s="1"/>
  <c r="G246" i="14"/>
  <c r="B247" i="14" s="1"/>
  <c r="C247" i="14" s="1"/>
  <c r="F246" i="14"/>
  <c r="C339" i="15" l="1"/>
  <c r="E339" i="15" s="1"/>
  <c r="F339" i="15" s="1"/>
  <c r="G339" i="15" s="1"/>
  <c r="H253" i="11"/>
  <c r="B254" i="11" s="1"/>
  <c r="D247" i="14"/>
  <c r="E247" i="14" s="1"/>
  <c r="H339" i="15" l="1"/>
  <c r="B340" i="15" s="1"/>
  <c r="C340" i="15" s="1"/>
  <c r="E340" i="15" s="1"/>
  <c r="F340" i="15" s="1"/>
  <c r="G340" i="15" s="1"/>
  <c r="C254" i="11"/>
  <c r="E254" i="11" s="1"/>
  <c r="F254" i="11" s="1"/>
  <c r="G254" i="11" s="1"/>
  <c r="G247" i="14"/>
  <c r="B248" i="14" s="1"/>
  <c r="C248" i="14" s="1"/>
  <c r="F247" i="14"/>
  <c r="H340" i="15" l="1"/>
  <c r="B341" i="15" s="1"/>
  <c r="H254" i="11"/>
  <c r="B255" i="11" s="1"/>
  <c r="D248" i="14"/>
  <c r="E248" i="14" s="1"/>
  <c r="F248" i="14" s="1"/>
  <c r="C341" i="15" l="1"/>
  <c r="E341" i="15" s="1"/>
  <c r="F341" i="15" s="1"/>
  <c r="G341" i="15" s="1"/>
  <c r="C255" i="11"/>
  <c r="E255" i="11" s="1"/>
  <c r="F255" i="11" s="1"/>
  <c r="G255" i="11" s="1"/>
  <c r="G248" i="14"/>
  <c r="B249" i="14" s="1"/>
  <c r="H341" i="15" l="1"/>
  <c r="B342" i="15" s="1"/>
  <c r="H255" i="11"/>
  <c r="B256" i="11" s="1"/>
  <c r="C249" i="14"/>
  <c r="C342" i="15" l="1"/>
  <c r="E342" i="15" s="1"/>
  <c r="F342" i="15" s="1"/>
  <c r="G342" i="15" s="1"/>
  <c r="C256" i="11"/>
  <c r="E256" i="11" s="1"/>
  <c r="F256" i="11" s="1"/>
  <c r="G256" i="11" s="1"/>
  <c r="D249" i="14"/>
  <c r="E249" i="14" s="1"/>
  <c r="H342" i="15" l="1"/>
  <c r="B343" i="15" s="1"/>
  <c r="C343" i="15" s="1"/>
  <c r="E343" i="15" s="1"/>
  <c r="F343" i="15" s="1"/>
  <c r="G343" i="15" s="1"/>
  <c r="H256" i="11"/>
  <c r="B257" i="11" s="1"/>
  <c r="G249" i="14"/>
  <c r="B250" i="14" s="1"/>
  <c r="C250" i="14" s="1"/>
  <c r="F249" i="14"/>
  <c r="H343" i="15" l="1"/>
  <c r="B344" i="15" s="1"/>
  <c r="C344" i="15" s="1"/>
  <c r="E344" i="15" s="1"/>
  <c r="F344" i="15" s="1"/>
  <c r="G344" i="15" s="1"/>
  <c r="C257" i="11"/>
  <c r="E257" i="11" s="1"/>
  <c r="F257" i="11" s="1"/>
  <c r="G257" i="11" s="1"/>
  <c r="D250" i="14"/>
  <c r="H344" i="15" l="1"/>
  <c r="B345" i="15" s="1"/>
  <c r="H257" i="11"/>
  <c r="B258" i="11" s="1"/>
  <c r="E250" i="14"/>
  <c r="C345" i="15" l="1"/>
  <c r="E345" i="15" s="1"/>
  <c r="F345" i="15" s="1"/>
  <c r="G345" i="15" s="1"/>
  <c r="C258" i="11"/>
  <c r="E258" i="11" s="1"/>
  <c r="F258" i="11" s="1"/>
  <c r="G258" i="11" s="1"/>
  <c r="G250" i="14"/>
  <c r="B251" i="14" s="1"/>
  <c r="C251" i="14" s="1"/>
  <c r="F250" i="14"/>
  <c r="H345" i="15" l="1"/>
  <c r="B346" i="15" s="1"/>
  <c r="H258" i="11"/>
  <c r="B259" i="11" s="1"/>
  <c r="D251" i="14"/>
  <c r="E251" i="14" s="1"/>
  <c r="C346" i="15" l="1"/>
  <c r="E346" i="15" s="1"/>
  <c r="F346" i="15" s="1"/>
  <c r="G346" i="15" s="1"/>
  <c r="C259" i="11"/>
  <c r="E259" i="11" s="1"/>
  <c r="F259" i="11" s="1"/>
  <c r="G259" i="11" s="1"/>
  <c r="G251" i="14"/>
  <c r="B252" i="14" s="1"/>
  <c r="C252" i="14" s="1"/>
  <c r="F251" i="14"/>
  <c r="H346" i="15" l="1"/>
  <c r="B347" i="15" s="1"/>
  <c r="C347" i="15" s="1"/>
  <c r="E347" i="15" s="1"/>
  <c r="F347" i="15" s="1"/>
  <c r="G347" i="15" s="1"/>
  <c r="H259" i="11"/>
  <c r="B260" i="11" s="1"/>
  <c r="D252" i="14"/>
  <c r="E252" i="14" s="1"/>
  <c r="G252" i="14" s="1"/>
  <c r="B253" i="14" s="1"/>
  <c r="C253" i="14" s="1"/>
  <c r="H347" i="15" l="1"/>
  <c r="B348" i="15" s="1"/>
  <c r="C348" i="15" s="1"/>
  <c r="E348" i="15" s="1"/>
  <c r="F348" i="15" s="1"/>
  <c r="G348" i="15" s="1"/>
  <c r="C260" i="11"/>
  <c r="E260" i="11" s="1"/>
  <c r="F260" i="11" s="1"/>
  <c r="G260" i="11" s="1"/>
  <c r="F252" i="14"/>
  <c r="D253" i="14" s="1"/>
  <c r="E253" i="14" s="1"/>
  <c r="H348" i="15" l="1"/>
  <c r="B349" i="15" s="1"/>
  <c r="H260" i="11"/>
  <c r="B261" i="11" s="1"/>
  <c r="G253" i="14"/>
  <c r="B254" i="14" s="1"/>
  <c r="C254" i="14" s="1"/>
  <c r="F253" i="14"/>
  <c r="C349" i="15" l="1"/>
  <c r="E349" i="15" s="1"/>
  <c r="F349" i="15" s="1"/>
  <c r="G349" i="15" s="1"/>
  <c r="C261" i="11"/>
  <c r="E261" i="11" s="1"/>
  <c r="F261" i="11" s="1"/>
  <c r="G261" i="11" s="1"/>
  <c r="D254" i="14"/>
  <c r="E254" i="14" s="1"/>
  <c r="H349" i="15" l="1"/>
  <c r="B350" i="15" s="1"/>
  <c r="H261" i="11"/>
  <c r="B262" i="11" s="1"/>
  <c r="G254" i="14"/>
  <c r="B255" i="14" s="1"/>
  <c r="C255" i="14" s="1"/>
  <c r="F254" i="14"/>
  <c r="C350" i="15" l="1"/>
  <c r="E350" i="15" s="1"/>
  <c r="F350" i="15" s="1"/>
  <c r="G350" i="15" s="1"/>
  <c r="C262" i="11"/>
  <c r="E262" i="11" s="1"/>
  <c r="F262" i="11" s="1"/>
  <c r="G262" i="11" s="1"/>
  <c r="D255" i="14"/>
  <c r="E255" i="14" s="1"/>
  <c r="H350" i="15" l="1"/>
  <c r="B351" i="15" s="1"/>
  <c r="C351" i="15" s="1"/>
  <c r="E351" i="15" s="1"/>
  <c r="F351" i="15" s="1"/>
  <c r="G351" i="15" s="1"/>
  <c r="H262" i="11"/>
  <c r="B263" i="11" s="1"/>
  <c r="G255" i="14"/>
  <c r="B256" i="14" s="1"/>
  <c r="C256" i="14" s="1"/>
  <c r="F255" i="14"/>
  <c r="H351" i="15" l="1"/>
  <c r="B352" i="15" s="1"/>
  <c r="C352" i="15" s="1"/>
  <c r="E352" i="15" s="1"/>
  <c r="F352" i="15" s="1"/>
  <c r="G352" i="15" s="1"/>
  <c r="C263" i="11"/>
  <c r="E263" i="11" s="1"/>
  <c r="F263" i="11" s="1"/>
  <c r="G263" i="11" s="1"/>
  <c r="D256" i="14"/>
  <c r="E256" i="14" s="1"/>
  <c r="H352" i="15" l="1"/>
  <c r="B353" i="15" s="1"/>
  <c r="H263" i="11"/>
  <c r="B264" i="11" s="1"/>
  <c r="G256" i="14"/>
  <c r="B257" i="14" s="1"/>
  <c r="C257" i="14" s="1"/>
  <c r="F256" i="14"/>
  <c r="C353" i="15" l="1"/>
  <c r="E353" i="15" s="1"/>
  <c r="F353" i="15" s="1"/>
  <c r="G353" i="15" s="1"/>
  <c r="C264" i="11"/>
  <c r="E264" i="11" s="1"/>
  <c r="F264" i="11" s="1"/>
  <c r="G264" i="11" s="1"/>
  <c r="D257" i="14"/>
  <c r="E257" i="14" s="1"/>
  <c r="F257" i="14" s="1"/>
  <c r="H353" i="15" l="1"/>
  <c r="B354" i="15" s="1"/>
  <c r="H264" i="11"/>
  <c r="B265" i="11" s="1"/>
  <c r="G257" i="14"/>
  <c r="B258" i="14" s="1"/>
  <c r="C354" i="15" l="1"/>
  <c r="E354" i="15" s="1"/>
  <c r="F354" i="15" s="1"/>
  <c r="G354" i="15" s="1"/>
  <c r="C265" i="11"/>
  <c r="E265" i="11" s="1"/>
  <c r="F265" i="11" s="1"/>
  <c r="G265" i="11" s="1"/>
  <c r="C258" i="14"/>
  <c r="H354" i="15" l="1"/>
  <c r="B355" i="15" s="1"/>
  <c r="C355" i="15" s="1"/>
  <c r="E355" i="15" s="1"/>
  <c r="F355" i="15" s="1"/>
  <c r="G355" i="15" s="1"/>
  <c r="H265" i="11"/>
  <c r="B266" i="11" s="1"/>
  <c r="D258" i="14"/>
  <c r="H355" i="15" l="1"/>
  <c r="B356" i="15" s="1"/>
  <c r="C356" i="15" s="1"/>
  <c r="E356" i="15" s="1"/>
  <c r="F356" i="15" s="1"/>
  <c r="G356" i="15" s="1"/>
  <c r="C266" i="11"/>
  <c r="E266" i="11" s="1"/>
  <c r="F266" i="11" s="1"/>
  <c r="G266" i="11" s="1"/>
  <c r="E258" i="14"/>
  <c r="H356" i="15" l="1"/>
  <c r="B357" i="15" s="1"/>
  <c r="H266" i="11"/>
  <c r="B267" i="11" s="1"/>
  <c r="G258" i="14"/>
  <c r="B259" i="14" s="1"/>
  <c r="C259" i="14" s="1"/>
  <c r="F258" i="14"/>
  <c r="C357" i="15" l="1"/>
  <c r="E357" i="15" s="1"/>
  <c r="F357" i="15" s="1"/>
  <c r="G357" i="15" s="1"/>
  <c r="C267" i="11"/>
  <c r="E267" i="11" s="1"/>
  <c r="F267" i="11" s="1"/>
  <c r="G267" i="11" s="1"/>
  <c r="D259" i="14"/>
  <c r="E259" i="14" s="1"/>
  <c r="G259" i="14" s="1"/>
  <c r="B260" i="14" s="1"/>
  <c r="C260" i="14" s="1"/>
  <c r="H357" i="15" l="1"/>
  <c r="B358" i="15" s="1"/>
  <c r="H267" i="11"/>
  <c r="B268" i="11" s="1"/>
  <c r="F259" i="14"/>
  <c r="D260" i="14" s="1"/>
  <c r="E260" i="14" s="1"/>
  <c r="F260" i="14" s="1"/>
  <c r="C358" i="15" l="1"/>
  <c r="E358" i="15" s="1"/>
  <c r="F358" i="15" s="1"/>
  <c r="G358" i="15" s="1"/>
  <c r="C268" i="11"/>
  <c r="E268" i="11" s="1"/>
  <c r="F268" i="11" s="1"/>
  <c r="G268" i="11" s="1"/>
  <c r="G260" i="14"/>
  <c r="B261" i="14" s="1"/>
  <c r="H358" i="15" l="1"/>
  <c r="B359" i="15" s="1"/>
  <c r="C359" i="15" s="1"/>
  <c r="E359" i="15" s="1"/>
  <c r="F359" i="15" s="1"/>
  <c r="G359" i="15" s="1"/>
  <c r="H268" i="11"/>
  <c r="B269" i="11" s="1"/>
  <c r="C261" i="14"/>
  <c r="H359" i="15" l="1"/>
  <c r="B360" i="15" s="1"/>
  <c r="C360" i="15" s="1"/>
  <c r="E360" i="15" s="1"/>
  <c r="F360" i="15" s="1"/>
  <c r="G360" i="15" s="1"/>
  <c r="C269" i="11"/>
  <c r="E269" i="11" s="1"/>
  <c r="F269" i="11" s="1"/>
  <c r="G269" i="11" s="1"/>
  <c r="D261" i="14"/>
  <c r="E261" i="14" s="1"/>
  <c r="H360" i="15" l="1"/>
  <c r="B361" i="15" s="1"/>
  <c r="H269" i="11"/>
  <c r="B270" i="11" s="1"/>
  <c r="G261" i="14"/>
  <c r="B262" i="14" s="1"/>
  <c r="C262" i="14" s="1"/>
  <c r="F261" i="14"/>
  <c r="C361" i="15" l="1"/>
  <c r="E361" i="15" s="1"/>
  <c r="F361" i="15" s="1"/>
  <c r="G361" i="15" s="1"/>
  <c r="C270" i="11"/>
  <c r="E270" i="11" s="1"/>
  <c r="F270" i="11" s="1"/>
  <c r="G270" i="11" s="1"/>
  <c r="D262" i="14"/>
  <c r="E262" i="14" s="1"/>
  <c r="H361" i="15" l="1"/>
  <c r="B362" i="15" s="1"/>
  <c r="H270" i="11"/>
  <c r="B271" i="11" s="1"/>
  <c r="G262" i="14"/>
  <c r="B263" i="14" s="1"/>
  <c r="C263" i="14" s="1"/>
  <c r="F262" i="14"/>
  <c r="C362" i="15" l="1"/>
  <c r="E362" i="15" s="1"/>
  <c r="F362" i="15" s="1"/>
  <c r="G362" i="15" s="1"/>
  <c r="C271" i="11"/>
  <c r="E271" i="11" s="1"/>
  <c r="F271" i="11" s="1"/>
  <c r="G271" i="11" s="1"/>
  <c r="D263" i="14"/>
  <c r="E263" i="14" s="1"/>
  <c r="H362" i="15" l="1"/>
  <c r="B363" i="15" s="1"/>
  <c r="C363" i="15" s="1"/>
  <c r="E363" i="15" s="1"/>
  <c r="F363" i="15" s="1"/>
  <c r="G363" i="15" s="1"/>
  <c r="H271" i="11"/>
  <c r="B272" i="11" s="1"/>
  <c r="G263" i="14"/>
  <c r="B264" i="14" s="1"/>
  <c r="C264" i="14" s="1"/>
  <c r="F263" i="14"/>
  <c r="H363" i="15" l="1"/>
  <c r="B364" i="15" s="1"/>
  <c r="C364" i="15" s="1"/>
  <c r="E364" i="15" s="1"/>
  <c r="F364" i="15" s="1"/>
  <c r="G364" i="15" s="1"/>
  <c r="C272" i="11"/>
  <c r="E272" i="11" s="1"/>
  <c r="F272" i="11" s="1"/>
  <c r="G272" i="11" s="1"/>
  <c r="D264" i="14"/>
  <c r="E264" i="14" s="1"/>
  <c r="H364" i="15" l="1"/>
  <c r="B365" i="15" s="1"/>
  <c r="H272" i="11"/>
  <c r="B273" i="11" s="1"/>
  <c r="G264" i="14"/>
  <c r="B265" i="14" s="1"/>
  <c r="C265" i="14" s="1"/>
  <c r="F264" i="14"/>
  <c r="C365" i="15" l="1"/>
  <c r="E365" i="15" s="1"/>
  <c r="F365" i="15" s="1"/>
  <c r="G365" i="15" s="1"/>
  <c r="C273" i="11"/>
  <c r="E273" i="11" s="1"/>
  <c r="F273" i="11" s="1"/>
  <c r="G273" i="11" s="1"/>
  <c r="D265" i="14"/>
  <c r="E265" i="14" s="1"/>
  <c r="H365" i="15" l="1"/>
  <c r="B366" i="15" s="1"/>
  <c r="H273" i="11"/>
  <c r="B274" i="11" s="1"/>
  <c r="G265" i="14"/>
  <c r="B266" i="14" s="1"/>
  <c r="C266" i="14" s="1"/>
  <c r="F265" i="14"/>
  <c r="C366" i="15" l="1"/>
  <c r="E366" i="15" s="1"/>
  <c r="F366" i="15" s="1"/>
  <c r="G366" i="15" s="1"/>
  <c r="C274" i="11"/>
  <c r="E274" i="11" s="1"/>
  <c r="F274" i="11" s="1"/>
  <c r="G274" i="11" s="1"/>
  <c r="D266" i="14"/>
  <c r="E266" i="14" s="1"/>
  <c r="H366" i="15" l="1"/>
  <c r="B367" i="15" s="1"/>
  <c r="H274" i="11"/>
  <c r="B275" i="11" s="1"/>
  <c r="G266" i="14"/>
  <c r="B267" i="14" s="1"/>
  <c r="C267" i="14" s="1"/>
  <c r="F266" i="14"/>
  <c r="C367" i="15" l="1"/>
  <c r="E367" i="15" s="1"/>
  <c r="F367" i="15" s="1"/>
  <c r="G367" i="15" s="1"/>
  <c r="C275" i="11"/>
  <c r="E275" i="11" s="1"/>
  <c r="F275" i="11" s="1"/>
  <c r="G275" i="11" s="1"/>
  <c r="D267" i="14"/>
  <c r="E267" i="14" s="1"/>
  <c r="H367" i="15" l="1"/>
  <c r="B368" i="15" s="1"/>
  <c r="C368" i="15" s="1"/>
  <c r="E368" i="15" s="1"/>
  <c r="F368" i="15" s="1"/>
  <c r="G368" i="15" s="1"/>
  <c r="H275" i="11"/>
  <c r="B276" i="11" s="1"/>
  <c r="G267" i="14"/>
  <c r="B268" i="14" s="1"/>
  <c r="C268" i="14" s="1"/>
  <c r="F267" i="14"/>
  <c r="H368" i="15" l="1"/>
  <c r="B369" i="15" s="1"/>
  <c r="C369" i="15" s="1"/>
  <c r="M369" i="15" s="1"/>
  <c r="C276" i="11"/>
  <c r="E276" i="11" s="1"/>
  <c r="F276" i="11" s="1"/>
  <c r="G276" i="11" s="1"/>
  <c r="D268" i="14"/>
  <c r="E268" i="14" s="1"/>
  <c r="E369" i="15" l="1"/>
  <c r="F369" i="15" s="1"/>
  <c r="G369" i="15" s="1"/>
  <c r="J369" i="15"/>
  <c r="N369" i="15" s="1"/>
  <c r="H276" i="11"/>
  <c r="B277" i="11" s="1"/>
  <c r="G268" i="14"/>
  <c r="B269" i="14" s="1"/>
  <c r="C269" i="14" s="1"/>
  <c r="F268" i="14"/>
  <c r="H369" i="15" l="1"/>
  <c r="C277" i="11"/>
  <c r="E277" i="11" s="1"/>
  <c r="F277" i="11" s="1"/>
  <c r="G277" i="11" s="1"/>
  <c r="D269" i="14"/>
  <c r="E269" i="14" s="1"/>
  <c r="B370" i="15" l="1"/>
  <c r="C370" i="15" s="1"/>
  <c r="E370" i="15" s="1"/>
  <c r="F370" i="15" s="1"/>
  <c r="G370" i="15" s="1"/>
  <c r="H277" i="11"/>
  <c r="B278" i="11" s="1"/>
  <c r="G269" i="14"/>
  <c r="B270" i="14" s="1"/>
  <c r="C270" i="14" s="1"/>
  <c r="F269" i="14"/>
  <c r="H370" i="15" l="1"/>
  <c r="B371" i="15" s="1"/>
  <c r="C371" i="15" s="1"/>
  <c r="E371" i="15" s="1"/>
  <c r="F371" i="15" s="1"/>
  <c r="G371" i="15" s="1"/>
  <c r="C278" i="11"/>
  <c r="E278" i="11" s="1"/>
  <c r="F278" i="11" s="1"/>
  <c r="G278" i="11" s="1"/>
  <c r="D270" i="14"/>
  <c r="E270" i="14" s="1"/>
  <c r="H371" i="15" l="1"/>
  <c r="B372" i="15" s="1"/>
  <c r="H278" i="11"/>
  <c r="B279" i="11" s="1"/>
  <c r="G270" i="14"/>
  <c r="B271" i="14" s="1"/>
  <c r="C271" i="14" s="1"/>
  <c r="F270" i="14"/>
  <c r="C372" i="15" l="1"/>
  <c r="E372" i="15" s="1"/>
  <c r="F372" i="15" s="1"/>
  <c r="G372" i="15" s="1"/>
  <c r="C279" i="11"/>
  <c r="E279" i="11" s="1"/>
  <c r="F279" i="11" s="1"/>
  <c r="G279" i="11" s="1"/>
  <c r="D271" i="14"/>
  <c r="E271" i="14" s="1"/>
  <c r="H372" i="15" l="1"/>
  <c r="B373" i="15" s="1"/>
  <c r="C373" i="15" s="1"/>
  <c r="E373" i="15" s="1"/>
  <c r="F373" i="15" s="1"/>
  <c r="G373" i="15" s="1"/>
  <c r="H279" i="11"/>
  <c r="G271" i="14"/>
  <c r="B272" i="14" s="1"/>
  <c r="C272" i="14" s="1"/>
  <c r="F271" i="14"/>
  <c r="H373" i="15" l="1"/>
  <c r="B374" i="15" s="1"/>
  <c r="C374" i="15" s="1"/>
  <c r="E374" i="15" s="1"/>
  <c r="F374" i="15" s="1"/>
  <c r="G374" i="15" s="1"/>
  <c r="B280" i="11"/>
  <c r="D272" i="14"/>
  <c r="E272" i="14" s="1"/>
  <c r="H374" i="15" l="1"/>
  <c r="B375" i="15" s="1"/>
  <c r="C280" i="11"/>
  <c r="E280" i="11" s="1"/>
  <c r="F280" i="11" s="1"/>
  <c r="G280" i="11" s="1"/>
  <c r="G272" i="14"/>
  <c r="B273" i="14" s="1"/>
  <c r="C273" i="14" s="1"/>
  <c r="F272" i="14"/>
  <c r="C375" i="15" l="1"/>
  <c r="E375" i="15" s="1"/>
  <c r="F375" i="15" s="1"/>
  <c r="G375" i="15" s="1"/>
  <c r="H280" i="11"/>
  <c r="B281" i="11" s="1"/>
  <c r="D273" i="14"/>
  <c r="H375" i="15" l="1"/>
  <c r="B376" i="15" s="1"/>
  <c r="C281" i="11"/>
  <c r="E281" i="11" s="1"/>
  <c r="F281" i="11" s="1"/>
  <c r="G281" i="11" s="1"/>
  <c r="E273" i="14"/>
  <c r="C376" i="15" l="1"/>
  <c r="E376" i="15" s="1"/>
  <c r="F376" i="15" s="1"/>
  <c r="G376" i="15" s="1"/>
  <c r="H281" i="11"/>
  <c r="B282" i="11" s="1"/>
  <c r="C282" i="11" s="1"/>
  <c r="E282" i="11" s="1"/>
  <c r="F282" i="11" s="1"/>
  <c r="G282" i="11" s="1"/>
  <c r="G273" i="14"/>
  <c r="B274" i="14" s="1"/>
  <c r="C274" i="14" s="1"/>
  <c r="F273" i="14"/>
  <c r="H376" i="15" l="1"/>
  <c r="B377" i="15" s="1"/>
  <c r="C377" i="15" s="1"/>
  <c r="E377" i="15" s="1"/>
  <c r="F377" i="15" s="1"/>
  <c r="G377" i="15" s="1"/>
  <c r="H282" i="11"/>
  <c r="B283" i="11" s="1"/>
  <c r="C283" i="11" s="1"/>
  <c r="E283" i="11" s="1"/>
  <c r="F283" i="11" s="1"/>
  <c r="G283" i="11" s="1"/>
  <c r="D274" i="14"/>
  <c r="E274" i="14" s="1"/>
  <c r="G274" i="14" s="1"/>
  <c r="B275" i="14" s="1"/>
  <c r="C275" i="14" s="1"/>
  <c r="H377" i="15" l="1"/>
  <c r="B378" i="15" s="1"/>
  <c r="C378" i="15" s="1"/>
  <c r="E378" i="15" s="1"/>
  <c r="F378" i="15" s="1"/>
  <c r="G378" i="15" s="1"/>
  <c r="H283" i="11"/>
  <c r="B284" i="11" s="1"/>
  <c r="F274" i="14"/>
  <c r="D275" i="14" s="1"/>
  <c r="E275" i="14" s="1"/>
  <c r="H378" i="15" l="1"/>
  <c r="B379" i="15" s="1"/>
  <c r="C284" i="11"/>
  <c r="E284" i="11" s="1"/>
  <c r="F284" i="11" s="1"/>
  <c r="G284" i="11" s="1"/>
  <c r="G275" i="14"/>
  <c r="B276" i="14" s="1"/>
  <c r="C276" i="14" s="1"/>
  <c r="F275" i="14"/>
  <c r="C379" i="15" l="1"/>
  <c r="E379" i="15" s="1"/>
  <c r="F379" i="15" s="1"/>
  <c r="G379" i="15" s="1"/>
  <c r="H284" i="11"/>
  <c r="B285" i="11" s="1"/>
  <c r="D276" i="14"/>
  <c r="E276" i="14" s="1"/>
  <c r="H379" i="15" l="1"/>
  <c r="B380" i="15" s="1"/>
  <c r="C285" i="11"/>
  <c r="E285" i="11" s="1"/>
  <c r="F285" i="11" s="1"/>
  <c r="G285" i="11" s="1"/>
  <c r="G276" i="14"/>
  <c r="B277" i="14" s="1"/>
  <c r="C277" i="14" s="1"/>
  <c r="F276" i="14"/>
  <c r="C380" i="15" l="1"/>
  <c r="E380" i="15" s="1"/>
  <c r="F380" i="15" s="1"/>
  <c r="G380" i="15" s="1"/>
  <c r="H285" i="11"/>
  <c r="B286" i="11" s="1"/>
  <c r="D277" i="14"/>
  <c r="E277" i="14" s="1"/>
  <c r="H380" i="15" l="1"/>
  <c r="B381" i="15" s="1"/>
  <c r="C381" i="15" s="1"/>
  <c r="E381" i="15" s="1"/>
  <c r="F381" i="15" s="1"/>
  <c r="C286" i="11"/>
  <c r="E286" i="11" s="1"/>
  <c r="F286" i="11" s="1"/>
  <c r="G286" i="11" s="1"/>
  <c r="G277" i="14"/>
  <c r="B278" i="14" s="1"/>
  <c r="C278" i="14" s="1"/>
  <c r="F277" i="14"/>
  <c r="G381" i="15" l="1"/>
  <c r="H381" i="15"/>
  <c r="B382" i="15" s="1"/>
  <c r="C382" i="15" s="1"/>
  <c r="H286" i="11"/>
  <c r="B287" i="11" s="1"/>
  <c r="D278" i="14"/>
  <c r="E278" i="14" s="1"/>
  <c r="E382" i="15" l="1"/>
  <c r="F382" i="15" s="1"/>
  <c r="G382" i="15" s="1"/>
  <c r="C287" i="11"/>
  <c r="E287" i="11" s="1"/>
  <c r="F287" i="11" s="1"/>
  <c r="G287" i="11" s="1"/>
  <c r="G278" i="14"/>
  <c r="B279" i="14" s="1"/>
  <c r="C279" i="14" s="1"/>
  <c r="F278" i="14"/>
  <c r="H382" i="15" l="1"/>
  <c r="B383" i="15" s="1"/>
  <c r="C383" i="15" s="1"/>
  <c r="E383" i="15" s="1"/>
  <c r="F383" i="15" s="1"/>
  <c r="G383" i="15" s="1"/>
  <c r="H287" i="11"/>
  <c r="D279" i="14"/>
  <c r="E279" i="14" s="1"/>
  <c r="H383" i="15" l="1"/>
  <c r="B384" i="15" s="1"/>
  <c r="B288" i="11"/>
  <c r="G279" i="14"/>
  <c r="B280" i="14" s="1"/>
  <c r="C280" i="14" s="1"/>
  <c r="F279" i="14"/>
  <c r="C384" i="15" l="1"/>
  <c r="E384" i="15" s="1"/>
  <c r="F384" i="15" s="1"/>
  <c r="G384" i="15" s="1"/>
  <c r="C288" i="11"/>
  <c r="E288" i="11" s="1"/>
  <c r="F288" i="11" s="1"/>
  <c r="G288" i="11" s="1"/>
  <c r="D280" i="14"/>
  <c r="E280" i="14" s="1"/>
  <c r="F280" i="14" s="1"/>
  <c r="H384" i="15" l="1"/>
  <c r="B385" i="15" s="1"/>
  <c r="C385" i="15" s="1"/>
  <c r="E385" i="15" s="1"/>
  <c r="F385" i="15" s="1"/>
  <c r="G385" i="15" s="1"/>
  <c r="H288" i="11"/>
  <c r="B289" i="11" s="1"/>
  <c r="C289" i="11" s="1"/>
  <c r="E289" i="11" s="1"/>
  <c r="F289" i="11" s="1"/>
  <c r="G289" i="11" s="1"/>
  <c r="G280" i="14"/>
  <c r="B281" i="14" s="1"/>
  <c r="H385" i="15" l="1"/>
  <c r="B386" i="15" s="1"/>
  <c r="C386" i="15" s="1"/>
  <c r="E386" i="15" s="1"/>
  <c r="F386" i="15" s="1"/>
  <c r="G386" i="15" s="1"/>
  <c r="H289" i="11"/>
  <c r="B290" i="11" s="1"/>
  <c r="C281" i="14"/>
  <c r="H386" i="15" l="1"/>
  <c r="B387" i="15" s="1"/>
  <c r="C290" i="11"/>
  <c r="E290" i="11" s="1"/>
  <c r="F290" i="11" s="1"/>
  <c r="G290" i="11" s="1"/>
  <c r="D281" i="14"/>
  <c r="E281" i="14" s="1"/>
  <c r="C387" i="15" l="1"/>
  <c r="E387" i="15" s="1"/>
  <c r="F387" i="15" s="1"/>
  <c r="G387" i="15" s="1"/>
  <c r="H290" i="11"/>
  <c r="B291" i="11" s="1"/>
  <c r="C291" i="11" s="1"/>
  <c r="E291" i="11" s="1"/>
  <c r="F291" i="11" s="1"/>
  <c r="G291" i="11" s="1"/>
  <c r="G281" i="14"/>
  <c r="B282" i="14" s="1"/>
  <c r="C282" i="14" s="1"/>
  <c r="F281" i="14"/>
  <c r="H387" i="15" l="1"/>
  <c r="B388" i="15" s="1"/>
  <c r="H291" i="11"/>
  <c r="B292" i="11" s="1"/>
  <c r="D282" i="14"/>
  <c r="E282" i="14" s="1"/>
  <c r="C388" i="15" l="1"/>
  <c r="E388" i="15" s="1"/>
  <c r="F388" i="15" s="1"/>
  <c r="G388" i="15" s="1"/>
  <c r="C292" i="11"/>
  <c r="E292" i="11" s="1"/>
  <c r="F292" i="11" s="1"/>
  <c r="G292" i="11" s="1"/>
  <c r="G282" i="14"/>
  <c r="B283" i="14" s="1"/>
  <c r="C283" i="14" s="1"/>
  <c r="F282" i="14"/>
  <c r="H388" i="15" l="1"/>
  <c r="B389" i="15" s="1"/>
  <c r="C389" i="15" s="1"/>
  <c r="E389" i="15" s="1"/>
  <c r="F389" i="15" s="1"/>
  <c r="G389" i="15" s="1"/>
  <c r="H292" i="11"/>
  <c r="B293" i="11" s="1"/>
  <c r="D283" i="14"/>
  <c r="E283" i="14" s="1"/>
  <c r="H389" i="15" l="1"/>
  <c r="B390" i="15" s="1"/>
  <c r="C390" i="15" s="1"/>
  <c r="E390" i="15" s="1"/>
  <c r="F390" i="15" s="1"/>
  <c r="G390" i="15" s="1"/>
  <c r="C293" i="11"/>
  <c r="E293" i="11" s="1"/>
  <c r="F293" i="11" s="1"/>
  <c r="G293" i="11" s="1"/>
  <c r="G283" i="14"/>
  <c r="B284" i="14" s="1"/>
  <c r="C284" i="14" s="1"/>
  <c r="F283" i="14"/>
  <c r="H390" i="15" l="1"/>
  <c r="B391" i="15" s="1"/>
  <c r="H293" i="11"/>
  <c r="B294" i="11" s="1"/>
  <c r="D284" i="14"/>
  <c r="E284" i="14" s="1"/>
  <c r="C391" i="15" l="1"/>
  <c r="E391" i="15" s="1"/>
  <c r="F391" i="15" s="1"/>
  <c r="G391" i="15" s="1"/>
  <c r="C294" i="11"/>
  <c r="E294" i="11" s="1"/>
  <c r="F294" i="11" s="1"/>
  <c r="G294" i="11" s="1"/>
  <c r="G284" i="14"/>
  <c r="B285" i="14" s="1"/>
  <c r="C285" i="14" s="1"/>
  <c r="F284" i="14"/>
  <c r="H391" i="15" l="1"/>
  <c r="B392" i="15" s="1"/>
  <c r="H294" i="11"/>
  <c r="D285" i="14"/>
  <c r="E285" i="14" s="1"/>
  <c r="C392" i="15" l="1"/>
  <c r="E392" i="15" s="1"/>
  <c r="F392" i="15" s="1"/>
  <c r="G392" i="15" s="1"/>
  <c r="B295" i="11"/>
  <c r="G285" i="14"/>
  <c r="B286" i="14" s="1"/>
  <c r="C286" i="14" s="1"/>
  <c r="F285" i="14"/>
  <c r="H392" i="15" l="1"/>
  <c r="B393" i="15" s="1"/>
  <c r="C393" i="15" s="1"/>
  <c r="E393" i="15" s="1"/>
  <c r="F393" i="15" s="1"/>
  <c r="G393" i="15" s="1"/>
  <c r="C295" i="11"/>
  <c r="E295" i="11" s="1"/>
  <c r="F295" i="11" s="1"/>
  <c r="G295" i="11" s="1"/>
  <c r="D286" i="14"/>
  <c r="E286" i="14" s="1"/>
  <c r="H393" i="15" l="1"/>
  <c r="B394" i="15" s="1"/>
  <c r="C394" i="15" s="1"/>
  <c r="E394" i="15" s="1"/>
  <c r="F394" i="15" s="1"/>
  <c r="G394" i="15" s="1"/>
  <c r="H295" i="11"/>
  <c r="B296" i="11" s="1"/>
  <c r="C296" i="11" s="1"/>
  <c r="E296" i="11" s="1"/>
  <c r="F296" i="11" s="1"/>
  <c r="G296" i="11" s="1"/>
  <c r="G286" i="14"/>
  <c r="B287" i="14" s="1"/>
  <c r="C287" i="14" s="1"/>
  <c r="F286" i="14"/>
  <c r="H394" i="15" l="1"/>
  <c r="B395" i="15" s="1"/>
  <c r="H296" i="11"/>
  <c r="B297" i="11" s="1"/>
  <c r="D287" i="14"/>
  <c r="E287" i="14" s="1"/>
  <c r="C395" i="15" l="1"/>
  <c r="E395" i="15" s="1"/>
  <c r="F395" i="15" s="1"/>
  <c r="G395" i="15" s="1"/>
  <c r="C297" i="11"/>
  <c r="E297" i="11" s="1"/>
  <c r="F297" i="11" s="1"/>
  <c r="G297" i="11" s="1"/>
  <c r="G287" i="14"/>
  <c r="B288" i="14" s="1"/>
  <c r="C288" i="14" s="1"/>
  <c r="F287" i="14"/>
  <c r="H395" i="15" l="1"/>
  <c r="B396" i="15" s="1"/>
  <c r="H297" i="11"/>
  <c r="B298" i="11" s="1"/>
  <c r="C298" i="11" s="1"/>
  <c r="E298" i="11" s="1"/>
  <c r="F298" i="11" s="1"/>
  <c r="G298" i="11" s="1"/>
  <c r="D288" i="14"/>
  <c r="E288" i="14" s="1"/>
  <c r="C396" i="15" l="1"/>
  <c r="E396" i="15" s="1"/>
  <c r="F396" i="15" s="1"/>
  <c r="G396" i="15" s="1"/>
  <c r="H298" i="11"/>
  <c r="B299" i="11" s="1"/>
  <c r="G288" i="14"/>
  <c r="B289" i="14" s="1"/>
  <c r="C289" i="14" s="1"/>
  <c r="F288" i="14"/>
  <c r="H396" i="15" l="1"/>
  <c r="B397" i="15" s="1"/>
  <c r="C299" i="11"/>
  <c r="E299" i="11" s="1"/>
  <c r="F299" i="11" s="1"/>
  <c r="G299" i="11" s="1"/>
  <c r="D289" i="14"/>
  <c r="E289" i="14" s="1"/>
  <c r="C397" i="15" l="1"/>
  <c r="E397" i="15" s="1"/>
  <c r="F397" i="15" s="1"/>
  <c r="G397" i="15" s="1"/>
  <c r="H299" i="11"/>
  <c r="B300" i="11" s="1"/>
  <c r="G289" i="14"/>
  <c r="B290" i="14" s="1"/>
  <c r="C290" i="14" s="1"/>
  <c r="F289" i="14"/>
  <c r="H397" i="15" l="1"/>
  <c r="B398" i="15" s="1"/>
  <c r="C398" i="15" s="1"/>
  <c r="E398" i="15" s="1"/>
  <c r="F398" i="15" s="1"/>
  <c r="G398" i="15" s="1"/>
  <c r="C300" i="11"/>
  <c r="E300" i="11" s="1"/>
  <c r="F300" i="11" s="1"/>
  <c r="G300" i="11" s="1"/>
  <c r="D290" i="14"/>
  <c r="E290" i="14" s="1"/>
  <c r="H398" i="15" l="1"/>
  <c r="B399" i="15" s="1"/>
  <c r="C399" i="15" s="1"/>
  <c r="E399" i="15" s="1"/>
  <c r="F399" i="15" s="1"/>
  <c r="G399" i="15" s="1"/>
  <c r="H300" i="11"/>
  <c r="B301" i="11" s="1"/>
  <c r="G290" i="14"/>
  <c r="B291" i="14" s="1"/>
  <c r="C291" i="14" s="1"/>
  <c r="F290" i="14"/>
  <c r="H399" i="15" l="1"/>
  <c r="B400" i="15" s="1"/>
  <c r="C301" i="11"/>
  <c r="E301" i="11" s="1"/>
  <c r="F301" i="11" s="1"/>
  <c r="G301" i="11" s="1"/>
  <c r="D291" i="14"/>
  <c r="E291" i="14" s="1"/>
  <c r="C400" i="15" l="1"/>
  <c r="E400" i="15" s="1"/>
  <c r="F400" i="15" s="1"/>
  <c r="G400" i="15" s="1"/>
  <c r="H301" i="11"/>
  <c r="B302" i="11" s="1"/>
  <c r="G291" i="14"/>
  <c r="B292" i="14" s="1"/>
  <c r="C292" i="14" s="1"/>
  <c r="F291" i="14"/>
  <c r="H400" i="15" l="1"/>
  <c r="B401" i="15" s="1"/>
  <c r="C302" i="11"/>
  <c r="E302" i="11" s="1"/>
  <c r="F302" i="11" s="1"/>
  <c r="G302" i="11" s="1"/>
  <c r="D292" i="14"/>
  <c r="E292" i="14" s="1"/>
  <c r="C401" i="15" l="1"/>
  <c r="E401" i="15" s="1"/>
  <c r="F401" i="15" s="1"/>
  <c r="G401" i="15" s="1"/>
  <c r="H302" i="11"/>
  <c r="B303" i="11" s="1"/>
  <c r="G292" i="14"/>
  <c r="B293" i="14" s="1"/>
  <c r="C293" i="14" s="1"/>
  <c r="F292" i="14"/>
  <c r="H401" i="15" l="1"/>
  <c r="B402" i="15" s="1"/>
  <c r="C402" i="15" s="1"/>
  <c r="E402" i="15" s="1"/>
  <c r="F402" i="15" s="1"/>
  <c r="G402" i="15" s="1"/>
  <c r="C303" i="11"/>
  <c r="E303" i="11" s="1"/>
  <c r="F303" i="11" s="1"/>
  <c r="G303" i="11" s="1"/>
  <c r="D293" i="14"/>
  <c r="E293" i="14" s="1"/>
  <c r="H402" i="15" l="1"/>
  <c r="B403" i="15" s="1"/>
  <c r="C403" i="15" s="1"/>
  <c r="E403" i="15" s="1"/>
  <c r="F403" i="15" s="1"/>
  <c r="G403" i="15" s="1"/>
  <c r="H303" i="11"/>
  <c r="B304" i="11" s="1"/>
  <c r="G293" i="14"/>
  <c r="B294" i="14" s="1"/>
  <c r="C294" i="14" s="1"/>
  <c r="F293" i="14"/>
  <c r="H403" i="15" l="1"/>
  <c r="B404" i="15" s="1"/>
  <c r="C304" i="11"/>
  <c r="E304" i="11" s="1"/>
  <c r="F304" i="11" s="1"/>
  <c r="G304" i="11" s="1"/>
  <c r="D294" i="14"/>
  <c r="E294" i="14" s="1"/>
  <c r="C404" i="15" l="1"/>
  <c r="E404" i="15" s="1"/>
  <c r="F404" i="15" s="1"/>
  <c r="G404" i="15" s="1"/>
  <c r="H304" i="11"/>
  <c r="B305" i="11" s="1"/>
  <c r="G294" i="14"/>
  <c r="B295" i="14" s="1"/>
  <c r="C295" i="14" s="1"/>
  <c r="F294" i="14"/>
  <c r="H404" i="15" l="1"/>
  <c r="B405" i="15" s="1"/>
  <c r="C305" i="11"/>
  <c r="E305" i="11" s="1"/>
  <c r="F305" i="11" s="1"/>
  <c r="G305" i="11" s="1"/>
  <c r="D295" i="14"/>
  <c r="E295" i="14" s="1"/>
  <c r="C405" i="15" l="1"/>
  <c r="E405" i="15" s="1"/>
  <c r="F405" i="15" s="1"/>
  <c r="G405" i="15" s="1"/>
  <c r="H305" i="11"/>
  <c r="B306" i="11" s="1"/>
  <c r="G295" i="14"/>
  <c r="B296" i="14" s="1"/>
  <c r="C296" i="14" s="1"/>
  <c r="F295" i="14"/>
  <c r="H405" i="15" l="1"/>
  <c r="B406" i="15" s="1"/>
  <c r="C406" i="15" s="1"/>
  <c r="E406" i="15" s="1"/>
  <c r="F406" i="15" s="1"/>
  <c r="G406" i="15" s="1"/>
  <c r="C306" i="11"/>
  <c r="E306" i="11" s="1"/>
  <c r="F306" i="11" s="1"/>
  <c r="G306" i="11" s="1"/>
  <c r="D296" i="14"/>
  <c r="E296" i="14" s="1"/>
  <c r="H406" i="15" l="1"/>
  <c r="B407" i="15" s="1"/>
  <c r="C407" i="15" s="1"/>
  <c r="E407" i="15" s="1"/>
  <c r="F407" i="15" s="1"/>
  <c r="G407" i="15" s="1"/>
  <c r="H306" i="11"/>
  <c r="B307" i="11" s="1"/>
  <c r="G296" i="14"/>
  <c r="B297" i="14" s="1"/>
  <c r="C297" i="14" s="1"/>
  <c r="F296" i="14"/>
  <c r="H407" i="15" l="1"/>
  <c r="B408" i="15" s="1"/>
  <c r="C307" i="11"/>
  <c r="E307" i="11" s="1"/>
  <c r="F307" i="11" s="1"/>
  <c r="G307" i="11" s="1"/>
  <c r="D297" i="14"/>
  <c r="C408" i="15" l="1"/>
  <c r="E408" i="15" s="1"/>
  <c r="F408" i="15" s="1"/>
  <c r="G408" i="15" s="1"/>
  <c r="H307" i="11"/>
  <c r="B308" i="11" s="1"/>
  <c r="E297" i="14"/>
  <c r="H408" i="15" l="1"/>
  <c r="B409" i="15" s="1"/>
  <c r="C308" i="11"/>
  <c r="E308" i="11" s="1"/>
  <c r="F308" i="11" s="1"/>
  <c r="G308" i="11" s="1"/>
  <c r="G297" i="14"/>
  <c r="B298" i="14" s="1"/>
  <c r="C298" i="14" s="1"/>
  <c r="F297" i="14"/>
  <c r="C409" i="15" l="1"/>
  <c r="E409" i="15" s="1"/>
  <c r="F409" i="15" s="1"/>
  <c r="G409" i="15" s="1"/>
  <c r="H308" i="11"/>
  <c r="B309" i="11" s="1"/>
  <c r="D298" i="14"/>
  <c r="E298" i="14" s="1"/>
  <c r="F298" i="14" s="1"/>
  <c r="H409" i="15" l="1"/>
  <c r="B410" i="15" s="1"/>
  <c r="C410" i="15" s="1"/>
  <c r="E410" i="15" s="1"/>
  <c r="F410" i="15" s="1"/>
  <c r="G410" i="15" s="1"/>
  <c r="C309" i="11"/>
  <c r="E309" i="11" s="1"/>
  <c r="F309" i="11" s="1"/>
  <c r="G309" i="11" s="1"/>
  <c r="G298" i="14"/>
  <c r="B299" i="14" s="1"/>
  <c r="C299" i="14" s="1"/>
  <c r="D299" i="14" s="1"/>
  <c r="E299" i="14" s="1"/>
  <c r="H410" i="15" l="1"/>
  <c r="B411" i="15" s="1"/>
  <c r="C411" i="15" s="1"/>
  <c r="E411" i="15" s="1"/>
  <c r="F411" i="15" s="1"/>
  <c r="G411" i="15" s="1"/>
  <c r="H309" i="11"/>
  <c r="B310" i="11" s="1"/>
  <c r="G299" i="14"/>
  <c r="B300" i="14" s="1"/>
  <c r="C300" i="14" s="1"/>
  <c r="F299" i="14"/>
  <c r="H411" i="15" l="1"/>
  <c r="B412" i="15" s="1"/>
  <c r="C412" i="15" s="1"/>
  <c r="E412" i="15" s="1"/>
  <c r="F412" i="15" s="1"/>
  <c r="G412" i="15" s="1"/>
  <c r="C310" i="11"/>
  <c r="E310" i="11" s="1"/>
  <c r="F310" i="11" s="1"/>
  <c r="G310" i="11" s="1"/>
  <c r="D300" i="14"/>
  <c r="E300" i="14" s="1"/>
  <c r="F300" i="14" s="1"/>
  <c r="H412" i="15" l="1"/>
  <c r="B413" i="15" s="1"/>
  <c r="H310" i="11"/>
  <c r="B311" i="11" s="1"/>
  <c r="G300" i="14"/>
  <c r="B301" i="14" s="1"/>
  <c r="C413" i="15" l="1"/>
  <c r="E413" i="15" s="1"/>
  <c r="F413" i="15" s="1"/>
  <c r="G413" i="15" s="1"/>
  <c r="C311" i="11"/>
  <c r="E311" i="11" s="1"/>
  <c r="F311" i="11" s="1"/>
  <c r="G311" i="11" s="1"/>
  <c r="C301" i="14"/>
  <c r="H413" i="15" l="1"/>
  <c r="B414" i="15" s="1"/>
  <c r="C414" i="15" s="1"/>
  <c r="E414" i="15" s="1"/>
  <c r="F414" i="15" s="1"/>
  <c r="G414" i="15" s="1"/>
  <c r="H311" i="11"/>
  <c r="B312" i="11" s="1"/>
  <c r="D301" i="14"/>
  <c r="H414" i="15" l="1"/>
  <c r="B415" i="15" s="1"/>
  <c r="C415" i="15" s="1"/>
  <c r="E415" i="15" s="1"/>
  <c r="F415" i="15" s="1"/>
  <c r="G415" i="15" s="1"/>
  <c r="C312" i="11"/>
  <c r="E312" i="11" s="1"/>
  <c r="F312" i="11" s="1"/>
  <c r="G312" i="11" s="1"/>
  <c r="E301" i="14"/>
  <c r="H415" i="15" l="1"/>
  <c r="B416" i="15" s="1"/>
  <c r="H312" i="11"/>
  <c r="G301" i="14"/>
  <c r="B302" i="14" s="1"/>
  <c r="C302" i="14" s="1"/>
  <c r="F301" i="14"/>
  <c r="C416" i="15" l="1"/>
  <c r="E416" i="15" s="1"/>
  <c r="F416" i="15" s="1"/>
  <c r="G416" i="15" s="1"/>
  <c r="B313" i="11"/>
  <c r="D302" i="14"/>
  <c r="E302" i="14" s="1"/>
  <c r="G302" i="14" s="1"/>
  <c r="B303" i="14" s="1"/>
  <c r="C303" i="14" s="1"/>
  <c r="H416" i="15" l="1"/>
  <c r="B417" i="15" s="1"/>
  <c r="C417" i="15" s="1"/>
  <c r="E417" i="15" s="1"/>
  <c r="F417" i="15" s="1"/>
  <c r="G417" i="15" s="1"/>
  <c r="C313" i="11"/>
  <c r="E313" i="11" s="1"/>
  <c r="F313" i="11" s="1"/>
  <c r="G313" i="11" s="1"/>
  <c r="F302" i="14"/>
  <c r="D303" i="14" s="1"/>
  <c r="E303" i="14" s="1"/>
  <c r="H417" i="15" l="1"/>
  <c r="B418" i="15" s="1"/>
  <c r="H313" i="11"/>
  <c r="B314" i="11" s="1"/>
  <c r="G303" i="14"/>
  <c r="B304" i="14" s="1"/>
  <c r="C304" i="14" s="1"/>
  <c r="F303" i="14"/>
  <c r="C418" i="15" l="1"/>
  <c r="E418" i="15" s="1"/>
  <c r="F418" i="15" s="1"/>
  <c r="G418" i="15" s="1"/>
  <c r="C314" i="11"/>
  <c r="E314" i="11" s="1"/>
  <c r="F314" i="11" s="1"/>
  <c r="G314" i="11" s="1"/>
  <c r="D304" i="14"/>
  <c r="E304" i="14" s="1"/>
  <c r="H418" i="15" l="1"/>
  <c r="B419" i="15" s="1"/>
  <c r="H314" i="11"/>
  <c r="B315" i="11" s="1"/>
  <c r="G304" i="14"/>
  <c r="B305" i="14" s="1"/>
  <c r="C305" i="14" s="1"/>
  <c r="F304" i="14"/>
  <c r="C419" i="15" l="1"/>
  <c r="E419" i="15" s="1"/>
  <c r="F419" i="15" s="1"/>
  <c r="G419" i="15" s="1"/>
  <c r="C315" i="11"/>
  <c r="E315" i="11" s="1"/>
  <c r="F315" i="11" s="1"/>
  <c r="G315" i="11" s="1"/>
  <c r="D305" i="14"/>
  <c r="E305" i="14" s="1"/>
  <c r="H419" i="15" l="1"/>
  <c r="B420" i="15" s="1"/>
  <c r="H315" i="11"/>
  <c r="B316" i="11" s="1"/>
  <c r="G305" i="14"/>
  <c r="B306" i="14" s="1"/>
  <c r="C306" i="14" s="1"/>
  <c r="F305" i="14"/>
  <c r="C420" i="15" l="1"/>
  <c r="E420" i="15" s="1"/>
  <c r="F420" i="15" s="1"/>
  <c r="G420" i="15" s="1"/>
  <c r="C316" i="11"/>
  <c r="E316" i="11" s="1"/>
  <c r="F316" i="11" s="1"/>
  <c r="G316" i="11" s="1"/>
  <c r="D306" i="14"/>
  <c r="E306" i="14" s="1"/>
  <c r="H420" i="15" l="1"/>
  <c r="B421" i="15" s="1"/>
  <c r="C421" i="15" s="1"/>
  <c r="E421" i="15" s="1"/>
  <c r="F421" i="15" s="1"/>
  <c r="G421" i="15" s="1"/>
  <c r="H316" i="11"/>
  <c r="B317" i="11" s="1"/>
  <c r="C317" i="11" s="1"/>
  <c r="E317" i="11" s="1"/>
  <c r="F317" i="11" s="1"/>
  <c r="G317" i="11" s="1"/>
  <c r="G306" i="14"/>
  <c r="B307" i="14" s="1"/>
  <c r="C307" i="14" s="1"/>
  <c r="F306" i="14"/>
  <c r="H421" i="15" l="1"/>
  <c r="B422" i="15" s="1"/>
  <c r="H317" i="11"/>
  <c r="B318" i="11" s="1"/>
  <c r="C318" i="11" s="1"/>
  <c r="E318" i="11" s="1"/>
  <c r="F318" i="11" s="1"/>
  <c r="G318" i="11" s="1"/>
  <c r="D307" i="14"/>
  <c r="E307" i="14" s="1"/>
  <c r="C422" i="15" l="1"/>
  <c r="E422" i="15" s="1"/>
  <c r="F422" i="15" s="1"/>
  <c r="G422" i="15" s="1"/>
  <c r="H318" i="11"/>
  <c r="B319" i="11" s="1"/>
  <c r="G307" i="14"/>
  <c r="B308" i="14" s="1"/>
  <c r="C308" i="14" s="1"/>
  <c r="F307" i="14"/>
  <c r="H422" i="15" l="1"/>
  <c r="B423" i="15" s="1"/>
  <c r="C319" i="11"/>
  <c r="E319" i="11" s="1"/>
  <c r="F319" i="11" s="1"/>
  <c r="G319" i="11" s="1"/>
  <c r="D308" i="14"/>
  <c r="E308" i="14" s="1"/>
  <c r="F308" i="14" s="1"/>
  <c r="C423" i="15" l="1"/>
  <c r="E423" i="15" s="1"/>
  <c r="F423" i="15" s="1"/>
  <c r="G423" i="15" s="1"/>
  <c r="H319" i="11"/>
  <c r="B320" i="11" s="1"/>
  <c r="G308" i="14"/>
  <c r="B309" i="14" s="1"/>
  <c r="H423" i="15" l="1"/>
  <c r="B424" i="15" s="1"/>
  <c r="C424" i="15" s="1"/>
  <c r="E424" i="15" s="1"/>
  <c r="F424" i="15" s="1"/>
  <c r="G424" i="15" s="1"/>
  <c r="C320" i="11"/>
  <c r="E320" i="11" s="1"/>
  <c r="F320" i="11" s="1"/>
  <c r="G320" i="11" s="1"/>
  <c r="C309" i="14"/>
  <c r="H424" i="15" l="1"/>
  <c r="B425" i="15" s="1"/>
  <c r="H320" i="11"/>
  <c r="B321" i="11" s="1"/>
  <c r="D309" i="14"/>
  <c r="E309" i="14" s="1"/>
  <c r="F309" i="14" s="1"/>
  <c r="C425" i="15" l="1"/>
  <c r="E425" i="15" s="1"/>
  <c r="F425" i="15" s="1"/>
  <c r="G425" i="15" s="1"/>
  <c r="C321" i="11"/>
  <c r="E321" i="11" s="1"/>
  <c r="F321" i="11" s="1"/>
  <c r="G321" i="11" s="1"/>
  <c r="G309" i="14"/>
  <c r="B310" i="14" s="1"/>
  <c r="H425" i="15" l="1"/>
  <c r="B426" i="15" s="1"/>
  <c r="C426" i="15" s="1"/>
  <c r="E426" i="15" s="1"/>
  <c r="F426" i="15" s="1"/>
  <c r="G426" i="15" s="1"/>
  <c r="H321" i="11"/>
  <c r="B322" i="11" s="1"/>
  <c r="C310" i="14"/>
  <c r="H426" i="15" l="1"/>
  <c r="B427" i="15" s="1"/>
  <c r="C427" i="15" s="1"/>
  <c r="E427" i="15" s="1"/>
  <c r="F427" i="15" s="1"/>
  <c r="G427" i="15" s="1"/>
  <c r="C322" i="11"/>
  <c r="E322" i="11" s="1"/>
  <c r="F322" i="11" s="1"/>
  <c r="G322" i="11" s="1"/>
  <c r="D310" i="14"/>
  <c r="E310" i="14" s="1"/>
  <c r="H427" i="15" l="1"/>
  <c r="B428" i="15" s="1"/>
  <c r="C428" i="15" s="1"/>
  <c r="E428" i="15" s="1"/>
  <c r="F428" i="15" s="1"/>
  <c r="G428" i="15" s="1"/>
  <c r="H322" i="11"/>
  <c r="G310" i="14"/>
  <c r="B311" i="14" s="1"/>
  <c r="C311" i="14" s="1"/>
  <c r="F310" i="14"/>
  <c r="H428" i="15" l="1"/>
  <c r="B429" i="15" s="1"/>
  <c r="B323" i="11"/>
  <c r="D311" i="14"/>
  <c r="E311" i="14" s="1"/>
  <c r="F311" i="14" s="1"/>
  <c r="C429" i="15" l="1"/>
  <c r="E429" i="15" s="1"/>
  <c r="F429" i="15" s="1"/>
  <c r="G429" i="15" s="1"/>
  <c r="C323" i="11"/>
  <c r="E323" i="11" s="1"/>
  <c r="F323" i="11" s="1"/>
  <c r="G323" i="11" s="1"/>
  <c r="G311" i="14"/>
  <c r="B312" i="14" s="1"/>
  <c r="H429" i="15" l="1"/>
  <c r="B430" i="15" s="1"/>
  <c r="C430" i="15" s="1"/>
  <c r="E430" i="15" s="1"/>
  <c r="F430" i="15" s="1"/>
  <c r="G430" i="15" s="1"/>
  <c r="H323" i="11"/>
  <c r="B324" i="11" s="1"/>
  <c r="C324" i="11" s="1"/>
  <c r="E324" i="11" s="1"/>
  <c r="F324" i="11" s="1"/>
  <c r="G324" i="11" s="1"/>
  <c r="C312" i="14"/>
  <c r="H430" i="15" l="1"/>
  <c r="B431" i="15" s="1"/>
  <c r="C431" i="15" s="1"/>
  <c r="E431" i="15" s="1"/>
  <c r="F431" i="15" s="1"/>
  <c r="G431" i="15" s="1"/>
  <c r="H324" i="11"/>
  <c r="B325" i="11" s="1"/>
  <c r="C325" i="11" s="1"/>
  <c r="E325" i="11" s="1"/>
  <c r="F325" i="11" s="1"/>
  <c r="G325" i="11" s="1"/>
  <c r="D312" i="14"/>
  <c r="E312" i="14" s="1"/>
  <c r="H431" i="15" l="1"/>
  <c r="B432" i="15" s="1"/>
  <c r="C432" i="15" s="1"/>
  <c r="E432" i="15" s="1"/>
  <c r="F432" i="15" s="1"/>
  <c r="G432" i="15" s="1"/>
  <c r="H325" i="11"/>
  <c r="B326" i="11" s="1"/>
  <c r="G312" i="14"/>
  <c r="B313" i="14" s="1"/>
  <c r="C313" i="14" s="1"/>
  <c r="F312" i="14"/>
  <c r="H432" i="15" l="1"/>
  <c r="B433" i="15" s="1"/>
  <c r="C326" i="11"/>
  <c r="E326" i="11" s="1"/>
  <c r="F326" i="11" s="1"/>
  <c r="G326" i="11" s="1"/>
  <c r="D313" i="14"/>
  <c r="E313" i="14" s="1"/>
  <c r="F313" i="14" s="1"/>
  <c r="C433" i="15" l="1"/>
  <c r="E433" i="15" s="1"/>
  <c r="F433" i="15" s="1"/>
  <c r="G433" i="15" s="1"/>
  <c r="H326" i="11"/>
  <c r="G313" i="14"/>
  <c r="B314" i="14" s="1"/>
  <c r="H433" i="15" l="1"/>
  <c r="B434" i="15" s="1"/>
  <c r="B327" i="11"/>
  <c r="C314" i="14"/>
  <c r="C434" i="15" l="1"/>
  <c r="E434" i="15" s="1"/>
  <c r="F434" i="15" s="1"/>
  <c r="G434" i="15" s="1"/>
  <c r="C327" i="11"/>
  <c r="E327" i="11" s="1"/>
  <c r="F327" i="11" s="1"/>
  <c r="G327" i="11" s="1"/>
  <c r="D314" i="14"/>
  <c r="E314" i="14" s="1"/>
  <c r="H434" i="15" l="1"/>
  <c r="B435" i="15" s="1"/>
  <c r="C435" i="15" s="1"/>
  <c r="E435" i="15" s="1"/>
  <c r="F435" i="15" s="1"/>
  <c r="G435" i="15" s="1"/>
  <c r="H327" i="11"/>
  <c r="B328" i="11" s="1"/>
  <c r="C328" i="11" s="1"/>
  <c r="E328" i="11" s="1"/>
  <c r="F328" i="11" s="1"/>
  <c r="G328" i="11" s="1"/>
  <c r="G314" i="14"/>
  <c r="B315" i="14" s="1"/>
  <c r="C315" i="14" s="1"/>
  <c r="F314" i="14"/>
  <c r="H435" i="15" l="1"/>
  <c r="B436" i="15" s="1"/>
  <c r="C436" i="15" s="1"/>
  <c r="E436" i="15" s="1"/>
  <c r="F436" i="15" s="1"/>
  <c r="G436" i="15" s="1"/>
  <c r="H328" i="11"/>
  <c r="B329" i="11" s="1"/>
  <c r="D315" i="14"/>
  <c r="E315" i="14" s="1"/>
  <c r="F315" i="14" s="1"/>
  <c r="H436" i="15" l="1"/>
  <c r="B437" i="15" s="1"/>
  <c r="C329" i="11"/>
  <c r="E329" i="11" s="1"/>
  <c r="F329" i="11" s="1"/>
  <c r="G329" i="11" s="1"/>
  <c r="G315" i="14"/>
  <c r="B316" i="14" s="1"/>
  <c r="C437" i="15" l="1"/>
  <c r="E437" i="15" s="1"/>
  <c r="F437" i="15" s="1"/>
  <c r="G437" i="15" s="1"/>
  <c r="H329" i="11"/>
  <c r="B330" i="11" s="1"/>
  <c r="C316" i="14"/>
  <c r="H437" i="15" l="1"/>
  <c r="B438" i="15" s="1"/>
  <c r="C330" i="11"/>
  <c r="E330" i="11" s="1"/>
  <c r="F330" i="11" s="1"/>
  <c r="G330" i="11" s="1"/>
  <c r="D316" i="14"/>
  <c r="E316" i="14" s="1"/>
  <c r="F316" i="14" s="1"/>
  <c r="C438" i="15" l="1"/>
  <c r="E438" i="15" s="1"/>
  <c r="F438" i="15" s="1"/>
  <c r="G438" i="15" s="1"/>
  <c r="H330" i="11"/>
  <c r="B331" i="11" s="1"/>
  <c r="C331" i="11" s="1"/>
  <c r="E331" i="11" s="1"/>
  <c r="F331" i="11" s="1"/>
  <c r="G331" i="11" s="1"/>
  <c r="G316" i="14"/>
  <c r="B317" i="14" s="1"/>
  <c r="H438" i="15" l="1"/>
  <c r="B439" i="15" s="1"/>
  <c r="C439" i="15" s="1"/>
  <c r="E439" i="15" s="1"/>
  <c r="F439" i="15" s="1"/>
  <c r="G439" i="15" s="1"/>
  <c r="H331" i="11"/>
  <c r="B332" i="11" s="1"/>
  <c r="C317" i="14"/>
  <c r="H439" i="15" l="1"/>
  <c r="B440" i="15" s="1"/>
  <c r="C440" i="15" s="1"/>
  <c r="E440" i="15" s="1"/>
  <c r="F440" i="15" s="1"/>
  <c r="G440" i="15" s="1"/>
  <c r="C332" i="11"/>
  <c r="E332" i="11" s="1"/>
  <c r="F332" i="11" s="1"/>
  <c r="G332" i="11" s="1"/>
  <c r="D317" i="14"/>
  <c r="E317" i="14" s="1"/>
  <c r="F317" i="14" s="1"/>
  <c r="H440" i="15" l="1"/>
  <c r="B441" i="15" s="1"/>
  <c r="H332" i="11"/>
  <c r="B333" i="11" s="1"/>
  <c r="G317" i="14"/>
  <c r="B318" i="14" s="1"/>
  <c r="C441" i="15" l="1"/>
  <c r="E441" i="15" s="1"/>
  <c r="F441" i="15" s="1"/>
  <c r="G441" i="15" s="1"/>
  <c r="C333" i="11"/>
  <c r="E333" i="11" s="1"/>
  <c r="F333" i="11" s="1"/>
  <c r="G333" i="11" s="1"/>
  <c r="C318" i="14"/>
  <c r="D318" i="14" s="1"/>
  <c r="E318" i="14" s="1"/>
  <c r="F318" i="14" s="1"/>
  <c r="H441" i="15" l="1"/>
  <c r="B442" i="15" s="1"/>
  <c r="H333" i="11"/>
  <c r="B334" i="11" s="1"/>
  <c r="G318" i="14"/>
  <c r="B319" i="14" s="1"/>
  <c r="C442" i="15" l="1"/>
  <c r="E442" i="15" s="1"/>
  <c r="F442" i="15" s="1"/>
  <c r="G442" i="15" s="1"/>
  <c r="C334" i="11"/>
  <c r="E334" i="11" s="1"/>
  <c r="F334" i="11" s="1"/>
  <c r="G334" i="11" s="1"/>
  <c r="C319" i="14"/>
  <c r="H442" i="15" l="1"/>
  <c r="B443" i="15" s="1"/>
  <c r="C443" i="15" s="1"/>
  <c r="E443" i="15" s="1"/>
  <c r="F443" i="15" s="1"/>
  <c r="G443" i="15" s="1"/>
  <c r="H334" i="11"/>
  <c r="B335" i="11" s="1"/>
  <c r="D319" i="14"/>
  <c r="E319" i="14" s="1"/>
  <c r="F319" i="14" s="1"/>
  <c r="H443" i="15" l="1"/>
  <c r="B444" i="15" s="1"/>
  <c r="C444" i="15" s="1"/>
  <c r="E444" i="15" s="1"/>
  <c r="F444" i="15" s="1"/>
  <c r="G444" i="15" s="1"/>
  <c r="C335" i="11"/>
  <c r="E335" i="11" s="1"/>
  <c r="F335" i="11" s="1"/>
  <c r="G335" i="11" s="1"/>
  <c r="G319" i="14"/>
  <c r="B320" i="14" s="1"/>
  <c r="H444" i="15" l="1"/>
  <c r="B445" i="15" s="1"/>
  <c r="C445" i="15" s="1"/>
  <c r="E445" i="15" s="1"/>
  <c r="F445" i="15" s="1"/>
  <c r="H335" i="11"/>
  <c r="B336" i="11" s="1"/>
  <c r="C336" i="11" s="1"/>
  <c r="E336" i="11" s="1"/>
  <c r="F336" i="11" s="1"/>
  <c r="G336" i="11" s="1"/>
  <c r="C320" i="14"/>
  <c r="G445" i="15" l="1"/>
  <c r="H445" i="15"/>
  <c r="B446" i="15" s="1"/>
  <c r="C446" i="15" s="1"/>
  <c r="H336" i="11"/>
  <c r="B337" i="11" s="1"/>
  <c r="D320" i="14"/>
  <c r="E320" i="14" s="1"/>
  <c r="F320" i="14" s="1"/>
  <c r="E446" i="15" l="1"/>
  <c r="F446" i="15" s="1"/>
  <c r="G446" i="15" s="1"/>
  <c r="C337" i="11"/>
  <c r="E337" i="11" s="1"/>
  <c r="F337" i="11" s="1"/>
  <c r="G337" i="11" s="1"/>
  <c r="G320" i="14"/>
  <c r="B321" i="14" s="1"/>
  <c r="H446" i="15" l="1"/>
  <c r="B447" i="15" s="1"/>
  <c r="C447" i="15" s="1"/>
  <c r="E447" i="15" s="1"/>
  <c r="F447" i="15" s="1"/>
  <c r="G447" i="15" s="1"/>
  <c r="H337" i="11"/>
  <c r="B338" i="11" s="1"/>
  <c r="C321" i="14"/>
  <c r="H447" i="15" l="1"/>
  <c r="B448" i="15" s="1"/>
  <c r="C338" i="11"/>
  <c r="E338" i="11" s="1"/>
  <c r="F338" i="11" s="1"/>
  <c r="G338" i="11" s="1"/>
  <c r="D321" i="14"/>
  <c r="E321" i="14" s="1"/>
  <c r="C448" i="15" l="1"/>
  <c r="E448" i="15" s="1"/>
  <c r="F448" i="15" s="1"/>
  <c r="G448" i="15" s="1"/>
  <c r="H338" i="11"/>
  <c r="B339" i="11" s="1"/>
  <c r="G321" i="14"/>
  <c r="B322" i="14" s="1"/>
  <c r="C322" i="14" s="1"/>
  <c r="F321" i="14"/>
  <c r="H448" i="15" l="1"/>
  <c r="B449" i="15" s="1"/>
  <c r="C339" i="11"/>
  <c r="E339" i="11" s="1"/>
  <c r="F339" i="11" s="1"/>
  <c r="G339" i="11" s="1"/>
  <c r="D322" i="14"/>
  <c r="E322" i="14" s="1"/>
  <c r="C449" i="15" l="1"/>
  <c r="E449" i="15" s="1"/>
  <c r="F449" i="15" s="1"/>
  <c r="G449" i="15" s="1"/>
  <c r="H339" i="11"/>
  <c r="B340" i="11" s="1"/>
  <c r="G322" i="14"/>
  <c r="B323" i="14" s="1"/>
  <c r="C323" i="14" s="1"/>
  <c r="F322" i="14"/>
  <c r="H449" i="15" l="1"/>
  <c r="B450" i="15" s="1"/>
  <c r="C450" i="15" s="1"/>
  <c r="E450" i="15" s="1"/>
  <c r="F450" i="15" s="1"/>
  <c r="G450" i="15" s="1"/>
  <c r="C340" i="11"/>
  <c r="E340" i="11" s="1"/>
  <c r="F340" i="11" s="1"/>
  <c r="G340" i="11" s="1"/>
  <c r="D323" i="14"/>
  <c r="E323" i="14" s="1"/>
  <c r="F323" i="14" s="1"/>
  <c r="H450" i="15" l="1"/>
  <c r="B451" i="15" s="1"/>
  <c r="H340" i="11"/>
  <c r="B341" i="11" s="1"/>
  <c r="G323" i="14"/>
  <c r="B324" i="14" s="1"/>
  <c r="C451" i="15" l="1"/>
  <c r="E451" i="15" s="1"/>
  <c r="F451" i="15" s="1"/>
  <c r="G451" i="15" s="1"/>
  <c r="C341" i="11"/>
  <c r="E341" i="11" s="1"/>
  <c r="F341" i="11" s="1"/>
  <c r="G341" i="11" s="1"/>
  <c r="C324" i="14"/>
  <c r="H451" i="15" l="1"/>
  <c r="B452" i="15" s="1"/>
  <c r="C452" i="15" s="1"/>
  <c r="E452" i="15" s="1"/>
  <c r="F452" i="15" s="1"/>
  <c r="G452" i="15" s="1"/>
  <c r="H341" i="11"/>
  <c r="B342" i="11" s="1"/>
  <c r="D324" i="14"/>
  <c r="E324" i="14" s="1"/>
  <c r="F324" i="14" s="1"/>
  <c r="H452" i="15" l="1"/>
  <c r="B453" i="15" s="1"/>
  <c r="C342" i="11"/>
  <c r="E342" i="11" s="1"/>
  <c r="F342" i="11" s="1"/>
  <c r="G342" i="11" s="1"/>
  <c r="G324" i="14"/>
  <c r="B325" i="14" s="1"/>
  <c r="C453" i="15" l="1"/>
  <c r="E453" i="15" s="1"/>
  <c r="F453" i="15" s="1"/>
  <c r="G453" i="15" s="1"/>
  <c r="H342" i="11"/>
  <c r="C325" i="14"/>
  <c r="H453" i="15" l="1"/>
  <c r="B454" i="15" s="1"/>
  <c r="B343" i="11"/>
  <c r="D325" i="14"/>
  <c r="E325" i="14" s="1"/>
  <c r="F325" i="14" s="1"/>
  <c r="C454" i="15" l="1"/>
  <c r="E454" i="15" s="1"/>
  <c r="F454" i="15" s="1"/>
  <c r="G454" i="15" s="1"/>
  <c r="C343" i="11"/>
  <c r="E343" i="11" s="1"/>
  <c r="F343" i="11" s="1"/>
  <c r="G343" i="11" s="1"/>
  <c r="G325" i="14"/>
  <c r="B326" i="14" s="1"/>
  <c r="H454" i="15" l="1"/>
  <c r="B455" i="15" s="1"/>
  <c r="C455" i="15" s="1"/>
  <c r="E455" i="15" s="1"/>
  <c r="F455" i="15" s="1"/>
  <c r="G455" i="15" s="1"/>
  <c r="H343" i="11"/>
  <c r="B344" i="11" s="1"/>
  <c r="C326" i="14"/>
  <c r="H455" i="15" l="1"/>
  <c r="B456" i="15" s="1"/>
  <c r="C456" i="15" s="1"/>
  <c r="E456" i="15" s="1"/>
  <c r="F456" i="15" s="1"/>
  <c r="G456" i="15" s="1"/>
  <c r="C344" i="11"/>
  <c r="E344" i="11" s="1"/>
  <c r="F344" i="11" s="1"/>
  <c r="G344" i="11" s="1"/>
  <c r="D326" i="14"/>
  <c r="E326" i="14" s="1"/>
  <c r="F326" i="14" s="1"/>
  <c r="H456" i="15" l="1"/>
  <c r="B457" i="15" s="1"/>
  <c r="C457" i="15" s="1"/>
  <c r="E457" i="15" s="1"/>
  <c r="F457" i="15" s="1"/>
  <c r="G457" i="15" s="1"/>
  <c r="H344" i="11"/>
  <c r="B345" i="11" s="1"/>
  <c r="G326" i="14"/>
  <c r="B327" i="14" s="1"/>
  <c r="H457" i="15" l="1"/>
  <c r="B458" i="15" s="1"/>
  <c r="C345" i="11"/>
  <c r="E345" i="11" s="1"/>
  <c r="F345" i="11" s="1"/>
  <c r="G345" i="11" s="1"/>
  <c r="C327" i="14"/>
  <c r="C458" i="15" l="1"/>
  <c r="E458" i="15" s="1"/>
  <c r="F458" i="15" s="1"/>
  <c r="G458" i="15" s="1"/>
  <c r="H345" i="11"/>
  <c r="B346" i="11" s="1"/>
  <c r="D327" i="14"/>
  <c r="E327" i="14" s="1"/>
  <c r="F327" i="14" s="1"/>
  <c r="H458" i="15" l="1"/>
  <c r="B459" i="15" s="1"/>
  <c r="C346" i="11"/>
  <c r="E346" i="11" s="1"/>
  <c r="F346" i="11" s="1"/>
  <c r="G346" i="11" s="1"/>
  <c r="G327" i="14"/>
  <c r="B328" i="14" s="1"/>
  <c r="C459" i="15" l="1"/>
  <c r="E459" i="15" s="1"/>
  <c r="F459" i="15" s="1"/>
  <c r="G459" i="15" s="1"/>
  <c r="H346" i="11"/>
  <c r="B347" i="11" s="1"/>
  <c r="C328" i="14"/>
  <c r="H459" i="15" l="1"/>
  <c r="B460" i="15" s="1"/>
  <c r="C347" i="11"/>
  <c r="E347" i="11" s="1"/>
  <c r="F347" i="11" s="1"/>
  <c r="G347" i="11" s="1"/>
  <c r="D328" i="14"/>
  <c r="E328" i="14" s="1"/>
  <c r="F328" i="14" s="1"/>
  <c r="C460" i="15" l="1"/>
  <c r="E460" i="15" s="1"/>
  <c r="F460" i="15" s="1"/>
  <c r="G460" i="15" s="1"/>
  <c r="H347" i="11"/>
  <c r="B348" i="11" s="1"/>
  <c r="C348" i="11" s="1"/>
  <c r="E348" i="11" s="1"/>
  <c r="F348" i="11" s="1"/>
  <c r="G348" i="11" s="1"/>
  <c r="G328" i="14"/>
  <c r="B329" i="14" s="1"/>
  <c r="H460" i="15" l="1"/>
  <c r="B461" i="15" s="1"/>
  <c r="C461" i="15" s="1"/>
  <c r="E461" i="15" s="1"/>
  <c r="F461" i="15" s="1"/>
  <c r="G461" i="15" s="1"/>
  <c r="H348" i="11"/>
  <c r="B349" i="11" s="1"/>
  <c r="C329" i="14"/>
  <c r="H461" i="15" l="1"/>
  <c r="B462" i="15" s="1"/>
  <c r="C462" i="15" s="1"/>
  <c r="E462" i="15" s="1"/>
  <c r="F462" i="15" s="1"/>
  <c r="G462" i="15" s="1"/>
  <c r="C349" i="11"/>
  <c r="E349" i="11" s="1"/>
  <c r="F349" i="11" s="1"/>
  <c r="G349" i="11" s="1"/>
  <c r="D329" i="14"/>
  <c r="E329" i="14" s="1"/>
  <c r="F329" i="14" s="1"/>
  <c r="H462" i="15" l="1"/>
  <c r="B463" i="15" s="1"/>
  <c r="H349" i="11"/>
  <c r="B350" i="11" s="1"/>
  <c r="G329" i="14"/>
  <c r="B330" i="14" s="1"/>
  <c r="C463" i="15" l="1"/>
  <c r="E463" i="15" s="1"/>
  <c r="F463" i="15" s="1"/>
  <c r="G463" i="15" s="1"/>
  <c r="C350" i="11"/>
  <c r="E350" i="11" s="1"/>
  <c r="F350" i="11" s="1"/>
  <c r="G350" i="11" s="1"/>
  <c r="C330" i="14"/>
  <c r="H463" i="15" l="1"/>
  <c r="B464" i="15" s="1"/>
  <c r="H350" i="11"/>
  <c r="B351" i="11" s="1"/>
  <c r="D330" i="14"/>
  <c r="E330" i="14" s="1"/>
  <c r="F330" i="14" s="1"/>
  <c r="C464" i="15" l="1"/>
  <c r="E464" i="15" s="1"/>
  <c r="F464" i="15" s="1"/>
  <c r="G464" i="15" s="1"/>
  <c r="C351" i="11"/>
  <c r="E351" i="11" s="1"/>
  <c r="F351" i="11" s="1"/>
  <c r="G351" i="11" s="1"/>
  <c r="G330" i="14"/>
  <c r="B331" i="14" s="1"/>
  <c r="H464" i="15" l="1"/>
  <c r="B465" i="15" s="1"/>
  <c r="H351" i="11"/>
  <c r="B352" i="11" s="1"/>
  <c r="C331" i="14"/>
  <c r="C465" i="15" l="1"/>
  <c r="E465" i="15" s="1"/>
  <c r="F465" i="15" s="1"/>
  <c r="G465" i="15" s="1"/>
  <c r="C352" i="11"/>
  <c r="E352" i="11" s="1"/>
  <c r="F352" i="11" s="1"/>
  <c r="G352" i="11" s="1"/>
  <c r="D331" i="14"/>
  <c r="E331" i="14" s="1"/>
  <c r="F331" i="14" s="1"/>
  <c r="H465" i="15" l="1"/>
  <c r="B466" i="15" s="1"/>
  <c r="H352" i="11"/>
  <c r="B353" i="11" s="1"/>
  <c r="C353" i="11" s="1"/>
  <c r="E353" i="11" s="1"/>
  <c r="F353" i="11" s="1"/>
  <c r="G353" i="11" s="1"/>
  <c r="G331" i="14"/>
  <c r="B332" i="14" s="1"/>
  <c r="C466" i="15" l="1"/>
  <c r="E466" i="15" s="1"/>
  <c r="F466" i="15" s="1"/>
  <c r="G466" i="15" s="1"/>
  <c r="H353" i="11"/>
  <c r="B354" i="11" s="1"/>
  <c r="C332" i="14"/>
  <c r="H466" i="15" l="1"/>
  <c r="B467" i="15" s="1"/>
  <c r="C354" i="11"/>
  <c r="E354" i="11" s="1"/>
  <c r="F354" i="11" s="1"/>
  <c r="G354" i="11" s="1"/>
  <c r="D332" i="14"/>
  <c r="E332" i="14" s="1"/>
  <c r="F332" i="14" s="1"/>
  <c r="C467" i="15" l="1"/>
  <c r="E467" i="15" s="1"/>
  <c r="F467" i="15" s="1"/>
  <c r="G467" i="15" s="1"/>
  <c r="H354" i="11"/>
  <c r="B355" i="11" s="1"/>
  <c r="G332" i="14"/>
  <c r="B333" i="14" s="1"/>
  <c r="H467" i="15" l="1"/>
  <c r="B468" i="15" s="1"/>
  <c r="C468" i="15" s="1"/>
  <c r="E468" i="15" s="1"/>
  <c r="F468" i="15" s="1"/>
  <c r="G468" i="15" s="1"/>
  <c r="C355" i="11"/>
  <c r="E355" i="11" s="1"/>
  <c r="F355" i="11" s="1"/>
  <c r="G355" i="11" s="1"/>
  <c r="C333" i="14"/>
  <c r="H468" i="15" l="1"/>
  <c r="B469" i="15" s="1"/>
  <c r="C469" i="15" s="1"/>
  <c r="E469" i="15" s="1"/>
  <c r="F469" i="15" s="1"/>
  <c r="G469" i="15" s="1"/>
  <c r="H355" i="11"/>
  <c r="B356" i="11" s="1"/>
  <c r="D333" i="14"/>
  <c r="E333" i="14" s="1"/>
  <c r="F333" i="14" s="1"/>
  <c r="H469" i="15" l="1"/>
  <c r="B470" i="15" s="1"/>
  <c r="C356" i="11"/>
  <c r="E356" i="11" s="1"/>
  <c r="F356" i="11" s="1"/>
  <c r="G356" i="11" s="1"/>
  <c r="G333" i="14"/>
  <c r="B334" i="14" s="1"/>
  <c r="C470" i="15" l="1"/>
  <c r="E470" i="15" s="1"/>
  <c r="F470" i="15" s="1"/>
  <c r="G470" i="15" s="1"/>
  <c r="H356" i="11"/>
  <c r="B357" i="11" s="1"/>
  <c r="C357" i="11" s="1"/>
  <c r="E357" i="11" s="1"/>
  <c r="F357" i="11" s="1"/>
  <c r="G357" i="11" s="1"/>
  <c r="C334" i="14"/>
  <c r="H470" i="15" l="1"/>
  <c r="B471" i="15" s="1"/>
  <c r="H357" i="11"/>
  <c r="B358" i="11" s="1"/>
  <c r="D334" i="14"/>
  <c r="E334" i="14" s="1"/>
  <c r="F334" i="14" s="1"/>
  <c r="C471" i="15" l="1"/>
  <c r="E471" i="15" s="1"/>
  <c r="F471" i="15" s="1"/>
  <c r="G471" i="15" s="1"/>
  <c r="C358" i="11"/>
  <c r="E358" i="11" s="1"/>
  <c r="F358" i="11" s="1"/>
  <c r="G358" i="11" s="1"/>
  <c r="G334" i="14"/>
  <c r="B335" i="14" s="1"/>
  <c r="H471" i="15" l="1"/>
  <c r="B472" i="15" s="1"/>
  <c r="C472" i="15" s="1"/>
  <c r="E472" i="15" s="1"/>
  <c r="F472" i="15" s="1"/>
  <c r="G472" i="15" s="1"/>
  <c r="H358" i="11"/>
  <c r="B359" i="11" s="1"/>
  <c r="C335" i="14"/>
  <c r="H472" i="15" l="1"/>
  <c r="B473" i="15" s="1"/>
  <c r="C473" i="15" s="1"/>
  <c r="E473" i="15" s="1"/>
  <c r="F473" i="15" s="1"/>
  <c r="G473" i="15" s="1"/>
  <c r="C359" i="11"/>
  <c r="E359" i="11" s="1"/>
  <c r="F359" i="11" s="1"/>
  <c r="G359" i="11" s="1"/>
  <c r="D335" i="14"/>
  <c r="E335" i="14" s="1"/>
  <c r="F335" i="14" s="1"/>
  <c r="H473" i="15" l="1"/>
  <c r="B474" i="15" s="1"/>
  <c r="H359" i="11"/>
  <c r="B360" i="11" s="1"/>
  <c r="G335" i="14"/>
  <c r="B336" i="14" s="1"/>
  <c r="C474" i="15" l="1"/>
  <c r="E474" i="15" s="1"/>
  <c r="F474" i="15" s="1"/>
  <c r="G474" i="15" s="1"/>
  <c r="C360" i="11"/>
  <c r="E360" i="11" s="1"/>
  <c r="F360" i="11" s="1"/>
  <c r="G360" i="11" s="1"/>
  <c r="C336" i="14"/>
  <c r="H474" i="15" l="1"/>
  <c r="B475" i="15" s="1"/>
  <c r="H360" i="11"/>
  <c r="B361" i="11" s="1"/>
  <c r="D336" i="14"/>
  <c r="E336" i="14" s="1"/>
  <c r="F336" i="14" s="1"/>
  <c r="C475" i="15" l="1"/>
  <c r="E475" i="15" s="1"/>
  <c r="F475" i="15" s="1"/>
  <c r="G475" i="15" s="1"/>
  <c r="C361" i="11"/>
  <c r="E361" i="11" s="1"/>
  <c r="F361" i="11" s="1"/>
  <c r="G361" i="11" s="1"/>
  <c r="G336" i="14"/>
  <c r="B337" i="14" s="1"/>
  <c r="H475" i="15" l="1"/>
  <c r="B476" i="15" s="1"/>
  <c r="C476" i="15" s="1"/>
  <c r="E476" i="15" s="1"/>
  <c r="F476" i="15" s="1"/>
  <c r="G476" i="15" s="1"/>
  <c r="H361" i="11"/>
  <c r="B362" i="11" s="1"/>
  <c r="C337" i="14"/>
  <c r="H476" i="15" l="1"/>
  <c r="B477" i="15" s="1"/>
  <c r="C477" i="15" s="1"/>
  <c r="E477" i="15" s="1"/>
  <c r="F477" i="15" s="1"/>
  <c r="G477" i="15" s="1"/>
  <c r="C362" i="11"/>
  <c r="E362" i="11" s="1"/>
  <c r="F362" i="11" s="1"/>
  <c r="G362" i="11" s="1"/>
  <c r="D337" i="14"/>
  <c r="E337" i="14" s="1"/>
  <c r="F337" i="14" s="1"/>
  <c r="H477" i="15" l="1"/>
  <c r="B478" i="15" s="1"/>
  <c r="H362" i="11"/>
  <c r="B363" i="11" s="1"/>
  <c r="G337" i="14"/>
  <c r="B338" i="14" s="1"/>
  <c r="C478" i="15" l="1"/>
  <c r="E478" i="15" s="1"/>
  <c r="F478" i="15" s="1"/>
  <c r="G478" i="15" s="1"/>
  <c r="C363" i="11"/>
  <c r="E363" i="11" s="1"/>
  <c r="F363" i="11" s="1"/>
  <c r="G363" i="11" s="1"/>
  <c r="C338" i="14"/>
  <c r="D338" i="14" s="1"/>
  <c r="E338" i="14" s="1"/>
  <c r="F338" i="14" s="1"/>
  <c r="H478" i="15" l="1"/>
  <c r="B479" i="15" s="1"/>
  <c r="H363" i="11"/>
  <c r="B364" i="11" s="1"/>
  <c r="G338" i="14"/>
  <c r="B339" i="14" s="1"/>
  <c r="C479" i="15" l="1"/>
  <c r="E479" i="15" s="1"/>
  <c r="F479" i="15" s="1"/>
  <c r="G479" i="15" s="1"/>
  <c r="C364" i="11"/>
  <c r="E364" i="11" s="1"/>
  <c r="F364" i="11" s="1"/>
  <c r="G364" i="11" s="1"/>
  <c r="C339" i="14"/>
  <c r="H479" i="15" l="1"/>
  <c r="B480" i="15" s="1"/>
  <c r="C480" i="15" s="1"/>
  <c r="E480" i="15" s="1"/>
  <c r="F480" i="15" s="1"/>
  <c r="G480" i="15" s="1"/>
  <c r="H364" i="11"/>
  <c r="B365" i="11" s="1"/>
  <c r="D339" i="14"/>
  <c r="E339" i="14" s="1"/>
  <c r="F339" i="14" s="1"/>
  <c r="H480" i="15" l="1"/>
  <c r="B481" i="15" s="1"/>
  <c r="C481" i="15" s="1"/>
  <c r="E481" i="15" s="1"/>
  <c r="F481" i="15" s="1"/>
  <c r="G481" i="15" s="1"/>
  <c r="C365" i="11"/>
  <c r="E365" i="11" s="1"/>
  <c r="F365" i="11" s="1"/>
  <c r="G365" i="11" s="1"/>
  <c r="G339" i="14"/>
  <c r="B340" i="14" s="1"/>
  <c r="H481" i="15" l="1"/>
  <c r="B482" i="15" s="1"/>
  <c r="H365" i="11"/>
  <c r="B366" i="11" s="1"/>
  <c r="C340" i="14"/>
  <c r="C482" i="15" l="1"/>
  <c r="E482" i="15" s="1"/>
  <c r="F482" i="15" s="1"/>
  <c r="G482" i="15" s="1"/>
  <c r="C366" i="11"/>
  <c r="E366" i="11" s="1"/>
  <c r="F366" i="11" s="1"/>
  <c r="G366" i="11" s="1"/>
  <c r="D340" i="14"/>
  <c r="E340" i="14" s="1"/>
  <c r="F340" i="14" s="1"/>
  <c r="H482" i="15" l="1"/>
  <c r="B483" i="15" s="1"/>
  <c r="H366" i="11"/>
  <c r="B367" i="11" s="1"/>
  <c r="G340" i="14"/>
  <c r="B341" i="14" s="1"/>
  <c r="C483" i="15" l="1"/>
  <c r="E483" i="15" s="1"/>
  <c r="F483" i="15" s="1"/>
  <c r="G483" i="15" s="1"/>
  <c r="C367" i="11"/>
  <c r="E367" i="11" s="1"/>
  <c r="F367" i="11" s="1"/>
  <c r="G367" i="11" s="1"/>
  <c r="C341" i="14"/>
  <c r="H483" i="15" l="1"/>
  <c r="B484" i="15" s="1"/>
  <c r="C484" i="15" s="1"/>
  <c r="E484" i="15" s="1"/>
  <c r="F484" i="15" s="1"/>
  <c r="G484" i="15" s="1"/>
  <c r="H367" i="11"/>
  <c r="B368" i="11" s="1"/>
  <c r="D341" i="14"/>
  <c r="E341" i="14" s="1"/>
  <c r="F341" i="14" s="1"/>
  <c r="H484" i="15" l="1"/>
  <c r="B485" i="15" s="1"/>
  <c r="C485" i="15" s="1"/>
  <c r="E485" i="15" s="1"/>
  <c r="F485" i="15" s="1"/>
  <c r="G485" i="15" s="1"/>
  <c r="J368" i="11"/>
  <c r="C368" i="11"/>
  <c r="G341" i="14"/>
  <c r="B342" i="14" s="1"/>
  <c r="E368" i="11" l="1"/>
  <c r="F368" i="11" s="1"/>
  <c r="G368" i="11" s="1"/>
  <c r="N368" i="11"/>
  <c r="H485" i="15"/>
  <c r="B486" i="15" s="1"/>
  <c r="C486" i="15" s="1"/>
  <c r="E486" i="15" s="1"/>
  <c r="F486" i="15" s="1"/>
  <c r="G486" i="15" s="1"/>
  <c r="C342" i="14"/>
  <c r="H368" i="11" l="1"/>
  <c r="H486" i="15"/>
  <c r="B487" i="15" s="1"/>
  <c r="D342" i="14"/>
  <c r="E342" i="14" s="1"/>
  <c r="C487" i="15" l="1"/>
  <c r="E487" i="15" s="1"/>
  <c r="F487" i="15" s="1"/>
  <c r="G487" i="15" s="1"/>
  <c r="G342" i="14"/>
  <c r="B343" i="14" s="1"/>
  <c r="C343" i="14" s="1"/>
  <c r="F342" i="14"/>
  <c r="H487" i="15" l="1"/>
  <c r="B488" i="15" s="1"/>
  <c r="D343" i="14"/>
  <c r="E343" i="14" s="1"/>
  <c r="F343" i="14" s="1"/>
  <c r="C488" i="15" l="1"/>
  <c r="E488" i="15" s="1"/>
  <c r="F488" i="15" s="1"/>
  <c r="G488" i="15" s="1"/>
  <c r="G343" i="14"/>
  <c r="B344" i="14" s="1"/>
  <c r="H488" i="15" l="1"/>
  <c r="B489" i="15" s="1"/>
  <c r="C489" i="15" s="1"/>
  <c r="E489" i="15" s="1"/>
  <c r="F489" i="15" s="1"/>
  <c r="G489" i="15" s="1"/>
  <c r="C344" i="14"/>
  <c r="H489" i="15" l="1"/>
  <c r="B490" i="15" s="1"/>
  <c r="C490" i="15" s="1"/>
  <c r="E490" i="15" s="1"/>
  <c r="F490" i="15" s="1"/>
  <c r="G490" i="15" s="1"/>
  <c r="D344" i="14"/>
  <c r="E344" i="14" s="1"/>
  <c r="F344" i="14" s="1"/>
  <c r="H490" i="15" l="1"/>
  <c r="B491" i="15" s="1"/>
  <c r="G344" i="14"/>
  <c r="B345" i="14" s="1"/>
  <c r="C491" i="15" l="1"/>
  <c r="E491" i="15" s="1"/>
  <c r="F491" i="15" s="1"/>
  <c r="G491" i="15" s="1"/>
  <c r="C345" i="14"/>
  <c r="H491" i="15" l="1"/>
  <c r="B492" i="15" s="1"/>
  <c r="D345" i="14"/>
  <c r="E345" i="14" s="1"/>
  <c r="F345" i="14" s="1"/>
  <c r="C492" i="15" l="1"/>
  <c r="E492" i="15" s="1"/>
  <c r="F492" i="15" s="1"/>
  <c r="G492" i="15" s="1"/>
  <c r="G345" i="14"/>
  <c r="B346" i="14" s="1"/>
  <c r="H492" i="15" l="1"/>
  <c r="B493" i="15" s="1"/>
  <c r="C493" i="15" s="1"/>
  <c r="E493" i="15" s="1"/>
  <c r="F493" i="15" s="1"/>
  <c r="G493" i="15" s="1"/>
  <c r="C346" i="14"/>
  <c r="H493" i="15" l="1"/>
  <c r="B494" i="15" s="1"/>
  <c r="C494" i="15" s="1"/>
  <c r="E494" i="15" s="1"/>
  <c r="F494" i="15" s="1"/>
  <c r="G494" i="15" s="1"/>
  <c r="D346" i="14"/>
  <c r="H494" i="15" l="1"/>
  <c r="B495" i="15" s="1"/>
  <c r="E346" i="14"/>
  <c r="C495" i="15" l="1"/>
  <c r="E495" i="15" s="1"/>
  <c r="F495" i="15" s="1"/>
  <c r="G495" i="15" s="1"/>
  <c r="G346" i="14"/>
  <c r="B347" i="14" s="1"/>
  <c r="C347" i="14" s="1"/>
  <c r="F346" i="14"/>
  <c r="H495" i="15" l="1"/>
  <c r="B496" i="15" s="1"/>
  <c r="D347" i="14"/>
  <c r="E347" i="14" s="1"/>
  <c r="F347" i="14" s="1"/>
  <c r="C496" i="15" l="1"/>
  <c r="E496" i="15" s="1"/>
  <c r="F496" i="15" s="1"/>
  <c r="G496" i="15" s="1"/>
  <c r="G347" i="14"/>
  <c r="B348" i="14" s="1"/>
  <c r="C348" i="14" s="1"/>
  <c r="H496" i="15" l="1"/>
  <c r="B497" i="15" s="1"/>
  <c r="C497" i="15" s="1"/>
  <c r="E497" i="15" s="1"/>
  <c r="F497" i="15" s="1"/>
  <c r="G497" i="15" s="1"/>
  <c r="D348" i="14"/>
  <c r="E348" i="14" s="1"/>
  <c r="F348" i="14" s="1"/>
  <c r="H497" i="15" l="1"/>
  <c r="B498" i="15" s="1"/>
  <c r="C498" i="15" s="1"/>
  <c r="E498" i="15" s="1"/>
  <c r="F498" i="15" s="1"/>
  <c r="G498" i="15" s="1"/>
  <c r="G348" i="14"/>
  <c r="B349" i="14" s="1"/>
  <c r="H498" i="15" l="1"/>
  <c r="B499" i="15" s="1"/>
  <c r="C349" i="14"/>
  <c r="C499" i="15" l="1"/>
  <c r="E499" i="15" s="1"/>
  <c r="F499" i="15" s="1"/>
  <c r="G499" i="15" s="1"/>
  <c r="D349" i="14"/>
  <c r="E349" i="14" s="1"/>
  <c r="H499" i="15" l="1"/>
  <c r="B500" i="15" s="1"/>
  <c r="G349" i="14"/>
  <c r="B350" i="14" s="1"/>
  <c r="C350" i="14" s="1"/>
  <c r="F349" i="14"/>
  <c r="C500" i="15" l="1"/>
  <c r="E500" i="15" s="1"/>
  <c r="F500" i="15" s="1"/>
  <c r="G500" i="15" s="1"/>
  <c r="D350" i="14"/>
  <c r="E350" i="14" s="1"/>
  <c r="H500" i="15" l="1"/>
  <c r="B501" i="15" s="1"/>
  <c r="C501" i="15" s="1"/>
  <c r="E501" i="15" s="1"/>
  <c r="F501" i="15" s="1"/>
  <c r="G501" i="15" s="1"/>
  <c r="G350" i="14"/>
  <c r="B351" i="14" s="1"/>
  <c r="C351" i="14" s="1"/>
  <c r="F350" i="14"/>
  <c r="H501" i="15" l="1"/>
  <c r="B502" i="15" s="1"/>
  <c r="C502" i="15" s="1"/>
  <c r="E502" i="15" s="1"/>
  <c r="F502" i="15" s="1"/>
  <c r="G502" i="15" s="1"/>
  <c r="D351" i="14"/>
  <c r="E351" i="14" s="1"/>
  <c r="F351" i="14" s="1"/>
  <c r="H502" i="15" l="1"/>
  <c r="B503" i="15" s="1"/>
  <c r="G351" i="14"/>
  <c r="B352" i="14" s="1"/>
  <c r="C503" i="15" l="1"/>
  <c r="E503" i="15" s="1"/>
  <c r="F503" i="15" s="1"/>
  <c r="G503" i="15" s="1"/>
  <c r="C352" i="14"/>
  <c r="H503" i="15" l="1"/>
  <c r="B504" i="15" s="1"/>
  <c r="D352" i="14"/>
  <c r="E352" i="14" s="1"/>
  <c r="C504" i="15" l="1"/>
  <c r="E504" i="15" s="1"/>
  <c r="F504" i="15" s="1"/>
  <c r="G504" i="15" s="1"/>
  <c r="G352" i="14"/>
  <c r="B353" i="14" s="1"/>
  <c r="C353" i="14" s="1"/>
  <c r="F352" i="14"/>
  <c r="H504" i="15" l="1"/>
  <c r="B505" i="15" s="1"/>
  <c r="C505" i="15" s="1"/>
  <c r="E505" i="15" s="1"/>
  <c r="F505" i="15" s="1"/>
  <c r="G505" i="15" s="1"/>
  <c r="D353" i="14"/>
  <c r="E353" i="14" s="1"/>
  <c r="F353" i="14" s="1"/>
  <c r="H505" i="15" l="1"/>
  <c r="B506" i="15" s="1"/>
  <c r="C506" i="15" s="1"/>
  <c r="E506" i="15" s="1"/>
  <c r="F506" i="15" s="1"/>
  <c r="G506" i="15" s="1"/>
  <c r="G353" i="14"/>
  <c r="B354" i="14" s="1"/>
  <c r="H506" i="15" l="1"/>
  <c r="B507" i="15" s="1"/>
  <c r="C354" i="14"/>
  <c r="C507" i="15" l="1"/>
  <c r="E507" i="15" s="1"/>
  <c r="F507" i="15" s="1"/>
  <c r="G507" i="15" s="1"/>
  <c r="D354" i="14"/>
  <c r="E354" i="14" s="1"/>
  <c r="H507" i="15" l="1"/>
  <c r="B508" i="15" s="1"/>
  <c r="G354" i="14"/>
  <c r="B355" i="14" s="1"/>
  <c r="C355" i="14" s="1"/>
  <c r="F354" i="14"/>
  <c r="C508" i="15" l="1"/>
  <c r="E508" i="15" s="1"/>
  <c r="F508" i="15" s="1"/>
  <c r="G508" i="15" s="1"/>
  <c r="D355" i="14"/>
  <c r="E355" i="14" s="1"/>
  <c r="H508" i="15" l="1"/>
  <c r="B509" i="15" s="1"/>
  <c r="C509" i="15" s="1"/>
  <c r="E509" i="15" s="1"/>
  <c r="F509" i="15" s="1"/>
  <c r="G509" i="15" s="1"/>
  <c r="G355" i="14"/>
  <c r="B356" i="14" s="1"/>
  <c r="C356" i="14" s="1"/>
  <c r="F355" i="14"/>
  <c r="H509" i="15" l="1"/>
  <c r="B510" i="15" s="1"/>
  <c r="C510" i="15" s="1"/>
  <c r="E510" i="15" s="1"/>
  <c r="F510" i="15" s="1"/>
  <c r="G510" i="15" s="1"/>
  <c r="D356" i="14"/>
  <c r="E356" i="14" s="1"/>
  <c r="H510" i="15" l="1"/>
  <c r="B511" i="15" s="1"/>
  <c r="G356" i="14"/>
  <c r="B357" i="14" s="1"/>
  <c r="C357" i="14" s="1"/>
  <c r="F356" i="14"/>
  <c r="C511" i="15" l="1"/>
  <c r="E511" i="15" s="1"/>
  <c r="F511" i="15" s="1"/>
  <c r="G511" i="15" s="1"/>
  <c r="D357" i="14"/>
  <c r="E357" i="14" s="1"/>
  <c r="F357" i="14" s="1"/>
  <c r="H511" i="15" l="1"/>
  <c r="B512" i="15" s="1"/>
  <c r="G357" i="14"/>
  <c r="B358" i="14" s="1"/>
  <c r="C512" i="15" l="1"/>
  <c r="E512" i="15" s="1"/>
  <c r="F512" i="15" s="1"/>
  <c r="G512" i="15" s="1"/>
  <c r="C358" i="14"/>
  <c r="H512" i="15" l="1"/>
  <c r="B513" i="15" s="1"/>
  <c r="C513" i="15" s="1"/>
  <c r="E513" i="15" s="1"/>
  <c r="F513" i="15" s="1"/>
  <c r="G513" i="15" s="1"/>
  <c r="D358" i="14"/>
  <c r="E358" i="14" s="1"/>
  <c r="H513" i="15" l="1"/>
  <c r="B514" i="15" s="1"/>
  <c r="C514" i="15" s="1"/>
  <c r="E514" i="15" s="1"/>
  <c r="F514" i="15" s="1"/>
  <c r="G514" i="15" s="1"/>
  <c r="G358" i="14"/>
  <c r="B359" i="14" s="1"/>
  <c r="C359" i="14" s="1"/>
  <c r="F358" i="14"/>
  <c r="H514" i="15" l="1"/>
  <c r="B515" i="15" s="1"/>
  <c r="D359" i="14"/>
  <c r="E359" i="14" s="1"/>
  <c r="F359" i="14" s="1"/>
  <c r="C515" i="15" l="1"/>
  <c r="E515" i="15" s="1"/>
  <c r="F515" i="15" s="1"/>
  <c r="G515" i="15" s="1"/>
  <c r="G359" i="14"/>
  <c r="B360" i="14" s="1"/>
  <c r="H515" i="15" l="1"/>
  <c r="B516" i="15" s="1"/>
  <c r="C360" i="14"/>
  <c r="C516" i="15" l="1"/>
  <c r="E516" i="15" s="1"/>
  <c r="F516" i="15" s="1"/>
  <c r="G516" i="15" s="1"/>
  <c r="D360" i="14"/>
  <c r="E360" i="14" s="1"/>
  <c r="F360" i="14" s="1"/>
  <c r="H516" i="15" l="1"/>
  <c r="B517" i="15" s="1"/>
  <c r="G360" i="14"/>
  <c r="B361" i="14" s="1"/>
  <c r="C517" i="15" l="1"/>
  <c r="E517" i="15" s="1"/>
  <c r="F517" i="15" s="1"/>
  <c r="G517" i="15" s="1"/>
  <c r="C361" i="14"/>
  <c r="H517" i="15" l="1"/>
  <c r="B518" i="15" s="1"/>
  <c r="C518" i="15" s="1"/>
  <c r="E518" i="15" s="1"/>
  <c r="F518" i="15" s="1"/>
  <c r="G518" i="15" s="1"/>
  <c r="D361" i="14"/>
  <c r="E361" i="14" s="1"/>
  <c r="F361" i="14" s="1"/>
  <c r="H518" i="15" l="1"/>
  <c r="B519" i="15" s="1"/>
  <c r="C519" i="15" s="1"/>
  <c r="E519" i="15" s="1"/>
  <c r="F519" i="15" s="1"/>
  <c r="G519" i="15" s="1"/>
  <c r="G361" i="14"/>
  <c r="B362" i="14" s="1"/>
  <c r="H519" i="15" l="1"/>
  <c r="B520" i="15" s="1"/>
  <c r="C362" i="14"/>
  <c r="C520" i="15" l="1"/>
  <c r="E520" i="15" s="1"/>
  <c r="F520" i="15" s="1"/>
  <c r="G520" i="15" s="1"/>
  <c r="D362" i="14"/>
  <c r="E362" i="14" s="1"/>
  <c r="H520" i="15" l="1"/>
  <c r="B521" i="15" s="1"/>
  <c r="G362" i="14"/>
  <c r="B363" i="14" s="1"/>
  <c r="C363" i="14" s="1"/>
  <c r="F362" i="14"/>
  <c r="C521" i="15" l="1"/>
  <c r="E521" i="15" s="1"/>
  <c r="F521" i="15" s="1"/>
  <c r="G521" i="15" s="1"/>
  <c r="D363" i="14"/>
  <c r="E363" i="14" s="1"/>
  <c r="H521" i="15" l="1"/>
  <c r="B522" i="15" s="1"/>
  <c r="C522" i="15" s="1"/>
  <c r="E522" i="15" s="1"/>
  <c r="F522" i="15" s="1"/>
  <c r="G522" i="15" s="1"/>
  <c r="G363" i="14"/>
  <c r="B364" i="14" s="1"/>
  <c r="C364" i="14" s="1"/>
  <c r="F363" i="14"/>
  <c r="H522" i="15" l="1"/>
  <c r="B523" i="15" s="1"/>
  <c r="C523" i="15" s="1"/>
  <c r="E523" i="15" s="1"/>
  <c r="F523" i="15" s="1"/>
  <c r="G523" i="15" s="1"/>
  <c r="D364" i="14"/>
  <c r="E364" i="14" s="1"/>
  <c r="H523" i="15" l="1"/>
  <c r="B524" i="15" s="1"/>
  <c r="G364" i="14"/>
  <c r="B365" i="14" s="1"/>
  <c r="C365" i="14" s="1"/>
  <c r="F364" i="14"/>
  <c r="C524" i="15" l="1"/>
  <c r="E524" i="15" s="1"/>
  <c r="F524" i="15" s="1"/>
  <c r="G524" i="15" s="1"/>
  <c r="D365" i="14"/>
  <c r="E365" i="14" s="1"/>
  <c r="H524" i="15" l="1"/>
  <c r="B525" i="15" s="1"/>
  <c r="G365" i="14"/>
  <c r="B366" i="14" s="1"/>
  <c r="C366" i="14" s="1"/>
  <c r="F365" i="14"/>
  <c r="C525" i="15" l="1"/>
  <c r="E525" i="15" s="1"/>
  <c r="F525" i="15" s="1"/>
  <c r="G525" i="15" s="1"/>
  <c r="D366" i="14"/>
  <c r="E366" i="14" s="1"/>
  <c r="H525" i="15" l="1"/>
  <c r="B526" i="15" s="1"/>
  <c r="C526" i="15" s="1"/>
  <c r="E526" i="15" s="1"/>
  <c r="F526" i="15" s="1"/>
  <c r="G526" i="15" s="1"/>
  <c r="G366" i="14"/>
  <c r="B367" i="14" s="1"/>
  <c r="C367" i="14" s="1"/>
  <c r="F366" i="14"/>
  <c r="H526" i="15" l="1"/>
  <c r="B527" i="15" s="1"/>
  <c r="C527" i="15" s="1"/>
  <c r="E527" i="15" s="1"/>
  <c r="F527" i="15" s="1"/>
  <c r="G527" i="15" s="1"/>
  <c r="D367" i="14"/>
  <c r="E367" i="14" s="1"/>
  <c r="F367" i="14" s="1"/>
  <c r="H527" i="15" l="1"/>
  <c r="B528" i="15" s="1"/>
  <c r="G367" i="14"/>
  <c r="B368" i="14" s="1"/>
  <c r="C528" i="15" l="1"/>
  <c r="E528" i="15" s="1"/>
  <c r="F528" i="15" s="1"/>
  <c r="G528" i="15" s="1"/>
  <c r="C368" i="14"/>
  <c r="H528" i="15" l="1"/>
  <c r="B529" i="15" s="1"/>
  <c r="D368" i="14"/>
  <c r="E368" i="14" s="1"/>
  <c r="C529" i="15" l="1"/>
  <c r="E529" i="15" s="1"/>
  <c r="F529" i="15" s="1"/>
  <c r="G529" i="15" s="1"/>
  <c r="G368" i="14"/>
  <c r="B369" i="14" s="1"/>
  <c r="M369" i="14" s="1"/>
  <c r="F368" i="14"/>
  <c r="C369" i="14" l="1"/>
  <c r="L369" i="14" s="1"/>
  <c r="H529" i="15"/>
  <c r="B530" i="15" s="1"/>
  <c r="C530" i="15" s="1"/>
  <c r="E530" i="15" s="1"/>
  <c r="F530" i="15" s="1"/>
  <c r="G530" i="15" s="1"/>
  <c r="D369" i="14" l="1"/>
  <c r="E369" i="14" s="1"/>
  <c r="G369" i="14" s="1"/>
  <c r="B370" i="14" s="1"/>
  <c r="C370" i="14" s="1"/>
  <c r="H530" i="15"/>
  <c r="B531" i="15" s="1"/>
  <c r="C531" i="15" s="1"/>
  <c r="E531" i="15" s="1"/>
  <c r="F531" i="15" s="1"/>
  <c r="G531" i="15" s="1"/>
  <c r="F369" i="14" l="1"/>
  <c r="D370" i="14" s="1"/>
  <c r="E370" i="14" s="1"/>
  <c r="H531" i="15"/>
  <c r="B532" i="15" s="1"/>
  <c r="C532" i="15" l="1"/>
  <c r="E532" i="15" s="1"/>
  <c r="F532" i="15" s="1"/>
  <c r="G532" i="15" s="1"/>
  <c r="G370" i="14"/>
  <c r="B371" i="14" s="1"/>
  <c r="C371" i="14" s="1"/>
  <c r="F370" i="14"/>
  <c r="H532" i="15" l="1"/>
  <c r="B533" i="15" s="1"/>
  <c r="D371" i="14"/>
  <c r="E371" i="14" s="1"/>
  <c r="C533" i="15" l="1"/>
  <c r="E533" i="15" s="1"/>
  <c r="F533" i="15" s="1"/>
  <c r="G533" i="15" s="1"/>
  <c r="G371" i="14"/>
  <c r="B372" i="14" s="1"/>
  <c r="C372" i="14" s="1"/>
  <c r="F371" i="14"/>
  <c r="H533" i="15" l="1"/>
  <c r="B534" i="15" s="1"/>
  <c r="C534" i="15" s="1"/>
  <c r="E534" i="15" s="1"/>
  <c r="F534" i="15" s="1"/>
  <c r="G534" i="15" s="1"/>
  <c r="D372" i="14"/>
  <c r="E372" i="14" s="1"/>
  <c r="H534" i="15" l="1"/>
  <c r="B535" i="15" s="1"/>
  <c r="C535" i="15" s="1"/>
  <c r="E535" i="15" s="1"/>
  <c r="F535" i="15" s="1"/>
  <c r="G535" i="15" s="1"/>
  <c r="G372" i="14"/>
  <c r="B373" i="14" s="1"/>
  <c r="C373" i="14" s="1"/>
  <c r="F372" i="14"/>
  <c r="H535" i="15" l="1"/>
  <c r="B536" i="15" s="1"/>
  <c r="D373" i="14"/>
  <c r="E373" i="14" s="1"/>
  <c r="C536" i="15" l="1"/>
  <c r="E536" i="15" s="1"/>
  <c r="F536" i="15" s="1"/>
  <c r="G536" i="15" s="1"/>
  <c r="G373" i="14"/>
  <c r="B374" i="14" s="1"/>
  <c r="C374" i="14" s="1"/>
  <c r="F373" i="14"/>
  <c r="H536" i="15" l="1"/>
  <c r="B537" i="15" s="1"/>
  <c r="D374" i="14"/>
  <c r="E374" i="14" s="1"/>
  <c r="C537" i="15" l="1"/>
  <c r="E537" i="15" s="1"/>
  <c r="F537" i="15" s="1"/>
  <c r="G537" i="15" s="1"/>
  <c r="G374" i="14"/>
  <c r="B375" i="14" s="1"/>
  <c r="C375" i="14" s="1"/>
  <c r="F374" i="14"/>
  <c r="H537" i="15" l="1"/>
  <c r="B538" i="15" s="1"/>
  <c r="C538" i="15" s="1"/>
  <c r="E538" i="15" s="1"/>
  <c r="F538" i="15" s="1"/>
  <c r="G538" i="15" s="1"/>
  <c r="D375" i="14"/>
  <c r="E375" i="14" s="1"/>
  <c r="H538" i="15" l="1"/>
  <c r="B539" i="15" s="1"/>
  <c r="C539" i="15" s="1"/>
  <c r="E539" i="15" s="1"/>
  <c r="F539" i="15" s="1"/>
  <c r="G539" i="15" s="1"/>
  <c r="G375" i="14"/>
  <c r="B376" i="14" s="1"/>
  <c r="C376" i="14" s="1"/>
  <c r="F375" i="14"/>
  <c r="H539" i="15" l="1"/>
  <c r="B540" i="15" s="1"/>
  <c r="D376" i="14"/>
  <c r="E376" i="14" s="1"/>
  <c r="C540" i="15" l="1"/>
  <c r="E540" i="15" s="1"/>
  <c r="F540" i="15" s="1"/>
  <c r="G540" i="15" s="1"/>
  <c r="G376" i="14"/>
  <c r="B377" i="14" s="1"/>
  <c r="C377" i="14" s="1"/>
  <c r="F376" i="14"/>
  <c r="H540" i="15" l="1"/>
  <c r="B541" i="15" s="1"/>
  <c r="D377" i="14"/>
  <c r="E377" i="14" s="1"/>
  <c r="B369" i="11"/>
  <c r="C541" i="15" l="1"/>
  <c r="E541" i="15" s="1"/>
  <c r="F541" i="15" s="1"/>
  <c r="G541" i="15" s="1"/>
  <c r="C369" i="11"/>
  <c r="E369" i="11" s="1"/>
  <c r="F369" i="11" s="1"/>
  <c r="G369" i="11" s="1"/>
  <c r="G377" i="14"/>
  <c r="B378" i="14" s="1"/>
  <c r="C378" i="14" s="1"/>
  <c r="F377" i="14"/>
  <c r="H541" i="15" l="1"/>
  <c r="B542" i="15" s="1"/>
  <c r="C542" i="15" s="1"/>
  <c r="E542" i="15" s="1"/>
  <c r="F542" i="15" s="1"/>
  <c r="G542" i="15" s="1"/>
  <c r="H369" i="11"/>
  <c r="B370" i="11" s="1"/>
  <c r="D378" i="14"/>
  <c r="E378" i="14" s="1"/>
  <c r="H542" i="15" l="1"/>
  <c r="B543" i="15" s="1"/>
  <c r="C543" i="15" s="1"/>
  <c r="E543" i="15" s="1"/>
  <c r="F543" i="15" s="1"/>
  <c r="G543" i="15" s="1"/>
  <c r="C370" i="11"/>
  <c r="E370" i="11" s="1"/>
  <c r="F370" i="11" s="1"/>
  <c r="G370" i="11" s="1"/>
  <c r="G378" i="14"/>
  <c r="B379" i="14" s="1"/>
  <c r="C379" i="14" s="1"/>
  <c r="F378" i="14"/>
  <c r="H543" i="15" l="1"/>
  <c r="B544" i="15" s="1"/>
  <c r="H370" i="11"/>
  <c r="B371" i="11" s="1"/>
  <c r="D379" i="14"/>
  <c r="E379" i="14" s="1"/>
  <c r="C544" i="15" l="1"/>
  <c r="E544" i="15" s="1"/>
  <c r="F544" i="15" s="1"/>
  <c r="G544" i="15" s="1"/>
  <c r="C371" i="11"/>
  <c r="E371" i="11" s="1"/>
  <c r="F371" i="11" s="1"/>
  <c r="G371" i="11" s="1"/>
  <c r="G379" i="14"/>
  <c r="B380" i="14" s="1"/>
  <c r="C380" i="14" s="1"/>
  <c r="F379" i="14"/>
  <c r="H544" i="15" l="1"/>
  <c r="B545" i="15" s="1"/>
  <c r="H371" i="11"/>
  <c r="B372" i="11" s="1"/>
  <c r="D380" i="14"/>
  <c r="E380" i="14" s="1"/>
  <c r="C545" i="15" l="1"/>
  <c r="E545" i="15" s="1"/>
  <c r="F545" i="15" s="1"/>
  <c r="G545" i="15" s="1"/>
  <c r="C372" i="11"/>
  <c r="E372" i="11" s="1"/>
  <c r="F372" i="11" s="1"/>
  <c r="G372" i="11" s="1"/>
  <c r="G380" i="14"/>
  <c r="B381" i="14" s="1"/>
  <c r="C381" i="14" s="1"/>
  <c r="F380" i="14"/>
  <c r="H545" i="15" l="1"/>
  <c r="B546" i="15" s="1"/>
  <c r="H372" i="11"/>
  <c r="B373" i="11" s="1"/>
  <c r="D381" i="14"/>
  <c r="E381" i="14" s="1"/>
  <c r="C546" i="15" l="1"/>
  <c r="E546" i="15" s="1"/>
  <c r="F546" i="15" s="1"/>
  <c r="G546" i="15" s="1"/>
  <c r="C373" i="11"/>
  <c r="E373" i="11" s="1"/>
  <c r="F373" i="11" s="1"/>
  <c r="G373" i="11" s="1"/>
  <c r="G381" i="14"/>
  <c r="B382" i="14" s="1"/>
  <c r="C382" i="14" s="1"/>
  <c r="F381" i="14"/>
  <c r="H546" i="15" l="1"/>
  <c r="B547" i="15" s="1"/>
  <c r="C547" i="15" s="1"/>
  <c r="E547" i="15" s="1"/>
  <c r="F547" i="15" s="1"/>
  <c r="G547" i="15" s="1"/>
  <c r="H373" i="11"/>
  <c r="B374" i="11" s="1"/>
  <c r="D382" i="14"/>
  <c r="E382" i="14" s="1"/>
  <c r="H547" i="15" l="1"/>
  <c r="B548" i="15" s="1"/>
  <c r="C548" i="15" s="1"/>
  <c r="E548" i="15" s="1"/>
  <c r="F548" i="15" s="1"/>
  <c r="G548" i="15" s="1"/>
  <c r="C374" i="11"/>
  <c r="E374" i="11" s="1"/>
  <c r="F374" i="11" s="1"/>
  <c r="G374" i="11" s="1"/>
  <c r="G382" i="14"/>
  <c r="B383" i="14" s="1"/>
  <c r="C383" i="14" s="1"/>
  <c r="F382" i="14"/>
  <c r="H548" i="15" l="1"/>
  <c r="B549" i="15" s="1"/>
  <c r="H374" i="11"/>
  <c r="B375" i="11" s="1"/>
  <c r="D383" i="14"/>
  <c r="E383" i="14" s="1"/>
  <c r="C549" i="15" l="1"/>
  <c r="E549" i="15" s="1"/>
  <c r="F549" i="15" s="1"/>
  <c r="G549" i="15" s="1"/>
  <c r="C375" i="11"/>
  <c r="E375" i="11" s="1"/>
  <c r="F375" i="11" s="1"/>
  <c r="G375" i="11" s="1"/>
  <c r="G383" i="14"/>
  <c r="B384" i="14" s="1"/>
  <c r="C384" i="14" s="1"/>
  <c r="F383" i="14"/>
  <c r="H549" i="15" l="1"/>
  <c r="B550" i="15" s="1"/>
  <c r="H375" i="11"/>
  <c r="B376" i="11" s="1"/>
  <c r="D384" i="14"/>
  <c r="C550" i="15" l="1"/>
  <c r="E550" i="15" s="1"/>
  <c r="F550" i="15" s="1"/>
  <c r="G550" i="15" s="1"/>
  <c r="C376" i="11"/>
  <c r="E376" i="11" s="1"/>
  <c r="F376" i="11" s="1"/>
  <c r="G376" i="11" s="1"/>
  <c r="E384" i="14"/>
  <c r="H550" i="15" l="1"/>
  <c r="B551" i="15" s="1"/>
  <c r="C551" i="15" s="1"/>
  <c r="E551" i="15" s="1"/>
  <c r="F551" i="15" s="1"/>
  <c r="G551" i="15" s="1"/>
  <c r="H376" i="11"/>
  <c r="B377" i="11" s="1"/>
  <c r="G384" i="14"/>
  <c r="B385" i="14" s="1"/>
  <c r="C385" i="14" s="1"/>
  <c r="F384" i="14"/>
  <c r="H551" i="15" l="1"/>
  <c r="B552" i="15" s="1"/>
  <c r="C552" i="15" s="1"/>
  <c r="E552" i="15" s="1"/>
  <c r="F552" i="15" s="1"/>
  <c r="G552" i="15" s="1"/>
  <c r="C377" i="11"/>
  <c r="E377" i="11" s="1"/>
  <c r="F377" i="11" s="1"/>
  <c r="G377" i="11" s="1"/>
  <c r="D385" i="14"/>
  <c r="E385" i="14" s="1"/>
  <c r="H552" i="15" l="1"/>
  <c r="B553" i="15" s="1"/>
  <c r="H377" i="11"/>
  <c r="B378" i="11" s="1"/>
  <c r="G385" i="14"/>
  <c r="B386" i="14" s="1"/>
  <c r="C386" i="14" s="1"/>
  <c r="F385" i="14"/>
  <c r="C553" i="15" l="1"/>
  <c r="E553" i="15" s="1"/>
  <c r="F553" i="15" s="1"/>
  <c r="G553" i="15" s="1"/>
  <c r="C378" i="11"/>
  <c r="E378" i="11" s="1"/>
  <c r="F378" i="11" s="1"/>
  <c r="G378" i="11" s="1"/>
  <c r="D386" i="14"/>
  <c r="E386" i="14" s="1"/>
  <c r="G386" i="14" s="1"/>
  <c r="B387" i="14" s="1"/>
  <c r="C387" i="14" s="1"/>
  <c r="H553" i="15" l="1"/>
  <c r="B554" i="15" s="1"/>
  <c r="H378" i="11"/>
  <c r="B379" i="11" s="1"/>
  <c r="F386" i="14"/>
  <c r="D387" i="14" s="1"/>
  <c r="E387" i="14" s="1"/>
  <c r="C554" i="15" l="1"/>
  <c r="E554" i="15" s="1"/>
  <c r="F554" i="15" s="1"/>
  <c r="G554" i="15" s="1"/>
  <c r="C379" i="11"/>
  <c r="E379" i="11" s="1"/>
  <c r="F379" i="11" s="1"/>
  <c r="G379" i="11" s="1"/>
  <c r="G387" i="14"/>
  <c r="B388" i="14" s="1"/>
  <c r="C388" i="14" s="1"/>
  <c r="F387" i="14"/>
  <c r="H554" i="15" l="1"/>
  <c r="B555" i="15" s="1"/>
  <c r="C555" i="15" s="1"/>
  <c r="E555" i="15" s="1"/>
  <c r="F555" i="15" s="1"/>
  <c r="G555" i="15" s="1"/>
  <c r="H379" i="11"/>
  <c r="B380" i="11" s="1"/>
  <c r="D388" i="14"/>
  <c r="H555" i="15" l="1"/>
  <c r="B556" i="15" s="1"/>
  <c r="C556" i="15" s="1"/>
  <c r="E556" i="15" s="1"/>
  <c r="F556" i="15" s="1"/>
  <c r="G556" i="15" s="1"/>
  <c r="C380" i="11"/>
  <c r="E380" i="11" s="1"/>
  <c r="F380" i="11" s="1"/>
  <c r="G380" i="11" s="1"/>
  <c r="E388" i="14"/>
  <c r="H556" i="15" l="1"/>
  <c r="B557" i="15" s="1"/>
  <c r="H380" i="11"/>
  <c r="G388" i="14"/>
  <c r="B389" i="14" s="1"/>
  <c r="C389" i="14" s="1"/>
  <c r="F388" i="14"/>
  <c r="C557" i="15" l="1"/>
  <c r="E557" i="15" s="1"/>
  <c r="F557" i="15" s="1"/>
  <c r="G557" i="15" s="1"/>
  <c r="D389" i="14"/>
  <c r="E389" i="14" s="1"/>
  <c r="B381" i="11"/>
  <c r="H557" i="15" l="1"/>
  <c r="B558" i="15" s="1"/>
  <c r="C381" i="11"/>
  <c r="E381" i="11" s="1"/>
  <c r="F381" i="11" s="1"/>
  <c r="G381" i="11" s="1"/>
  <c r="G389" i="14"/>
  <c r="B390" i="14" s="1"/>
  <c r="C390" i="14" s="1"/>
  <c r="F389" i="14"/>
  <c r="C558" i="15" l="1"/>
  <c r="E558" i="15" s="1"/>
  <c r="F558" i="15" s="1"/>
  <c r="G558" i="15" s="1"/>
  <c r="H381" i="11"/>
  <c r="B382" i="11" s="1"/>
  <c r="D390" i="14"/>
  <c r="E390" i="14" s="1"/>
  <c r="G390" i="14" s="1"/>
  <c r="B391" i="14" s="1"/>
  <c r="C391" i="14" s="1"/>
  <c r="H558" i="15" l="1"/>
  <c r="B559" i="15" s="1"/>
  <c r="C559" i="15" s="1"/>
  <c r="E559" i="15" s="1"/>
  <c r="F559" i="15" s="1"/>
  <c r="G559" i="15" s="1"/>
  <c r="C382" i="11"/>
  <c r="E382" i="11" s="1"/>
  <c r="F382" i="11" s="1"/>
  <c r="G382" i="11" s="1"/>
  <c r="F390" i="14"/>
  <c r="D391" i="14" s="1"/>
  <c r="E391" i="14" s="1"/>
  <c r="H559" i="15" l="1"/>
  <c r="B560" i="15" s="1"/>
  <c r="C560" i="15" s="1"/>
  <c r="E560" i="15" s="1"/>
  <c r="F560" i="15" s="1"/>
  <c r="G560" i="15" s="1"/>
  <c r="H382" i="11"/>
  <c r="G391" i="14"/>
  <c r="B392" i="14" s="1"/>
  <c r="C392" i="14" s="1"/>
  <c r="F391" i="14"/>
  <c r="H560" i="15" l="1"/>
  <c r="B561" i="15" s="1"/>
  <c r="D392" i="14"/>
  <c r="B383" i="11"/>
  <c r="C561" i="15" l="1"/>
  <c r="E561" i="15" s="1"/>
  <c r="F561" i="15" s="1"/>
  <c r="G561" i="15" s="1"/>
  <c r="C383" i="11"/>
  <c r="E383" i="11" s="1"/>
  <c r="F383" i="11" s="1"/>
  <c r="G383" i="11" s="1"/>
  <c r="E392" i="14"/>
  <c r="H561" i="15" l="1"/>
  <c r="B562" i="15" s="1"/>
  <c r="H383" i="11"/>
  <c r="B384" i="11" s="1"/>
  <c r="G392" i="14"/>
  <c r="B393" i="14" s="1"/>
  <c r="C393" i="14" s="1"/>
  <c r="F392" i="14"/>
  <c r="C562" i="15" l="1"/>
  <c r="E562" i="15" s="1"/>
  <c r="F562" i="15" s="1"/>
  <c r="G562" i="15" s="1"/>
  <c r="C384" i="11"/>
  <c r="E384" i="11" s="1"/>
  <c r="F384" i="11" s="1"/>
  <c r="G384" i="11" s="1"/>
  <c r="D393" i="14"/>
  <c r="E393" i="14" s="1"/>
  <c r="H562" i="15" l="1"/>
  <c r="B563" i="15" s="1"/>
  <c r="C563" i="15" s="1"/>
  <c r="E563" i="15" s="1"/>
  <c r="F563" i="15" s="1"/>
  <c r="G563" i="15" s="1"/>
  <c r="H384" i="11"/>
  <c r="G393" i="14"/>
  <c r="B394" i="14" s="1"/>
  <c r="C394" i="14" s="1"/>
  <c r="F393" i="14"/>
  <c r="H563" i="15" l="1"/>
  <c r="B564" i="15" s="1"/>
  <c r="C564" i="15" s="1"/>
  <c r="E564" i="15" s="1"/>
  <c r="F564" i="15" s="1"/>
  <c r="G564" i="15" s="1"/>
  <c r="D394" i="14"/>
  <c r="E394" i="14" s="1"/>
  <c r="G394" i="14" s="1"/>
  <c r="B395" i="14" s="1"/>
  <c r="C395" i="14" s="1"/>
  <c r="B385" i="11"/>
  <c r="H564" i="15" l="1"/>
  <c r="B565" i="15" s="1"/>
  <c r="C385" i="11"/>
  <c r="E385" i="11" s="1"/>
  <c r="F385" i="11" s="1"/>
  <c r="G385" i="11" s="1"/>
  <c r="F394" i="14"/>
  <c r="D395" i="14" s="1"/>
  <c r="E395" i="14" s="1"/>
  <c r="C565" i="15" l="1"/>
  <c r="E565" i="15" s="1"/>
  <c r="F565" i="15" s="1"/>
  <c r="G565" i="15" s="1"/>
  <c r="H385" i="11"/>
  <c r="B386" i="11" s="1"/>
  <c r="G395" i="14"/>
  <c r="B396" i="14" s="1"/>
  <c r="C396" i="14" s="1"/>
  <c r="F395" i="14"/>
  <c r="H565" i="15" l="1"/>
  <c r="B566" i="15" s="1"/>
  <c r="C386" i="11"/>
  <c r="E386" i="11" s="1"/>
  <c r="F386" i="11" s="1"/>
  <c r="G386" i="11" s="1"/>
  <c r="D396" i="14"/>
  <c r="E396" i="14" s="1"/>
  <c r="C566" i="15" l="1"/>
  <c r="E566" i="15" s="1"/>
  <c r="F566" i="15" s="1"/>
  <c r="G566" i="15" s="1"/>
  <c r="H386" i="11"/>
  <c r="G396" i="14"/>
  <c r="B397" i="14" s="1"/>
  <c r="C397" i="14" s="1"/>
  <c r="F396" i="14"/>
  <c r="H566" i="15" l="1"/>
  <c r="B567" i="15" s="1"/>
  <c r="C567" i="15" s="1"/>
  <c r="E567" i="15" s="1"/>
  <c r="F567" i="15" s="1"/>
  <c r="G567" i="15" s="1"/>
  <c r="D397" i="14"/>
  <c r="E397" i="14" s="1"/>
  <c r="B387" i="11"/>
  <c r="H567" i="15" l="1"/>
  <c r="B568" i="15" s="1"/>
  <c r="C568" i="15" s="1"/>
  <c r="E568" i="15" s="1"/>
  <c r="F568" i="15" s="1"/>
  <c r="G568" i="15" s="1"/>
  <c r="C387" i="11"/>
  <c r="E387" i="11" s="1"/>
  <c r="F387" i="11" s="1"/>
  <c r="G387" i="11" s="1"/>
  <c r="G397" i="14"/>
  <c r="B398" i="14" s="1"/>
  <c r="C398" i="14" s="1"/>
  <c r="F397" i="14"/>
  <c r="H568" i="15" l="1"/>
  <c r="B569" i="15" s="1"/>
  <c r="H387" i="11"/>
  <c r="B388" i="11" s="1"/>
  <c r="D398" i="14"/>
  <c r="E398" i="14" s="1"/>
  <c r="C569" i="15" l="1"/>
  <c r="E569" i="15" s="1"/>
  <c r="F569" i="15" s="1"/>
  <c r="G569" i="15" s="1"/>
  <c r="C388" i="11"/>
  <c r="E388" i="11" s="1"/>
  <c r="F388" i="11" s="1"/>
  <c r="G388" i="11" s="1"/>
  <c r="G398" i="14"/>
  <c r="B399" i="14" s="1"/>
  <c r="C399" i="14" s="1"/>
  <c r="F398" i="14"/>
  <c r="H569" i="15" l="1"/>
  <c r="B570" i="15" s="1"/>
  <c r="H388" i="11"/>
  <c r="D399" i="14"/>
  <c r="E399" i="14" s="1"/>
  <c r="C570" i="15" l="1"/>
  <c r="E570" i="15" s="1"/>
  <c r="F570" i="15" s="1"/>
  <c r="G570" i="15" s="1"/>
  <c r="G399" i="14"/>
  <c r="B400" i="14" s="1"/>
  <c r="C400" i="14" s="1"/>
  <c r="F399" i="14"/>
  <c r="B389" i="11"/>
  <c r="H570" i="15" l="1"/>
  <c r="B571" i="15" s="1"/>
  <c r="C571" i="15" s="1"/>
  <c r="E571" i="15" s="1"/>
  <c r="F571" i="15" s="1"/>
  <c r="G571" i="15" s="1"/>
  <c r="C389" i="11"/>
  <c r="E389" i="11" s="1"/>
  <c r="F389" i="11" s="1"/>
  <c r="G389" i="11" s="1"/>
  <c r="D400" i="14"/>
  <c r="E400" i="14" s="1"/>
  <c r="H571" i="15" l="1"/>
  <c r="B572" i="15" s="1"/>
  <c r="C572" i="15" s="1"/>
  <c r="E572" i="15" s="1"/>
  <c r="F572" i="15" s="1"/>
  <c r="G572" i="15" s="1"/>
  <c r="H389" i="11"/>
  <c r="B390" i="11" s="1"/>
  <c r="G400" i="14"/>
  <c r="B401" i="14" s="1"/>
  <c r="C401" i="14" s="1"/>
  <c r="F400" i="14"/>
  <c r="H572" i="15" l="1"/>
  <c r="B573" i="15" s="1"/>
  <c r="C390" i="11"/>
  <c r="E390" i="11" s="1"/>
  <c r="F390" i="11" s="1"/>
  <c r="G390" i="11" s="1"/>
  <c r="D401" i="14"/>
  <c r="E401" i="14" s="1"/>
  <c r="C573" i="15" l="1"/>
  <c r="E573" i="15" s="1"/>
  <c r="F573" i="15" s="1"/>
  <c r="G573" i="15" s="1"/>
  <c r="H390" i="11"/>
  <c r="G401" i="14"/>
  <c r="B402" i="14" s="1"/>
  <c r="C402" i="14" s="1"/>
  <c r="F401" i="14"/>
  <c r="H573" i="15" l="1"/>
  <c r="B574" i="15" s="1"/>
  <c r="D402" i="14"/>
  <c r="B391" i="11"/>
  <c r="C574" i="15" l="1"/>
  <c r="E574" i="15" s="1"/>
  <c r="F574" i="15" s="1"/>
  <c r="G574" i="15" s="1"/>
  <c r="C391" i="11"/>
  <c r="E391" i="11" s="1"/>
  <c r="F391" i="11" s="1"/>
  <c r="G391" i="11" s="1"/>
  <c r="E402" i="14"/>
  <c r="H574" i="15" l="1"/>
  <c r="B575" i="15" s="1"/>
  <c r="C575" i="15" s="1"/>
  <c r="E575" i="15" s="1"/>
  <c r="F575" i="15" s="1"/>
  <c r="G575" i="15" s="1"/>
  <c r="H391" i="11"/>
  <c r="B392" i="11" s="1"/>
  <c r="G402" i="14"/>
  <c r="B403" i="14" s="1"/>
  <c r="C403" i="14" s="1"/>
  <c r="F402" i="14"/>
  <c r="H575" i="15" l="1"/>
  <c r="B576" i="15" s="1"/>
  <c r="C392" i="11"/>
  <c r="E392" i="11" s="1"/>
  <c r="F392" i="11" s="1"/>
  <c r="G392" i="11" s="1"/>
  <c r="D403" i="14"/>
  <c r="E403" i="14" s="1"/>
  <c r="F403" i="14" s="1"/>
  <c r="C576" i="15" l="1"/>
  <c r="E576" i="15" s="1"/>
  <c r="F576" i="15" s="1"/>
  <c r="G576" i="15" s="1"/>
  <c r="H392" i="11"/>
  <c r="G403" i="14"/>
  <c r="B404" i="14" s="1"/>
  <c r="C404" i="14" s="1"/>
  <c r="H576" i="15" l="1"/>
  <c r="B577" i="15" s="1"/>
  <c r="C577" i="15" s="1"/>
  <c r="E577" i="15" s="1"/>
  <c r="F577" i="15" s="1"/>
  <c r="G577" i="15" s="1"/>
  <c r="D404" i="14"/>
  <c r="E404" i="14" s="1"/>
  <c r="B393" i="11"/>
  <c r="H577" i="15" l="1"/>
  <c r="B578" i="15" s="1"/>
  <c r="C578" i="15" s="1"/>
  <c r="E578" i="15" s="1"/>
  <c r="F578" i="15" s="1"/>
  <c r="G578" i="15" s="1"/>
  <c r="C393" i="11"/>
  <c r="E393" i="11" s="1"/>
  <c r="F393" i="11" s="1"/>
  <c r="G393" i="11" s="1"/>
  <c r="G404" i="14"/>
  <c r="B405" i="14" s="1"/>
  <c r="C405" i="14" s="1"/>
  <c r="F404" i="14"/>
  <c r="H578" i="15" l="1"/>
  <c r="B579" i="15" s="1"/>
  <c r="H393" i="11"/>
  <c r="B394" i="11" s="1"/>
  <c r="D405" i="14"/>
  <c r="C579" i="15" l="1"/>
  <c r="E579" i="15" s="1"/>
  <c r="F579" i="15" s="1"/>
  <c r="G579" i="15" s="1"/>
  <c r="C394" i="11"/>
  <c r="E394" i="11" s="1"/>
  <c r="F394" i="11" s="1"/>
  <c r="G394" i="11" s="1"/>
  <c r="E405" i="14"/>
  <c r="H579" i="15" l="1"/>
  <c r="B580" i="15" s="1"/>
  <c r="C580" i="15" s="1"/>
  <c r="E580" i="15" s="1"/>
  <c r="F580" i="15" s="1"/>
  <c r="G580" i="15" s="1"/>
  <c r="H394" i="11"/>
  <c r="G405" i="14"/>
  <c r="B406" i="14" s="1"/>
  <c r="C406" i="14" s="1"/>
  <c r="F405" i="14"/>
  <c r="H580" i="15" l="1"/>
  <c r="B581" i="15" s="1"/>
  <c r="C581" i="15" s="1"/>
  <c r="E581" i="15" s="1"/>
  <c r="F581" i="15" s="1"/>
  <c r="G581" i="15" s="1"/>
  <c r="D406" i="14"/>
  <c r="E406" i="14" s="1"/>
  <c r="B395" i="11"/>
  <c r="H581" i="15" l="1"/>
  <c r="B582" i="15" s="1"/>
  <c r="C395" i="11"/>
  <c r="E395" i="11" s="1"/>
  <c r="F395" i="11" s="1"/>
  <c r="G395" i="11" s="1"/>
  <c r="G406" i="14"/>
  <c r="B407" i="14" s="1"/>
  <c r="C407" i="14" s="1"/>
  <c r="F406" i="14"/>
  <c r="C582" i="15" l="1"/>
  <c r="E582" i="15" s="1"/>
  <c r="F582" i="15" s="1"/>
  <c r="G582" i="15" s="1"/>
  <c r="H395" i="11"/>
  <c r="B396" i="11" s="1"/>
  <c r="D407" i="14"/>
  <c r="E407" i="14" s="1"/>
  <c r="H582" i="15" l="1"/>
  <c r="B583" i="15" s="1"/>
  <c r="C583" i="15" s="1"/>
  <c r="E583" i="15" s="1"/>
  <c r="F583" i="15" s="1"/>
  <c r="G583" i="15" s="1"/>
  <c r="C396" i="11"/>
  <c r="E396" i="11" s="1"/>
  <c r="F396" i="11" s="1"/>
  <c r="G396" i="11" s="1"/>
  <c r="G407" i="14"/>
  <c r="B408" i="14" s="1"/>
  <c r="C408" i="14" s="1"/>
  <c r="F407" i="14"/>
  <c r="H583" i="15" l="1"/>
  <c r="B584" i="15" s="1"/>
  <c r="C584" i="15" s="1"/>
  <c r="E584" i="15" s="1"/>
  <c r="F584" i="15" s="1"/>
  <c r="G584" i="15" s="1"/>
  <c r="H396" i="11"/>
  <c r="D408" i="14"/>
  <c r="E408" i="14" s="1"/>
  <c r="H584" i="15" l="1"/>
  <c r="B585" i="15" s="1"/>
  <c r="G408" i="14"/>
  <c r="B409" i="14" s="1"/>
  <c r="C409" i="14" s="1"/>
  <c r="F408" i="14"/>
  <c r="B397" i="11"/>
  <c r="C585" i="15" l="1"/>
  <c r="E585" i="15" s="1"/>
  <c r="F585" i="15" s="1"/>
  <c r="G585" i="15" s="1"/>
  <c r="C397" i="11"/>
  <c r="E397" i="11" s="1"/>
  <c r="F397" i="11" s="1"/>
  <c r="G397" i="11" s="1"/>
  <c r="D409" i="14"/>
  <c r="E409" i="14" s="1"/>
  <c r="H585" i="15" l="1"/>
  <c r="B586" i="15" s="1"/>
  <c r="C586" i="15" s="1"/>
  <c r="E586" i="15" s="1"/>
  <c r="F586" i="15" s="1"/>
  <c r="G586" i="15" s="1"/>
  <c r="H397" i="11"/>
  <c r="G409" i="14"/>
  <c r="B410" i="14" s="1"/>
  <c r="C410" i="14" s="1"/>
  <c r="F409" i="14"/>
  <c r="H586" i="15" l="1"/>
  <c r="B587" i="15" s="1"/>
  <c r="C587" i="15" s="1"/>
  <c r="E587" i="15" s="1"/>
  <c r="F587" i="15" s="1"/>
  <c r="G587" i="15" s="1"/>
  <c r="D410" i="14"/>
  <c r="E410" i="14" s="1"/>
  <c r="B398" i="11"/>
  <c r="H587" i="15" l="1"/>
  <c r="B588" i="15" s="1"/>
  <c r="C588" i="15" s="1"/>
  <c r="E588" i="15" s="1"/>
  <c r="F588" i="15" s="1"/>
  <c r="G588" i="15" s="1"/>
  <c r="C398" i="11"/>
  <c r="E398" i="11" s="1"/>
  <c r="F398" i="11" s="1"/>
  <c r="G398" i="11" s="1"/>
  <c r="G410" i="14"/>
  <c r="B411" i="14" s="1"/>
  <c r="C411" i="14" s="1"/>
  <c r="F410" i="14"/>
  <c r="H588" i="15" l="1"/>
  <c r="B589" i="15" s="1"/>
  <c r="H398" i="11"/>
  <c r="D411" i="14"/>
  <c r="E411" i="14" s="1"/>
  <c r="C589" i="15" l="1"/>
  <c r="E589" i="15" s="1"/>
  <c r="F589" i="15" s="1"/>
  <c r="G589" i="15" s="1"/>
  <c r="G411" i="14"/>
  <c r="B412" i="14" s="1"/>
  <c r="C412" i="14" s="1"/>
  <c r="F411" i="14"/>
  <c r="B399" i="11"/>
  <c r="H589" i="15" l="1"/>
  <c r="B590" i="15" s="1"/>
  <c r="C399" i="11"/>
  <c r="E399" i="11" s="1"/>
  <c r="F399" i="11" s="1"/>
  <c r="G399" i="11" s="1"/>
  <c r="D412" i="14"/>
  <c r="E412" i="14" s="1"/>
  <c r="F412" i="14" s="1"/>
  <c r="C590" i="15" l="1"/>
  <c r="E590" i="15" s="1"/>
  <c r="F590" i="15" s="1"/>
  <c r="G590" i="15" s="1"/>
  <c r="H399" i="11"/>
  <c r="B400" i="11" s="1"/>
  <c r="G412" i="14"/>
  <c r="B413" i="14" s="1"/>
  <c r="C413" i="14" s="1"/>
  <c r="H590" i="15" l="1"/>
  <c r="B591" i="15" s="1"/>
  <c r="C591" i="15" s="1"/>
  <c r="E591" i="15" s="1"/>
  <c r="F591" i="15" s="1"/>
  <c r="G591" i="15" s="1"/>
  <c r="C400" i="11"/>
  <c r="E400" i="11" s="1"/>
  <c r="F400" i="11" s="1"/>
  <c r="G400" i="11" s="1"/>
  <c r="D413" i="14"/>
  <c r="E413" i="14" s="1"/>
  <c r="H591" i="15" l="1"/>
  <c r="B592" i="15" s="1"/>
  <c r="H400" i="11"/>
  <c r="G413" i="14"/>
  <c r="B414" i="14" s="1"/>
  <c r="C414" i="14" s="1"/>
  <c r="F413" i="14"/>
  <c r="C592" i="15" l="1"/>
  <c r="E592" i="15" s="1"/>
  <c r="F592" i="15" s="1"/>
  <c r="G592" i="15" s="1"/>
  <c r="D414" i="14"/>
  <c r="E414" i="14" s="1"/>
  <c r="B401" i="11"/>
  <c r="H592" i="15" l="1"/>
  <c r="B593" i="15" s="1"/>
  <c r="C401" i="11"/>
  <c r="E401" i="11" s="1"/>
  <c r="F401" i="11" s="1"/>
  <c r="G401" i="11" s="1"/>
  <c r="G414" i="14"/>
  <c r="B415" i="14" s="1"/>
  <c r="C415" i="14" s="1"/>
  <c r="F414" i="14"/>
  <c r="C593" i="15" l="1"/>
  <c r="E593" i="15" s="1"/>
  <c r="F593" i="15" s="1"/>
  <c r="G593" i="15" s="1"/>
  <c r="H401" i="11"/>
  <c r="B402" i="11" s="1"/>
  <c r="D415" i="14"/>
  <c r="E415" i="14" s="1"/>
  <c r="H593" i="15" l="1"/>
  <c r="B594" i="15" s="1"/>
  <c r="C402" i="11"/>
  <c r="E402" i="11" s="1"/>
  <c r="F402" i="11" s="1"/>
  <c r="G402" i="11" s="1"/>
  <c r="G415" i="14"/>
  <c r="B416" i="14" s="1"/>
  <c r="C416" i="14" s="1"/>
  <c r="F415" i="14"/>
  <c r="C594" i="15" l="1"/>
  <c r="E594" i="15" s="1"/>
  <c r="F594" i="15" s="1"/>
  <c r="G594" i="15" s="1"/>
  <c r="H402" i="11"/>
  <c r="D416" i="14"/>
  <c r="E416" i="14" s="1"/>
  <c r="H594" i="15" l="1"/>
  <c r="B595" i="15" s="1"/>
  <c r="C595" i="15" s="1"/>
  <c r="E595" i="15" s="1"/>
  <c r="F595" i="15" s="1"/>
  <c r="G595" i="15" s="1"/>
  <c r="G416" i="14"/>
  <c r="B417" i="14" s="1"/>
  <c r="C417" i="14" s="1"/>
  <c r="F416" i="14"/>
  <c r="B403" i="11"/>
  <c r="H595" i="15" l="1"/>
  <c r="B596" i="15" s="1"/>
  <c r="C403" i="11"/>
  <c r="E403" i="11" s="1"/>
  <c r="F403" i="11" s="1"/>
  <c r="G403" i="11" s="1"/>
  <c r="D417" i="14"/>
  <c r="E417" i="14" s="1"/>
  <c r="C596" i="15" l="1"/>
  <c r="E596" i="15" s="1"/>
  <c r="F596" i="15" s="1"/>
  <c r="G596" i="15" s="1"/>
  <c r="H403" i="11"/>
  <c r="B404" i="11" s="1"/>
  <c r="G417" i="14"/>
  <c r="B418" i="14" s="1"/>
  <c r="C418" i="14" s="1"/>
  <c r="F417" i="14"/>
  <c r="H596" i="15" l="1"/>
  <c r="B597" i="15" s="1"/>
  <c r="C404" i="11"/>
  <c r="E404" i="11" s="1"/>
  <c r="F404" i="11" s="1"/>
  <c r="G404" i="11" s="1"/>
  <c r="D418" i="14"/>
  <c r="E418" i="14" s="1"/>
  <c r="C597" i="15" l="1"/>
  <c r="E597" i="15" s="1"/>
  <c r="F597" i="15" s="1"/>
  <c r="G597" i="15" s="1"/>
  <c r="H404" i="11"/>
  <c r="G418" i="14"/>
  <c r="B419" i="14" s="1"/>
  <c r="C419" i="14" s="1"/>
  <c r="F418" i="14"/>
  <c r="H597" i="15" l="1"/>
  <c r="B598" i="15" s="1"/>
  <c r="D419" i="14"/>
  <c r="E419" i="14" s="1"/>
  <c r="B405" i="11"/>
  <c r="C598" i="15" l="1"/>
  <c r="E598" i="15" s="1"/>
  <c r="F598" i="15" s="1"/>
  <c r="G598" i="15" s="1"/>
  <c r="C405" i="11"/>
  <c r="E405" i="11" s="1"/>
  <c r="F405" i="11" s="1"/>
  <c r="G405" i="11" s="1"/>
  <c r="G419" i="14"/>
  <c r="B420" i="14" s="1"/>
  <c r="C420" i="14" s="1"/>
  <c r="F419" i="14"/>
  <c r="H598" i="15" l="1"/>
  <c r="B599" i="15" s="1"/>
  <c r="C599" i="15" s="1"/>
  <c r="E599" i="15" s="1"/>
  <c r="F599" i="15" s="1"/>
  <c r="G599" i="15" s="1"/>
  <c r="H405" i="11"/>
  <c r="B406" i="11" s="1"/>
  <c r="D420" i="14"/>
  <c r="E420" i="14" s="1"/>
  <c r="H599" i="15" l="1"/>
  <c r="B600" i="15" s="1"/>
  <c r="C600" i="15" s="1"/>
  <c r="E600" i="15" s="1"/>
  <c r="F600" i="15" s="1"/>
  <c r="G600" i="15" s="1"/>
  <c r="C406" i="11"/>
  <c r="E406" i="11" s="1"/>
  <c r="F406" i="11" s="1"/>
  <c r="G406" i="11" s="1"/>
  <c r="G420" i="14"/>
  <c r="B421" i="14" s="1"/>
  <c r="C421" i="14" s="1"/>
  <c r="F420" i="14"/>
  <c r="H600" i="15" l="1"/>
  <c r="B601" i="15" s="1"/>
  <c r="H406" i="11"/>
  <c r="D421" i="14"/>
  <c r="E421" i="14" s="1"/>
  <c r="C601" i="15" l="1"/>
  <c r="E601" i="15" s="1"/>
  <c r="F601" i="15" s="1"/>
  <c r="G601" i="15" s="1"/>
  <c r="G421" i="14"/>
  <c r="B422" i="14" s="1"/>
  <c r="C422" i="14" s="1"/>
  <c r="F421" i="14"/>
  <c r="B407" i="11"/>
  <c r="H601" i="15" l="1"/>
  <c r="B602" i="15" s="1"/>
  <c r="C602" i="15" s="1"/>
  <c r="E602" i="15" s="1"/>
  <c r="F602" i="15" s="1"/>
  <c r="G602" i="15" s="1"/>
  <c r="C407" i="11"/>
  <c r="E407" i="11" s="1"/>
  <c r="F407" i="11" s="1"/>
  <c r="G407" i="11" s="1"/>
  <c r="D422" i="14"/>
  <c r="E422" i="14" s="1"/>
  <c r="H602" i="15" l="1"/>
  <c r="B603" i="15" s="1"/>
  <c r="C603" i="15" s="1"/>
  <c r="E603" i="15" s="1"/>
  <c r="F603" i="15" s="1"/>
  <c r="G603" i="15" s="1"/>
  <c r="H407" i="11"/>
  <c r="B408" i="11" s="1"/>
  <c r="G422" i="14"/>
  <c r="B423" i="14" s="1"/>
  <c r="C423" i="14" s="1"/>
  <c r="F422" i="14"/>
  <c r="H603" i="15" l="1"/>
  <c r="B604" i="15" s="1"/>
  <c r="C604" i="15" s="1"/>
  <c r="E604" i="15" s="1"/>
  <c r="F604" i="15" s="1"/>
  <c r="G604" i="15" s="1"/>
  <c r="C408" i="11"/>
  <c r="E408" i="11" s="1"/>
  <c r="F408" i="11" s="1"/>
  <c r="G408" i="11" s="1"/>
  <c r="D423" i="14"/>
  <c r="E423" i="14" s="1"/>
  <c r="H604" i="15" l="1"/>
  <c r="B605" i="15" s="1"/>
  <c r="H408" i="11"/>
  <c r="B409" i="11" s="1"/>
  <c r="G423" i="14"/>
  <c r="B424" i="14" s="1"/>
  <c r="C424" i="14" s="1"/>
  <c r="F423" i="14"/>
  <c r="C605" i="15" l="1"/>
  <c r="E605" i="15" s="1"/>
  <c r="F605" i="15" s="1"/>
  <c r="G605" i="15" s="1"/>
  <c r="C409" i="11"/>
  <c r="E409" i="11" s="1"/>
  <c r="F409" i="11" s="1"/>
  <c r="G409" i="11" s="1"/>
  <c r="D424" i="14"/>
  <c r="E424" i="14" s="1"/>
  <c r="H605" i="15" l="1"/>
  <c r="B606" i="15" s="1"/>
  <c r="H409" i="11"/>
  <c r="B410" i="11" s="1"/>
  <c r="G424" i="14"/>
  <c r="B425" i="14" s="1"/>
  <c r="C425" i="14" s="1"/>
  <c r="F424" i="14"/>
  <c r="C606" i="15" l="1"/>
  <c r="E606" i="15" s="1"/>
  <c r="F606" i="15" s="1"/>
  <c r="G606" i="15" s="1"/>
  <c r="C410" i="11"/>
  <c r="E410" i="11" s="1"/>
  <c r="F410" i="11" s="1"/>
  <c r="G410" i="11" s="1"/>
  <c r="D425" i="14"/>
  <c r="E425" i="14" s="1"/>
  <c r="H606" i="15" l="1"/>
  <c r="B607" i="15" s="1"/>
  <c r="H410" i="11"/>
  <c r="B411" i="11" s="1"/>
  <c r="G425" i="14"/>
  <c r="B426" i="14" s="1"/>
  <c r="C426" i="14" s="1"/>
  <c r="F425" i="14"/>
  <c r="C607" i="15" l="1"/>
  <c r="E607" i="15" s="1"/>
  <c r="F607" i="15" s="1"/>
  <c r="G607" i="15" s="1"/>
  <c r="C411" i="11"/>
  <c r="E411" i="11" s="1"/>
  <c r="F411" i="11" s="1"/>
  <c r="G411" i="11" s="1"/>
  <c r="D426" i="14"/>
  <c r="E426" i="14" s="1"/>
  <c r="F426" i="14" s="1"/>
  <c r="H607" i="15" l="1"/>
  <c r="B608" i="15" s="1"/>
  <c r="H411" i="11"/>
  <c r="B412" i="11" s="1"/>
  <c r="G426" i="14"/>
  <c r="B427" i="14" s="1"/>
  <c r="C608" i="15" l="1"/>
  <c r="E608" i="15" s="1"/>
  <c r="F608" i="15" s="1"/>
  <c r="G608" i="15" s="1"/>
  <c r="C412" i="11"/>
  <c r="E412" i="11" s="1"/>
  <c r="F412" i="11" s="1"/>
  <c r="G412" i="11" s="1"/>
  <c r="C427" i="14"/>
  <c r="H608" i="15" l="1"/>
  <c r="B609" i="15" s="1"/>
  <c r="H412" i="11"/>
  <c r="D427" i="14"/>
  <c r="C609" i="15" l="1"/>
  <c r="E609" i="15" s="1"/>
  <c r="F609" i="15" s="1"/>
  <c r="G609" i="15" s="1"/>
  <c r="E427" i="14"/>
  <c r="B413" i="11"/>
  <c r="H609" i="15" l="1"/>
  <c r="B610" i="15" s="1"/>
  <c r="C413" i="11"/>
  <c r="E413" i="11" s="1"/>
  <c r="F413" i="11" s="1"/>
  <c r="G413" i="11" s="1"/>
  <c r="G427" i="14"/>
  <c r="B428" i="14" s="1"/>
  <c r="C428" i="14" s="1"/>
  <c r="F427" i="14"/>
  <c r="C610" i="15" l="1"/>
  <c r="E610" i="15" s="1"/>
  <c r="F610" i="15" s="1"/>
  <c r="G610" i="15" s="1"/>
  <c r="H413" i="11"/>
  <c r="B414" i="11" s="1"/>
  <c r="D428" i="14"/>
  <c r="E428" i="14" s="1"/>
  <c r="F428" i="14" s="1"/>
  <c r="H610" i="15" l="1"/>
  <c r="B611" i="15" s="1"/>
  <c r="C414" i="11"/>
  <c r="E414" i="11" s="1"/>
  <c r="F414" i="11" s="1"/>
  <c r="G414" i="11" s="1"/>
  <c r="G428" i="14"/>
  <c r="B429" i="14" s="1"/>
  <c r="C429" i="14" s="1"/>
  <c r="C611" i="15" l="1"/>
  <c r="E611" i="15" s="1"/>
  <c r="F611" i="15" s="1"/>
  <c r="G611" i="15" s="1"/>
  <c r="H414" i="11"/>
  <c r="D429" i="14"/>
  <c r="H611" i="15" l="1"/>
  <c r="B612" i="15" s="1"/>
  <c r="C612" i="15" s="1"/>
  <c r="E612" i="15" s="1"/>
  <c r="F612" i="15" s="1"/>
  <c r="G612" i="15" s="1"/>
  <c r="E429" i="14"/>
  <c r="B415" i="11"/>
  <c r="H612" i="15" l="1"/>
  <c r="B613" i="15" s="1"/>
  <c r="C415" i="11"/>
  <c r="E415" i="11" s="1"/>
  <c r="F415" i="11" s="1"/>
  <c r="G415" i="11" s="1"/>
  <c r="G429" i="14"/>
  <c r="B430" i="14" s="1"/>
  <c r="C430" i="14" s="1"/>
  <c r="F429" i="14"/>
  <c r="C613" i="15" l="1"/>
  <c r="E613" i="15" s="1"/>
  <c r="F613" i="15" s="1"/>
  <c r="G613" i="15" s="1"/>
  <c r="H415" i="11"/>
  <c r="D430" i="14"/>
  <c r="E430" i="14" s="1"/>
  <c r="H613" i="15" l="1"/>
  <c r="B614" i="15" s="1"/>
  <c r="G430" i="14"/>
  <c r="B431" i="14" s="1"/>
  <c r="C431" i="14" s="1"/>
  <c r="F430" i="14"/>
  <c r="B416" i="11"/>
  <c r="C614" i="15" l="1"/>
  <c r="E614" i="15" s="1"/>
  <c r="F614" i="15" s="1"/>
  <c r="G614" i="15" s="1"/>
  <c r="C416" i="11"/>
  <c r="E416" i="11" s="1"/>
  <c r="F416" i="11" s="1"/>
  <c r="G416" i="11" s="1"/>
  <c r="D431" i="14"/>
  <c r="E431" i="14" s="1"/>
  <c r="H614" i="15" l="1"/>
  <c r="B615" i="15" s="1"/>
  <c r="C615" i="15" s="1"/>
  <c r="E615" i="15" s="1"/>
  <c r="F615" i="15" s="1"/>
  <c r="G615" i="15" s="1"/>
  <c r="H416" i="11"/>
  <c r="B417" i="11" s="1"/>
  <c r="G431" i="14"/>
  <c r="B432" i="14" s="1"/>
  <c r="C432" i="14" s="1"/>
  <c r="F431" i="14"/>
  <c r="H615" i="15" l="1"/>
  <c r="B616" i="15" s="1"/>
  <c r="C616" i="15" s="1"/>
  <c r="E616" i="15" s="1"/>
  <c r="F616" i="15" s="1"/>
  <c r="G616" i="15" s="1"/>
  <c r="C417" i="11"/>
  <c r="E417" i="11" s="1"/>
  <c r="F417" i="11" s="1"/>
  <c r="G417" i="11" s="1"/>
  <c r="D432" i="14"/>
  <c r="E432" i="14" s="1"/>
  <c r="H616" i="15" l="1"/>
  <c r="B617" i="15" s="1"/>
  <c r="C617" i="15" s="1"/>
  <c r="E617" i="15" s="1"/>
  <c r="F617" i="15" s="1"/>
  <c r="G617" i="15" s="1"/>
  <c r="H417" i="11"/>
  <c r="G432" i="14"/>
  <c r="B433" i="14" s="1"/>
  <c r="C433" i="14" s="1"/>
  <c r="F432" i="14"/>
  <c r="H617" i="15" l="1"/>
  <c r="B618" i="15" s="1"/>
  <c r="C618" i="15" s="1"/>
  <c r="E618" i="15" s="1"/>
  <c r="F618" i="15" s="1"/>
  <c r="G618" i="15" s="1"/>
  <c r="D433" i="14"/>
  <c r="E433" i="14" s="1"/>
  <c r="B418" i="11"/>
  <c r="H618" i="15" l="1"/>
  <c r="B619" i="15" s="1"/>
  <c r="C418" i="11"/>
  <c r="E418" i="11" s="1"/>
  <c r="F418" i="11" s="1"/>
  <c r="G418" i="11" s="1"/>
  <c r="G433" i="14"/>
  <c r="B434" i="14" s="1"/>
  <c r="C434" i="14" s="1"/>
  <c r="F433" i="14"/>
  <c r="C619" i="15" l="1"/>
  <c r="E619" i="15" s="1"/>
  <c r="F619" i="15" s="1"/>
  <c r="G619" i="15" s="1"/>
  <c r="H418" i="11"/>
  <c r="B419" i="11" s="1"/>
  <c r="D434" i="14"/>
  <c r="E434" i="14" s="1"/>
  <c r="H619" i="15" l="1"/>
  <c r="B620" i="15" s="1"/>
  <c r="C620" i="15" s="1"/>
  <c r="E620" i="15" s="1"/>
  <c r="F620" i="15" s="1"/>
  <c r="G620" i="15" s="1"/>
  <c r="C419" i="11"/>
  <c r="E419" i="11" s="1"/>
  <c r="F419" i="11" s="1"/>
  <c r="G419" i="11" s="1"/>
  <c r="G434" i="14"/>
  <c r="B435" i="14" s="1"/>
  <c r="C435" i="14" s="1"/>
  <c r="F434" i="14"/>
  <c r="H620" i="15" l="1"/>
  <c r="B621" i="15" s="1"/>
  <c r="H419" i="11"/>
  <c r="D435" i="14"/>
  <c r="E435" i="14" s="1"/>
  <c r="C621" i="15" l="1"/>
  <c r="E621" i="15" s="1"/>
  <c r="F621" i="15" s="1"/>
  <c r="G621" i="15" s="1"/>
  <c r="G435" i="14"/>
  <c r="B436" i="14" s="1"/>
  <c r="C436" i="14" s="1"/>
  <c r="F435" i="14"/>
  <c r="B420" i="11"/>
  <c r="H621" i="15" l="1"/>
  <c r="B622" i="15" s="1"/>
  <c r="C420" i="11"/>
  <c r="E420" i="11" s="1"/>
  <c r="F420" i="11" s="1"/>
  <c r="G420" i="11" s="1"/>
  <c r="D436" i="14"/>
  <c r="E436" i="14" s="1"/>
  <c r="C622" i="15" l="1"/>
  <c r="E622" i="15" s="1"/>
  <c r="F622" i="15" s="1"/>
  <c r="G622" i="15" s="1"/>
  <c r="H420" i="11"/>
  <c r="B421" i="11" s="1"/>
  <c r="G436" i="14"/>
  <c r="B437" i="14" s="1"/>
  <c r="C437" i="14" s="1"/>
  <c r="F436" i="14"/>
  <c r="H622" i="15" l="1"/>
  <c r="B623" i="15" s="1"/>
  <c r="C421" i="11"/>
  <c r="E421" i="11" s="1"/>
  <c r="F421" i="11" s="1"/>
  <c r="G421" i="11" s="1"/>
  <c r="D437" i="14"/>
  <c r="E437" i="14" s="1"/>
  <c r="G437" i="14" s="1"/>
  <c r="B438" i="14" s="1"/>
  <c r="C438" i="14" s="1"/>
  <c r="C623" i="15" l="1"/>
  <c r="E623" i="15" s="1"/>
  <c r="F623" i="15" s="1"/>
  <c r="G623" i="15" s="1"/>
  <c r="H421" i="11"/>
  <c r="F437" i="14"/>
  <c r="D438" i="14" s="1"/>
  <c r="E438" i="14" s="1"/>
  <c r="H623" i="15" l="1"/>
  <c r="B624" i="15" s="1"/>
  <c r="C624" i="15" s="1"/>
  <c r="E624" i="15" s="1"/>
  <c r="F624" i="15" s="1"/>
  <c r="G624" i="15" s="1"/>
  <c r="G438" i="14"/>
  <c r="B439" i="14" s="1"/>
  <c r="C439" i="14" s="1"/>
  <c r="F438" i="14"/>
  <c r="B422" i="11"/>
  <c r="H624" i="15" l="1"/>
  <c r="B625" i="15" s="1"/>
  <c r="C625" i="15" s="1"/>
  <c r="E625" i="15" s="1"/>
  <c r="F625" i="15" s="1"/>
  <c r="G625" i="15" s="1"/>
  <c r="C422" i="11"/>
  <c r="E422" i="11" s="1"/>
  <c r="F422" i="11" s="1"/>
  <c r="G422" i="11" s="1"/>
  <c r="D439" i="14"/>
  <c r="E439" i="14" s="1"/>
  <c r="H625" i="15" l="1"/>
  <c r="B626" i="15" s="1"/>
  <c r="H422" i="11"/>
  <c r="B423" i="11" s="1"/>
  <c r="G439" i="14"/>
  <c r="B440" i="14" s="1"/>
  <c r="C440" i="14" s="1"/>
  <c r="F439" i="14"/>
  <c r="C626" i="15" l="1"/>
  <c r="E626" i="15" s="1"/>
  <c r="F626" i="15" s="1"/>
  <c r="G626" i="15" s="1"/>
  <c r="C423" i="11"/>
  <c r="E423" i="11" s="1"/>
  <c r="F423" i="11" s="1"/>
  <c r="G423" i="11" s="1"/>
  <c r="D440" i="14"/>
  <c r="E440" i="14" s="1"/>
  <c r="H626" i="15" l="1"/>
  <c r="B627" i="15" s="1"/>
  <c r="H423" i="11"/>
  <c r="B424" i="11" s="1"/>
  <c r="G440" i="14"/>
  <c r="B441" i="14" s="1"/>
  <c r="C441" i="14" s="1"/>
  <c r="F440" i="14"/>
  <c r="C627" i="15" l="1"/>
  <c r="E627" i="15" s="1"/>
  <c r="F627" i="15" s="1"/>
  <c r="G627" i="15" s="1"/>
  <c r="C424" i="11"/>
  <c r="E424" i="11" s="1"/>
  <c r="F424" i="11" s="1"/>
  <c r="G424" i="11" s="1"/>
  <c r="D441" i="14"/>
  <c r="E441" i="14" s="1"/>
  <c r="H627" i="15" l="1"/>
  <c r="B628" i="15" s="1"/>
  <c r="C628" i="15" s="1"/>
  <c r="E628" i="15" s="1"/>
  <c r="F628" i="15" s="1"/>
  <c r="G628" i="15" s="1"/>
  <c r="H424" i="11"/>
  <c r="G441" i="14"/>
  <c r="B442" i="14" s="1"/>
  <c r="C442" i="14" s="1"/>
  <c r="F441" i="14"/>
  <c r="H628" i="15" l="1"/>
  <c r="B629" i="15" s="1"/>
  <c r="D442" i="14"/>
  <c r="E442" i="14" s="1"/>
  <c r="B425" i="11"/>
  <c r="C629" i="15" l="1"/>
  <c r="E629" i="15" s="1"/>
  <c r="F629" i="15" s="1"/>
  <c r="G629" i="15" s="1"/>
  <c r="C425" i="11"/>
  <c r="E425" i="11" s="1"/>
  <c r="F425" i="11" s="1"/>
  <c r="G425" i="11" s="1"/>
  <c r="G442" i="14"/>
  <c r="B443" i="14" s="1"/>
  <c r="C443" i="14" s="1"/>
  <c r="F442" i="14"/>
  <c r="H629" i="15" l="1"/>
  <c r="B630" i="15" s="1"/>
  <c r="C630" i="15" s="1"/>
  <c r="E630" i="15" s="1"/>
  <c r="F630" i="15" s="1"/>
  <c r="G630" i="15" s="1"/>
  <c r="H425" i="11"/>
  <c r="B426" i="11" s="1"/>
  <c r="D443" i="14"/>
  <c r="E443" i="14" s="1"/>
  <c r="H630" i="15" l="1"/>
  <c r="B631" i="15" s="1"/>
  <c r="C426" i="11"/>
  <c r="E426" i="11" s="1"/>
  <c r="F426" i="11" s="1"/>
  <c r="G426" i="11" s="1"/>
  <c r="G443" i="14"/>
  <c r="B444" i="14" s="1"/>
  <c r="C444" i="14" s="1"/>
  <c r="F443" i="14"/>
  <c r="C631" i="15" l="1"/>
  <c r="E631" i="15" s="1"/>
  <c r="F631" i="15" s="1"/>
  <c r="G631" i="15" s="1"/>
  <c r="H426" i="11"/>
  <c r="B427" i="11" s="1"/>
  <c r="D444" i="14"/>
  <c r="E444" i="14" s="1"/>
  <c r="F444" i="14" s="1"/>
  <c r="H631" i="15" l="1"/>
  <c r="B632" i="15" s="1"/>
  <c r="C632" i="15" s="1"/>
  <c r="E632" i="15" s="1"/>
  <c r="F632" i="15" s="1"/>
  <c r="G632" i="15" s="1"/>
  <c r="C427" i="11"/>
  <c r="E427" i="11" s="1"/>
  <c r="F427" i="11" s="1"/>
  <c r="G427" i="11" s="1"/>
  <c r="G444" i="14"/>
  <c r="B445" i="14" s="1"/>
  <c r="H632" i="15" l="1"/>
  <c r="B633" i="15" s="1"/>
  <c r="H427" i="11"/>
  <c r="B428" i="11" s="1"/>
  <c r="C445" i="14"/>
  <c r="C633" i="15" l="1"/>
  <c r="E633" i="15" s="1"/>
  <c r="F633" i="15" s="1"/>
  <c r="G633" i="15" s="1"/>
  <c r="C428" i="11"/>
  <c r="E428" i="11" s="1"/>
  <c r="F428" i="11" s="1"/>
  <c r="G428" i="11" s="1"/>
  <c r="D445" i="14"/>
  <c r="E445" i="14" s="1"/>
  <c r="H633" i="15" l="1"/>
  <c r="B634" i="15" s="1"/>
  <c r="H428" i="11"/>
  <c r="B429" i="11" s="1"/>
  <c r="G445" i="14"/>
  <c r="B446" i="14" s="1"/>
  <c r="C446" i="14" s="1"/>
  <c r="F445" i="14"/>
  <c r="C634" i="15" l="1"/>
  <c r="E634" i="15" s="1"/>
  <c r="F634" i="15" s="1"/>
  <c r="G634" i="15" s="1"/>
  <c r="C429" i="11"/>
  <c r="E429" i="11" s="1"/>
  <c r="F429" i="11" s="1"/>
  <c r="G429" i="11" s="1"/>
  <c r="D446" i="14"/>
  <c r="H634" i="15" l="1"/>
  <c r="B635" i="15" s="1"/>
  <c r="C635" i="15" s="1"/>
  <c r="E635" i="15" s="1"/>
  <c r="F635" i="15" s="1"/>
  <c r="G635" i="15" s="1"/>
  <c r="H429" i="11"/>
  <c r="E446" i="14"/>
  <c r="H635" i="15" l="1"/>
  <c r="B636" i="15" s="1"/>
  <c r="G446" i="14"/>
  <c r="B447" i="14" s="1"/>
  <c r="C447" i="14" s="1"/>
  <c r="F446" i="14"/>
  <c r="B430" i="11"/>
  <c r="C636" i="15" l="1"/>
  <c r="E636" i="15" s="1"/>
  <c r="F636" i="15" s="1"/>
  <c r="G636" i="15" s="1"/>
  <c r="C430" i="11"/>
  <c r="E430" i="11" s="1"/>
  <c r="F430" i="11" s="1"/>
  <c r="G430" i="11" s="1"/>
  <c r="D447" i="14"/>
  <c r="E447" i="14" s="1"/>
  <c r="F447" i="14" s="1"/>
  <c r="H636" i="15" l="1"/>
  <c r="B637" i="15" s="1"/>
  <c r="C637" i="15" s="1"/>
  <c r="E637" i="15" s="1"/>
  <c r="F637" i="15" s="1"/>
  <c r="G637" i="15" s="1"/>
  <c r="H430" i="11"/>
  <c r="B431" i="11" s="1"/>
  <c r="G447" i="14"/>
  <c r="B448" i="14" s="1"/>
  <c r="C448" i="14" s="1"/>
  <c r="D448" i="14" s="1"/>
  <c r="H637" i="15" l="1"/>
  <c r="B638" i="15" s="1"/>
  <c r="C431" i="11"/>
  <c r="E431" i="11" s="1"/>
  <c r="F431" i="11" s="1"/>
  <c r="G431" i="11" s="1"/>
  <c r="E448" i="14"/>
  <c r="C638" i="15" l="1"/>
  <c r="E638" i="15" s="1"/>
  <c r="F638" i="15" s="1"/>
  <c r="G638" i="15" s="1"/>
  <c r="H431" i="11"/>
  <c r="B432" i="11" s="1"/>
  <c r="G448" i="14"/>
  <c r="B449" i="14" s="1"/>
  <c r="C449" i="14" s="1"/>
  <c r="F448" i="14"/>
  <c r="H638" i="15" l="1"/>
  <c r="B639" i="15" s="1"/>
  <c r="C432" i="11"/>
  <c r="E432" i="11" s="1"/>
  <c r="F432" i="11" s="1"/>
  <c r="G432" i="11" s="1"/>
  <c r="D449" i="14"/>
  <c r="E449" i="14" s="1"/>
  <c r="C639" i="15" l="1"/>
  <c r="E639" i="15" s="1"/>
  <c r="F639" i="15" s="1"/>
  <c r="G639" i="15" s="1"/>
  <c r="H432" i="11"/>
  <c r="B433" i="11" s="1"/>
  <c r="G449" i="14"/>
  <c r="B450" i="14" s="1"/>
  <c r="C450" i="14" s="1"/>
  <c r="F449" i="14"/>
  <c r="H639" i="15" l="1"/>
  <c r="B640" i="15" s="1"/>
  <c r="C433" i="11"/>
  <c r="E433" i="11" s="1"/>
  <c r="F433" i="11" s="1"/>
  <c r="G433" i="11" s="1"/>
  <c r="D450" i="14"/>
  <c r="E450" i="14" s="1"/>
  <c r="F450" i="14" s="1"/>
  <c r="C640" i="15" l="1"/>
  <c r="E640" i="15" s="1"/>
  <c r="F640" i="15" s="1"/>
  <c r="G640" i="15" s="1"/>
  <c r="H433" i="11"/>
  <c r="B434" i="11" s="1"/>
  <c r="G450" i="14"/>
  <c r="B451" i="14" s="1"/>
  <c r="C451" i="14" s="1"/>
  <c r="H640" i="15" l="1"/>
  <c r="B641" i="15" s="1"/>
  <c r="C434" i="11"/>
  <c r="E434" i="11" s="1"/>
  <c r="F434" i="11" s="1"/>
  <c r="G434" i="11" s="1"/>
  <c r="D451" i="14"/>
  <c r="E451" i="14" s="1"/>
  <c r="C641" i="15" l="1"/>
  <c r="E641" i="15" s="1"/>
  <c r="F641" i="15" s="1"/>
  <c r="G641" i="15" s="1"/>
  <c r="H434" i="11"/>
  <c r="B435" i="11" s="1"/>
  <c r="G451" i="14"/>
  <c r="B452" i="14" s="1"/>
  <c r="C452" i="14" s="1"/>
  <c r="F451" i="14"/>
  <c r="H641" i="15" l="1"/>
  <c r="B642" i="15" s="1"/>
  <c r="C642" i="15" s="1"/>
  <c r="E642" i="15" s="1"/>
  <c r="F642" i="15" s="1"/>
  <c r="G642" i="15" s="1"/>
  <c r="C435" i="11"/>
  <c r="E435" i="11" s="1"/>
  <c r="F435" i="11" s="1"/>
  <c r="G435" i="11" s="1"/>
  <c r="D452" i="14"/>
  <c r="E452" i="14" s="1"/>
  <c r="H642" i="15" l="1"/>
  <c r="B643" i="15" s="1"/>
  <c r="H435" i="11"/>
  <c r="B436" i="11" s="1"/>
  <c r="G452" i="14"/>
  <c r="B453" i="14" s="1"/>
  <c r="C453" i="14" s="1"/>
  <c r="F452" i="14"/>
  <c r="C643" i="15" l="1"/>
  <c r="E643" i="15" s="1"/>
  <c r="F643" i="15" s="1"/>
  <c r="G643" i="15" s="1"/>
  <c r="C436" i="11"/>
  <c r="E436" i="11" s="1"/>
  <c r="F436" i="11" s="1"/>
  <c r="G436" i="11" s="1"/>
  <c r="D453" i="14"/>
  <c r="E453" i="14" s="1"/>
  <c r="H643" i="15" l="1"/>
  <c r="B644" i="15" s="1"/>
  <c r="H436" i="11"/>
  <c r="B437" i="11" s="1"/>
  <c r="G453" i="14"/>
  <c r="B454" i="14" s="1"/>
  <c r="C454" i="14" s="1"/>
  <c r="F453" i="14"/>
  <c r="C644" i="15" l="1"/>
  <c r="E644" i="15" s="1"/>
  <c r="F644" i="15" s="1"/>
  <c r="G644" i="15" s="1"/>
  <c r="C437" i="11"/>
  <c r="E437" i="11" s="1"/>
  <c r="F437" i="11" s="1"/>
  <c r="G437" i="11" s="1"/>
  <c r="D454" i="14"/>
  <c r="E454" i="14" s="1"/>
  <c r="H644" i="15" l="1"/>
  <c r="B645" i="15" s="1"/>
  <c r="H437" i="11"/>
  <c r="G454" i="14"/>
  <c r="B455" i="14" s="1"/>
  <c r="C455" i="14" s="1"/>
  <c r="F454" i="14"/>
  <c r="C645" i="15" l="1"/>
  <c r="E645" i="15" s="1"/>
  <c r="F645" i="15" s="1"/>
  <c r="G645" i="15" s="1"/>
  <c r="D455" i="14"/>
  <c r="B438" i="11"/>
  <c r="H645" i="15" l="1"/>
  <c r="B646" i="15" s="1"/>
  <c r="C438" i="11"/>
  <c r="E438" i="11" s="1"/>
  <c r="F438" i="11" s="1"/>
  <c r="G438" i="11" s="1"/>
  <c r="E455" i="14"/>
  <c r="C646" i="15" l="1"/>
  <c r="E646" i="15" s="1"/>
  <c r="F646" i="15" s="1"/>
  <c r="G646" i="15" s="1"/>
  <c r="H438" i="11"/>
  <c r="G455" i="14"/>
  <c r="B456" i="14" s="1"/>
  <c r="C456" i="14" s="1"/>
  <c r="F455" i="14"/>
  <c r="H646" i="15" l="1"/>
  <c r="B647" i="15" s="1"/>
  <c r="B439" i="11"/>
  <c r="D456" i="14"/>
  <c r="E456" i="14" s="1"/>
  <c r="C647" i="15" l="1"/>
  <c r="E647" i="15" s="1"/>
  <c r="F647" i="15" s="1"/>
  <c r="G647" i="15" s="1"/>
  <c r="C439" i="11"/>
  <c r="E439" i="11" s="1"/>
  <c r="F439" i="11" s="1"/>
  <c r="G439" i="11" s="1"/>
  <c r="G456" i="14"/>
  <c r="B457" i="14" s="1"/>
  <c r="C457" i="14" s="1"/>
  <c r="F456" i="14"/>
  <c r="H647" i="15" l="1"/>
  <c r="B648" i="15" s="1"/>
  <c r="H439" i="11"/>
  <c r="B440" i="11" s="1"/>
  <c r="D457" i="14"/>
  <c r="E457" i="14" s="1"/>
  <c r="C648" i="15" l="1"/>
  <c r="E648" i="15" s="1"/>
  <c r="F648" i="15" s="1"/>
  <c r="G648" i="15" s="1"/>
  <c r="C440" i="11"/>
  <c r="E440" i="11" s="1"/>
  <c r="F440" i="11" s="1"/>
  <c r="G440" i="11" s="1"/>
  <c r="G457" i="14"/>
  <c r="B458" i="14" s="1"/>
  <c r="C458" i="14" s="1"/>
  <c r="F457" i="14"/>
  <c r="H648" i="15" l="1"/>
  <c r="B649" i="15" s="1"/>
  <c r="H440" i="11"/>
  <c r="B441" i="11" s="1"/>
  <c r="D458" i="14"/>
  <c r="E458" i="14" s="1"/>
  <c r="C649" i="15" l="1"/>
  <c r="E649" i="15" s="1"/>
  <c r="F649" i="15" s="1"/>
  <c r="G649" i="15" s="1"/>
  <c r="C441" i="11"/>
  <c r="E441" i="11" s="1"/>
  <c r="F441" i="11" s="1"/>
  <c r="G441" i="11" s="1"/>
  <c r="G458" i="14"/>
  <c r="B459" i="14" s="1"/>
  <c r="C459" i="14" s="1"/>
  <c r="F458" i="14"/>
  <c r="H649" i="15" l="1"/>
  <c r="B650" i="15" s="1"/>
  <c r="H441" i="11"/>
  <c r="B442" i="11" s="1"/>
  <c r="D459" i="14"/>
  <c r="E459" i="14" s="1"/>
  <c r="C650" i="15" l="1"/>
  <c r="E650" i="15" s="1"/>
  <c r="F650" i="15" s="1"/>
  <c r="G650" i="15" s="1"/>
  <c r="C442" i="11"/>
  <c r="E442" i="11" s="1"/>
  <c r="F442" i="11" s="1"/>
  <c r="G442" i="11" s="1"/>
  <c r="G459" i="14"/>
  <c r="B460" i="14" s="1"/>
  <c r="C460" i="14" s="1"/>
  <c r="F459" i="14"/>
  <c r="H650" i="15" l="1"/>
  <c r="B651" i="15" s="1"/>
  <c r="H442" i="11"/>
  <c r="B443" i="11" s="1"/>
  <c r="D460" i="14"/>
  <c r="E460" i="14" s="1"/>
  <c r="F460" i="14" s="1"/>
  <c r="C651" i="15" l="1"/>
  <c r="E651" i="15" s="1"/>
  <c r="F651" i="15" s="1"/>
  <c r="G651" i="15" s="1"/>
  <c r="C443" i="11"/>
  <c r="E443" i="11" s="1"/>
  <c r="F443" i="11" s="1"/>
  <c r="G443" i="11" s="1"/>
  <c r="G460" i="14"/>
  <c r="B461" i="14" s="1"/>
  <c r="C461" i="14" s="1"/>
  <c r="H651" i="15" l="1"/>
  <c r="B652" i="15" s="1"/>
  <c r="H443" i="11"/>
  <c r="B444" i="11" s="1"/>
  <c r="C444" i="11" s="1"/>
  <c r="E444" i="11" s="1"/>
  <c r="F444" i="11" s="1"/>
  <c r="G444" i="11" s="1"/>
  <c r="D461" i="14"/>
  <c r="C652" i="15" l="1"/>
  <c r="E652" i="15" s="1"/>
  <c r="F652" i="15" s="1"/>
  <c r="G652" i="15" s="1"/>
  <c r="H444" i="11"/>
  <c r="B445" i="11" s="1"/>
  <c r="E461" i="14"/>
  <c r="H652" i="15" l="1"/>
  <c r="B653" i="15" s="1"/>
  <c r="C445" i="11"/>
  <c r="E445" i="11" s="1"/>
  <c r="F445" i="11" s="1"/>
  <c r="G445" i="11" s="1"/>
  <c r="G461" i="14"/>
  <c r="B462" i="14" s="1"/>
  <c r="C462" i="14" s="1"/>
  <c r="F461" i="14"/>
  <c r="C653" i="15" l="1"/>
  <c r="E653" i="15" s="1"/>
  <c r="F653" i="15" s="1"/>
  <c r="G653" i="15" s="1"/>
  <c r="H445" i="11"/>
  <c r="B446" i="11" s="1"/>
  <c r="C446" i="11" s="1"/>
  <c r="E446" i="11" s="1"/>
  <c r="F446" i="11" s="1"/>
  <c r="G446" i="11" s="1"/>
  <c r="D462" i="14"/>
  <c r="E462" i="14" s="1"/>
  <c r="H653" i="15" l="1"/>
  <c r="B654" i="15" s="1"/>
  <c r="H446" i="11"/>
  <c r="B447" i="11" s="1"/>
  <c r="G462" i="14"/>
  <c r="B463" i="14" s="1"/>
  <c r="C463" i="14" s="1"/>
  <c r="F462" i="14"/>
  <c r="C654" i="15" l="1"/>
  <c r="E654" i="15" s="1"/>
  <c r="F654" i="15" s="1"/>
  <c r="G654" i="15" s="1"/>
  <c r="C447" i="11"/>
  <c r="E447" i="11" s="1"/>
  <c r="F447" i="11" s="1"/>
  <c r="G447" i="11" s="1"/>
  <c r="D463" i="14"/>
  <c r="E463" i="14" s="1"/>
  <c r="H654" i="15" l="1"/>
  <c r="B655" i="15" s="1"/>
  <c r="H447" i="11"/>
  <c r="B448" i="11" s="1"/>
  <c r="G463" i="14"/>
  <c r="B464" i="14" s="1"/>
  <c r="C464" i="14" s="1"/>
  <c r="F463" i="14"/>
  <c r="C655" i="15" l="1"/>
  <c r="E655" i="15" s="1"/>
  <c r="F655" i="15" s="1"/>
  <c r="G655" i="15" s="1"/>
  <c r="C448" i="11"/>
  <c r="E448" i="11" s="1"/>
  <c r="F448" i="11" s="1"/>
  <c r="G448" i="11" s="1"/>
  <c r="D464" i="14"/>
  <c r="E464" i="14" s="1"/>
  <c r="H655" i="15" l="1"/>
  <c r="B656" i="15" s="1"/>
  <c r="H448" i="11"/>
  <c r="B449" i="11" s="1"/>
  <c r="G464" i="14"/>
  <c r="B465" i="14" s="1"/>
  <c r="C465" i="14" s="1"/>
  <c r="F464" i="14"/>
  <c r="C656" i="15" l="1"/>
  <c r="E656" i="15" s="1"/>
  <c r="F656" i="15" s="1"/>
  <c r="G656" i="15" s="1"/>
  <c r="C449" i="11"/>
  <c r="E449" i="11" s="1"/>
  <c r="F449" i="11" s="1"/>
  <c r="G449" i="11" s="1"/>
  <c r="D465" i="14"/>
  <c r="E465" i="14" s="1"/>
  <c r="H656" i="15" l="1"/>
  <c r="B657" i="15" s="1"/>
  <c r="H449" i="11"/>
  <c r="G465" i="14"/>
  <c r="B466" i="14" s="1"/>
  <c r="C466" i="14" s="1"/>
  <c r="F465" i="14"/>
  <c r="C657" i="15" l="1"/>
  <c r="E657" i="15" s="1"/>
  <c r="F657" i="15" s="1"/>
  <c r="G657" i="15" s="1"/>
  <c r="D466" i="14"/>
  <c r="E466" i="14" s="1"/>
  <c r="F466" i="14" s="1"/>
  <c r="B450" i="11"/>
  <c r="H657" i="15" l="1"/>
  <c r="B658" i="15" s="1"/>
  <c r="C450" i="11"/>
  <c r="E450" i="11" s="1"/>
  <c r="F450" i="11" s="1"/>
  <c r="G450" i="11" s="1"/>
  <c r="G466" i="14"/>
  <c r="B467" i="14" s="1"/>
  <c r="C467" i="14" s="1"/>
  <c r="C658" i="15" l="1"/>
  <c r="E658" i="15" s="1"/>
  <c r="F658" i="15" s="1"/>
  <c r="G658" i="15" s="1"/>
  <c r="H450" i="11"/>
  <c r="B451" i="11" s="1"/>
  <c r="D467" i="14"/>
  <c r="H658" i="15" l="1"/>
  <c r="B659" i="15" s="1"/>
  <c r="C451" i="11"/>
  <c r="E451" i="11" s="1"/>
  <c r="F451" i="11" s="1"/>
  <c r="G451" i="11" s="1"/>
  <c r="E467" i="14"/>
  <c r="C659" i="15" l="1"/>
  <c r="E659" i="15" s="1"/>
  <c r="F659" i="15" s="1"/>
  <c r="G659" i="15" s="1"/>
  <c r="H451" i="11"/>
  <c r="B452" i="11" s="1"/>
  <c r="G467" i="14"/>
  <c r="B468" i="14" s="1"/>
  <c r="C468" i="14" s="1"/>
  <c r="F467" i="14"/>
  <c r="H659" i="15" l="1"/>
  <c r="B660" i="15" s="1"/>
  <c r="C452" i="11"/>
  <c r="E452" i="11" s="1"/>
  <c r="F452" i="11" s="1"/>
  <c r="G452" i="11" s="1"/>
  <c r="D468" i="14"/>
  <c r="E468" i="14" s="1"/>
  <c r="G468" i="14" s="1"/>
  <c r="B469" i="14" s="1"/>
  <c r="C469" i="14" s="1"/>
  <c r="C660" i="15" l="1"/>
  <c r="E660" i="15" s="1"/>
  <c r="F660" i="15" s="1"/>
  <c r="G660" i="15" s="1"/>
  <c r="H452" i="11"/>
  <c r="B453" i="11" s="1"/>
  <c r="F468" i="14"/>
  <c r="D469" i="14" s="1"/>
  <c r="E469" i="14" s="1"/>
  <c r="F469" i="14" s="1"/>
  <c r="H660" i="15" l="1"/>
  <c r="B661" i="15" s="1"/>
  <c r="C453" i="11"/>
  <c r="E453" i="11" s="1"/>
  <c r="F453" i="11" s="1"/>
  <c r="G453" i="11" s="1"/>
  <c r="G469" i="14"/>
  <c r="B470" i="14" s="1"/>
  <c r="C661" i="15" l="1"/>
  <c r="E661" i="15" s="1"/>
  <c r="F661" i="15" s="1"/>
  <c r="G661" i="15" s="1"/>
  <c r="H453" i="11"/>
  <c r="C470" i="14"/>
  <c r="H661" i="15" l="1"/>
  <c r="B662" i="15" s="1"/>
  <c r="D470" i="14"/>
  <c r="B454" i="11"/>
  <c r="C662" i="15" l="1"/>
  <c r="E662" i="15" s="1"/>
  <c r="F662" i="15" s="1"/>
  <c r="G662" i="15" s="1"/>
  <c r="C454" i="11"/>
  <c r="E454" i="11" s="1"/>
  <c r="F454" i="11" s="1"/>
  <c r="G454" i="11" s="1"/>
  <c r="E470" i="14"/>
  <c r="H662" i="15" l="1"/>
  <c r="B663" i="15" s="1"/>
  <c r="H454" i="11"/>
  <c r="B455" i="11" s="1"/>
  <c r="G470" i="14"/>
  <c r="B471" i="14" s="1"/>
  <c r="C471" i="14" s="1"/>
  <c r="F470" i="14"/>
  <c r="C663" i="15" l="1"/>
  <c r="E663" i="15" s="1"/>
  <c r="F663" i="15" s="1"/>
  <c r="G663" i="15" s="1"/>
  <c r="C455" i="11"/>
  <c r="E455" i="11" s="1"/>
  <c r="F455" i="11" s="1"/>
  <c r="G455" i="11" s="1"/>
  <c r="D471" i="14"/>
  <c r="E471" i="14" s="1"/>
  <c r="H663" i="15" l="1"/>
  <c r="B664" i="15" s="1"/>
  <c r="H455" i="11"/>
  <c r="G471" i="14"/>
  <c r="B472" i="14" s="1"/>
  <c r="C472" i="14" s="1"/>
  <c r="F471" i="14"/>
  <c r="C664" i="15" l="1"/>
  <c r="E664" i="15" s="1"/>
  <c r="F664" i="15" s="1"/>
  <c r="G664" i="15" s="1"/>
  <c r="D472" i="14"/>
  <c r="E472" i="14" s="1"/>
  <c r="G472" i="14" s="1"/>
  <c r="B473" i="14" s="1"/>
  <c r="C473" i="14" s="1"/>
  <c r="B456" i="11"/>
  <c r="H664" i="15" l="1"/>
  <c r="B665" i="15" s="1"/>
  <c r="C456" i="11"/>
  <c r="E456" i="11" s="1"/>
  <c r="F456" i="11" s="1"/>
  <c r="G456" i="11" s="1"/>
  <c r="F472" i="14"/>
  <c r="D473" i="14" s="1"/>
  <c r="C665" i="15" l="1"/>
  <c r="E665" i="15" s="1"/>
  <c r="F665" i="15" s="1"/>
  <c r="G665" i="15" s="1"/>
  <c r="H456" i="11"/>
  <c r="B457" i="11" s="1"/>
  <c r="E473" i="14"/>
  <c r="H665" i="15" l="1"/>
  <c r="B666" i="15" s="1"/>
  <c r="C457" i="11"/>
  <c r="E457" i="11" s="1"/>
  <c r="F457" i="11" s="1"/>
  <c r="G457" i="11" s="1"/>
  <c r="G473" i="14"/>
  <c r="B474" i="14" s="1"/>
  <c r="C474" i="14" s="1"/>
  <c r="F473" i="14"/>
  <c r="C666" i="15" l="1"/>
  <c r="E666" i="15" s="1"/>
  <c r="F666" i="15" s="1"/>
  <c r="G666" i="15" s="1"/>
  <c r="H457" i="11"/>
  <c r="D474" i="14"/>
  <c r="E474" i="14" s="1"/>
  <c r="F474" i="14" s="1"/>
  <c r="H666" i="15" l="1"/>
  <c r="B667" i="15" s="1"/>
  <c r="G474" i="14"/>
  <c r="B475" i="14" s="1"/>
  <c r="C475" i="14" s="1"/>
  <c r="B458" i="11"/>
  <c r="C667" i="15" l="1"/>
  <c r="E667" i="15" s="1"/>
  <c r="F667" i="15" s="1"/>
  <c r="G667" i="15" s="1"/>
  <c r="C458" i="11"/>
  <c r="E458" i="11" s="1"/>
  <c r="F458" i="11" s="1"/>
  <c r="G458" i="11" s="1"/>
  <c r="D475" i="14"/>
  <c r="H667" i="15" l="1"/>
  <c r="B668" i="15" s="1"/>
  <c r="C668" i="15" s="1"/>
  <c r="E668" i="15" s="1"/>
  <c r="F668" i="15" s="1"/>
  <c r="G668" i="15" s="1"/>
  <c r="H458" i="11"/>
  <c r="B459" i="11" s="1"/>
  <c r="E475" i="14"/>
  <c r="H668" i="15" l="1"/>
  <c r="B669" i="15" s="1"/>
  <c r="C459" i="11"/>
  <c r="E459" i="11" s="1"/>
  <c r="F459" i="11" s="1"/>
  <c r="G459" i="11" s="1"/>
  <c r="G475" i="14"/>
  <c r="B476" i="14" s="1"/>
  <c r="C476" i="14" s="1"/>
  <c r="F475" i="14"/>
  <c r="C669" i="15" l="1"/>
  <c r="E669" i="15" s="1"/>
  <c r="F669" i="15" s="1"/>
  <c r="G669" i="15" s="1"/>
  <c r="H459" i="11"/>
  <c r="D476" i="14"/>
  <c r="E476" i="14" s="1"/>
  <c r="F476" i="14" s="1"/>
  <c r="H669" i="15" l="1"/>
  <c r="B670" i="15" s="1"/>
  <c r="G476" i="14"/>
  <c r="B477" i="14" s="1"/>
  <c r="C477" i="14" s="1"/>
  <c r="B460" i="11"/>
  <c r="C670" i="15" l="1"/>
  <c r="E670" i="15" s="1"/>
  <c r="F670" i="15" s="1"/>
  <c r="G670" i="15" s="1"/>
  <c r="C460" i="11"/>
  <c r="E460" i="11" s="1"/>
  <c r="F460" i="11" s="1"/>
  <c r="G460" i="11" s="1"/>
  <c r="D477" i="14"/>
  <c r="H670" i="15" l="1"/>
  <c r="B671" i="15" s="1"/>
  <c r="H460" i="11"/>
  <c r="B461" i="11" s="1"/>
  <c r="E477" i="14"/>
  <c r="C671" i="15" l="1"/>
  <c r="E671" i="15" s="1"/>
  <c r="F671" i="15" s="1"/>
  <c r="G671" i="15" s="1"/>
  <c r="C461" i="11"/>
  <c r="E461" i="11" s="1"/>
  <c r="F461" i="11" s="1"/>
  <c r="G461" i="11" s="1"/>
  <c r="G477" i="14"/>
  <c r="B478" i="14" s="1"/>
  <c r="C478" i="14" s="1"/>
  <c r="F477" i="14"/>
  <c r="H671" i="15" l="1"/>
  <c r="B672" i="15" s="1"/>
  <c r="H461" i="11"/>
  <c r="D478" i="14"/>
  <c r="E478" i="14" s="1"/>
  <c r="C672" i="15" l="1"/>
  <c r="E672" i="15" s="1"/>
  <c r="F672" i="15" s="1"/>
  <c r="G672" i="15" s="1"/>
  <c r="G478" i="14"/>
  <c r="B479" i="14" s="1"/>
  <c r="C479" i="14" s="1"/>
  <c r="F478" i="14"/>
  <c r="B462" i="11"/>
  <c r="H672" i="15" l="1"/>
  <c r="B673" i="15" s="1"/>
  <c r="C462" i="11"/>
  <c r="E462" i="11" s="1"/>
  <c r="F462" i="11" s="1"/>
  <c r="G462" i="11" s="1"/>
  <c r="D479" i="14"/>
  <c r="E479" i="14" s="1"/>
  <c r="C673" i="15" l="1"/>
  <c r="E673" i="15" s="1"/>
  <c r="F673" i="15" s="1"/>
  <c r="G673" i="15" s="1"/>
  <c r="H462" i="11"/>
  <c r="B463" i="11" s="1"/>
  <c r="G479" i="14"/>
  <c r="B480" i="14" s="1"/>
  <c r="C480" i="14" s="1"/>
  <c r="F479" i="14"/>
  <c r="H673" i="15" l="1"/>
  <c r="B674" i="15" s="1"/>
  <c r="C463" i="11"/>
  <c r="E463" i="11" s="1"/>
  <c r="F463" i="11" s="1"/>
  <c r="G463" i="11" s="1"/>
  <c r="D480" i="14"/>
  <c r="E480" i="14" s="1"/>
  <c r="G480" i="14" s="1"/>
  <c r="B481" i="14" s="1"/>
  <c r="C481" i="14" s="1"/>
  <c r="C674" i="15" l="1"/>
  <c r="E674" i="15" s="1"/>
  <c r="F674" i="15" s="1"/>
  <c r="G674" i="15" s="1"/>
  <c r="H463" i="11"/>
  <c r="F480" i="14"/>
  <c r="D481" i="14" s="1"/>
  <c r="E481" i="14" s="1"/>
  <c r="H674" i="15" l="1"/>
  <c r="B675" i="15" s="1"/>
  <c r="G481" i="14"/>
  <c r="B482" i="14" s="1"/>
  <c r="C482" i="14" s="1"/>
  <c r="F481" i="14"/>
  <c r="B464" i="11"/>
  <c r="C675" i="15" l="1"/>
  <c r="E675" i="15" s="1"/>
  <c r="F675" i="15" s="1"/>
  <c r="G675" i="15" s="1"/>
  <c r="C464" i="11"/>
  <c r="E464" i="11" s="1"/>
  <c r="F464" i="11" s="1"/>
  <c r="G464" i="11" s="1"/>
  <c r="D482" i="14"/>
  <c r="E482" i="14" s="1"/>
  <c r="F482" i="14" s="1"/>
  <c r="H675" i="15" l="1"/>
  <c r="B676" i="15" s="1"/>
  <c r="H464" i="11"/>
  <c r="B465" i="11" s="1"/>
  <c r="G482" i="14"/>
  <c r="B483" i="14" s="1"/>
  <c r="C676" i="15" l="1"/>
  <c r="E676" i="15" s="1"/>
  <c r="F676" i="15" s="1"/>
  <c r="G676" i="15" s="1"/>
  <c r="C465" i="11"/>
  <c r="E465" i="11" s="1"/>
  <c r="F465" i="11" s="1"/>
  <c r="G465" i="11" s="1"/>
  <c r="C483" i="14"/>
  <c r="H676" i="15" l="1"/>
  <c r="B677" i="15" s="1"/>
  <c r="H465" i="11"/>
  <c r="D483" i="14"/>
  <c r="C677" i="15" l="1"/>
  <c r="E677" i="15" s="1"/>
  <c r="F677" i="15" s="1"/>
  <c r="G677" i="15" s="1"/>
  <c r="E483" i="14"/>
  <c r="B466" i="11"/>
  <c r="H677" i="15" l="1"/>
  <c r="B678" i="15" s="1"/>
  <c r="C466" i="11"/>
  <c r="E466" i="11" s="1"/>
  <c r="F466" i="11" s="1"/>
  <c r="G466" i="11" s="1"/>
  <c r="G483" i="14"/>
  <c r="B484" i="14" s="1"/>
  <c r="C484" i="14" s="1"/>
  <c r="F483" i="14"/>
  <c r="C678" i="15" l="1"/>
  <c r="E678" i="15" s="1"/>
  <c r="F678" i="15" s="1"/>
  <c r="G678" i="15" s="1"/>
  <c r="H466" i="11"/>
  <c r="B467" i="11" s="1"/>
  <c r="D484" i="14"/>
  <c r="E484" i="14" s="1"/>
  <c r="F484" i="14" s="1"/>
  <c r="H678" i="15" l="1"/>
  <c r="B679" i="15" s="1"/>
  <c r="C679" i="15" s="1"/>
  <c r="E679" i="15" s="1"/>
  <c r="F679" i="15" s="1"/>
  <c r="G679" i="15" s="1"/>
  <c r="C467" i="11"/>
  <c r="E467" i="11" s="1"/>
  <c r="F467" i="11" s="1"/>
  <c r="G467" i="11" s="1"/>
  <c r="G484" i="14"/>
  <c r="B485" i="14" s="1"/>
  <c r="C485" i="14" s="1"/>
  <c r="H679" i="15" l="1"/>
  <c r="B680" i="15" s="1"/>
  <c r="H467" i="11"/>
  <c r="B468" i="11" s="1"/>
  <c r="D485" i="14"/>
  <c r="E485" i="14" s="1"/>
  <c r="C680" i="15" l="1"/>
  <c r="E680" i="15" s="1"/>
  <c r="F680" i="15" s="1"/>
  <c r="G680" i="15" s="1"/>
  <c r="C468" i="11"/>
  <c r="E468" i="11" s="1"/>
  <c r="F468" i="11" s="1"/>
  <c r="G468" i="11" s="1"/>
  <c r="G485" i="14"/>
  <c r="B486" i="14" s="1"/>
  <c r="C486" i="14" s="1"/>
  <c r="F485" i="14"/>
  <c r="H680" i="15" l="1"/>
  <c r="B681" i="15" s="1"/>
  <c r="H468" i="11"/>
  <c r="B469" i="11" s="1"/>
  <c r="D486" i="14"/>
  <c r="E486" i="14" s="1"/>
  <c r="C681" i="15" l="1"/>
  <c r="E681" i="15" s="1"/>
  <c r="F681" i="15" s="1"/>
  <c r="G681" i="15" s="1"/>
  <c r="C469" i="11"/>
  <c r="E469" i="11" s="1"/>
  <c r="F469" i="11" s="1"/>
  <c r="G469" i="11" s="1"/>
  <c r="G486" i="14"/>
  <c r="B487" i="14" s="1"/>
  <c r="C487" i="14" s="1"/>
  <c r="F486" i="14"/>
  <c r="H681" i="15" l="1"/>
  <c r="B682" i="15" s="1"/>
  <c r="C682" i="15" s="1"/>
  <c r="E682" i="15" s="1"/>
  <c r="F682" i="15" s="1"/>
  <c r="G682" i="15" s="1"/>
  <c r="H469" i="11"/>
  <c r="B470" i="11" s="1"/>
  <c r="D487" i="14"/>
  <c r="E487" i="14" s="1"/>
  <c r="H682" i="15" l="1"/>
  <c r="B683" i="15" s="1"/>
  <c r="C470" i="11"/>
  <c r="E470" i="11" s="1"/>
  <c r="F470" i="11" s="1"/>
  <c r="G470" i="11" s="1"/>
  <c r="G487" i="14"/>
  <c r="B488" i="14" s="1"/>
  <c r="C488" i="14" s="1"/>
  <c r="F487" i="14"/>
  <c r="C683" i="15" l="1"/>
  <c r="E683" i="15" s="1"/>
  <c r="F683" i="15" s="1"/>
  <c r="G683" i="15" s="1"/>
  <c r="H470" i="11"/>
  <c r="B471" i="11" s="1"/>
  <c r="D488" i="14"/>
  <c r="E488" i="14" s="1"/>
  <c r="H683" i="15" l="1"/>
  <c r="B684" i="15" s="1"/>
  <c r="C471" i="11"/>
  <c r="E471" i="11" s="1"/>
  <c r="F471" i="11" s="1"/>
  <c r="G471" i="11" s="1"/>
  <c r="G488" i="14"/>
  <c r="B489" i="14" s="1"/>
  <c r="C489" i="14" s="1"/>
  <c r="F488" i="14"/>
  <c r="C684" i="15" l="1"/>
  <c r="E684" i="15" s="1"/>
  <c r="F684" i="15" s="1"/>
  <c r="G684" i="15" s="1"/>
  <c r="H471" i="11"/>
  <c r="D489" i="14"/>
  <c r="E489" i="14" s="1"/>
  <c r="H684" i="15" l="1"/>
  <c r="B685" i="15" s="1"/>
  <c r="G489" i="14"/>
  <c r="B490" i="14" s="1"/>
  <c r="C490" i="14" s="1"/>
  <c r="F489" i="14"/>
  <c r="B472" i="11"/>
  <c r="C685" i="15" l="1"/>
  <c r="E685" i="15" s="1"/>
  <c r="F685" i="15" s="1"/>
  <c r="G685" i="15" s="1"/>
  <c r="C472" i="11"/>
  <c r="E472" i="11" s="1"/>
  <c r="F472" i="11" s="1"/>
  <c r="G472" i="11" s="1"/>
  <c r="D490" i="14"/>
  <c r="E490" i="14" s="1"/>
  <c r="F490" i="14" s="1"/>
  <c r="H685" i="15" l="1"/>
  <c r="B686" i="15" s="1"/>
  <c r="H472" i="11"/>
  <c r="B473" i="11" s="1"/>
  <c r="G490" i="14"/>
  <c r="B491" i="14" s="1"/>
  <c r="C686" i="15" l="1"/>
  <c r="E686" i="15" s="1"/>
  <c r="F686" i="15" s="1"/>
  <c r="G686" i="15" s="1"/>
  <c r="C473" i="11"/>
  <c r="E473" i="11" s="1"/>
  <c r="F473" i="11" s="1"/>
  <c r="G473" i="11" s="1"/>
  <c r="C491" i="14"/>
  <c r="H686" i="15" l="1"/>
  <c r="B687" i="15" s="1"/>
  <c r="H473" i="11"/>
  <c r="D491" i="14"/>
  <c r="E491" i="14" s="1"/>
  <c r="C687" i="15" l="1"/>
  <c r="E687" i="15" s="1"/>
  <c r="F687" i="15" s="1"/>
  <c r="G687" i="15" s="1"/>
  <c r="G491" i="14"/>
  <c r="B492" i="14" s="1"/>
  <c r="C492" i="14" s="1"/>
  <c r="F491" i="14"/>
  <c r="B474" i="11"/>
  <c r="H687" i="15" l="1"/>
  <c r="B688" i="15" s="1"/>
  <c r="C474" i="11"/>
  <c r="E474" i="11" s="1"/>
  <c r="F474" i="11" s="1"/>
  <c r="G474" i="11" s="1"/>
  <c r="D492" i="14"/>
  <c r="E492" i="14" s="1"/>
  <c r="F492" i="14" s="1"/>
  <c r="C688" i="15" l="1"/>
  <c r="E688" i="15" s="1"/>
  <c r="F688" i="15" s="1"/>
  <c r="G688" i="15" s="1"/>
  <c r="H474" i="11"/>
  <c r="B475" i="11" s="1"/>
  <c r="G492" i="14"/>
  <c r="B493" i="14" s="1"/>
  <c r="H688" i="15" l="1"/>
  <c r="B689" i="15" s="1"/>
  <c r="C475" i="11"/>
  <c r="E475" i="11" s="1"/>
  <c r="F475" i="11" s="1"/>
  <c r="G475" i="11" s="1"/>
  <c r="C493" i="14"/>
  <c r="C689" i="15" l="1"/>
  <c r="E689" i="15" s="1"/>
  <c r="F689" i="15" s="1"/>
  <c r="G689" i="15" s="1"/>
  <c r="H475" i="11"/>
  <c r="D493" i="14"/>
  <c r="H689" i="15" l="1"/>
  <c r="B690" i="15" s="1"/>
  <c r="E493" i="14"/>
  <c r="B476" i="11"/>
  <c r="C690" i="15" l="1"/>
  <c r="E690" i="15" s="1"/>
  <c r="F690" i="15" s="1"/>
  <c r="G690" i="15" s="1"/>
  <c r="C476" i="11"/>
  <c r="E476" i="11" s="1"/>
  <c r="F476" i="11" s="1"/>
  <c r="G476" i="11" s="1"/>
  <c r="G493" i="14"/>
  <c r="B494" i="14" s="1"/>
  <c r="C494" i="14" s="1"/>
  <c r="F493" i="14"/>
  <c r="H690" i="15" l="1"/>
  <c r="B691" i="15" s="1"/>
  <c r="H476" i="11"/>
  <c r="B477" i="11" s="1"/>
  <c r="D494" i="14"/>
  <c r="E494" i="14" s="1"/>
  <c r="C691" i="15" l="1"/>
  <c r="E691" i="15" s="1"/>
  <c r="F691" i="15" s="1"/>
  <c r="G691" i="15" s="1"/>
  <c r="C477" i="11"/>
  <c r="E477" i="11" s="1"/>
  <c r="F477" i="11" s="1"/>
  <c r="G477" i="11" s="1"/>
  <c r="G494" i="14"/>
  <c r="B495" i="14" s="1"/>
  <c r="C495" i="14" s="1"/>
  <c r="F494" i="14"/>
  <c r="H691" i="15" l="1"/>
  <c r="B692" i="15" s="1"/>
  <c r="H477" i="11"/>
  <c r="D495" i="14"/>
  <c r="E495" i="14" s="1"/>
  <c r="G495" i="14" s="1"/>
  <c r="B496" i="14" s="1"/>
  <c r="C496" i="14" s="1"/>
  <c r="C692" i="15" l="1"/>
  <c r="E692" i="15" s="1"/>
  <c r="F692" i="15" s="1"/>
  <c r="G692" i="15" s="1"/>
  <c r="F495" i="14"/>
  <c r="D496" i="14" s="1"/>
  <c r="E496" i="14" s="1"/>
  <c r="B478" i="11"/>
  <c r="H692" i="15" l="1"/>
  <c r="B693" i="15" s="1"/>
  <c r="G496" i="14"/>
  <c r="B497" i="14" s="1"/>
  <c r="C497" i="14" s="1"/>
  <c r="F496" i="14"/>
  <c r="C478" i="11"/>
  <c r="E478" i="11" s="1"/>
  <c r="F478" i="11" s="1"/>
  <c r="G478" i="11" s="1"/>
  <c r="C693" i="15" l="1"/>
  <c r="E693" i="15" s="1"/>
  <c r="F693" i="15" s="1"/>
  <c r="G693" i="15" s="1"/>
  <c r="H478" i="11"/>
  <c r="D497" i="14"/>
  <c r="E497" i="14" s="1"/>
  <c r="H693" i="15" l="1"/>
  <c r="B694" i="15" s="1"/>
  <c r="B479" i="11"/>
  <c r="G497" i="14"/>
  <c r="B498" i="14" s="1"/>
  <c r="C498" i="14" s="1"/>
  <c r="F497" i="14"/>
  <c r="C694" i="15" l="1"/>
  <c r="E694" i="15" s="1"/>
  <c r="F694" i="15" s="1"/>
  <c r="G694" i="15" s="1"/>
  <c r="C479" i="11"/>
  <c r="E479" i="11" s="1"/>
  <c r="F479" i="11" s="1"/>
  <c r="G479" i="11" s="1"/>
  <c r="D498" i="14"/>
  <c r="E498" i="14" s="1"/>
  <c r="F498" i="14" s="1"/>
  <c r="H694" i="15" l="1"/>
  <c r="B695" i="15" s="1"/>
  <c r="H479" i="11"/>
  <c r="B480" i="11" s="1"/>
  <c r="G498" i="14"/>
  <c r="B499" i="14" s="1"/>
  <c r="C695" i="15" l="1"/>
  <c r="E695" i="15" s="1"/>
  <c r="F695" i="15" s="1"/>
  <c r="G695" i="15" s="1"/>
  <c r="C480" i="11"/>
  <c r="E480" i="11" s="1"/>
  <c r="F480" i="11" s="1"/>
  <c r="G480" i="11" s="1"/>
  <c r="C499" i="14"/>
  <c r="H695" i="15" l="1"/>
  <c r="B696" i="15" s="1"/>
  <c r="H480" i="11"/>
  <c r="B481" i="11" s="1"/>
  <c r="D499" i="14"/>
  <c r="E499" i="14" s="1"/>
  <c r="C696" i="15" l="1"/>
  <c r="E696" i="15" s="1"/>
  <c r="F696" i="15" s="1"/>
  <c r="G696" i="15" s="1"/>
  <c r="C481" i="11"/>
  <c r="E481" i="11" s="1"/>
  <c r="F481" i="11" s="1"/>
  <c r="G481" i="11" s="1"/>
  <c r="G499" i="14"/>
  <c r="B500" i="14" s="1"/>
  <c r="C500" i="14" s="1"/>
  <c r="F499" i="14"/>
  <c r="H696" i="15" l="1"/>
  <c r="B697" i="15" s="1"/>
  <c r="H481" i="11"/>
  <c r="B482" i="11" s="1"/>
  <c r="D500" i="14"/>
  <c r="E500" i="14" s="1"/>
  <c r="C697" i="15" l="1"/>
  <c r="E697" i="15" s="1"/>
  <c r="F697" i="15" s="1"/>
  <c r="G697" i="15" s="1"/>
  <c r="C482" i="11"/>
  <c r="E482" i="11" s="1"/>
  <c r="F482" i="11" s="1"/>
  <c r="G482" i="11" s="1"/>
  <c r="G500" i="14"/>
  <c r="B501" i="14" s="1"/>
  <c r="C501" i="14" s="1"/>
  <c r="F500" i="14"/>
  <c r="H697" i="15" l="1"/>
  <c r="B698" i="15" s="1"/>
  <c r="H482" i="11"/>
  <c r="B483" i="11" s="1"/>
  <c r="C483" i="11" s="1"/>
  <c r="E483" i="11" s="1"/>
  <c r="F483" i="11" s="1"/>
  <c r="G483" i="11" s="1"/>
  <c r="D501" i="14"/>
  <c r="E501" i="14" s="1"/>
  <c r="C698" i="15" l="1"/>
  <c r="E698" i="15" s="1"/>
  <c r="F698" i="15" s="1"/>
  <c r="G698" i="15" s="1"/>
  <c r="H483" i="11"/>
  <c r="G501" i="14"/>
  <c r="B502" i="14" s="1"/>
  <c r="C502" i="14" s="1"/>
  <c r="F501" i="14"/>
  <c r="H698" i="15" l="1"/>
  <c r="B699" i="15" s="1"/>
  <c r="D502" i="14"/>
  <c r="B484" i="11"/>
  <c r="C699" i="15" l="1"/>
  <c r="E699" i="15" s="1"/>
  <c r="F699" i="15" s="1"/>
  <c r="G699" i="15" s="1"/>
  <c r="C484" i="11"/>
  <c r="E484" i="11" s="1"/>
  <c r="F484" i="11" s="1"/>
  <c r="G484" i="11" s="1"/>
  <c r="E502" i="14"/>
  <c r="H699" i="15" l="1"/>
  <c r="B700" i="15" s="1"/>
  <c r="H484" i="11"/>
  <c r="B485" i="11" s="1"/>
  <c r="G502" i="14"/>
  <c r="B503" i="14" s="1"/>
  <c r="C503" i="14" s="1"/>
  <c r="F502" i="14"/>
  <c r="C700" i="15" l="1"/>
  <c r="E700" i="15" s="1"/>
  <c r="F700" i="15" s="1"/>
  <c r="G700" i="15" s="1"/>
  <c r="C485" i="11"/>
  <c r="E485" i="11" s="1"/>
  <c r="F485" i="11" s="1"/>
  <c r="G485" i="11" s="1"/>
  <c r="D503" i="14"/>
  <c r="E503" i="14" s="1"/>
  <c r="H700" i="15" l="1"/>
  <c r="B701" i="15" s="1"/>
  <c r="H485" i="11"/>
  <c r="B486" i="11" s="1"/>
  <c r="G503" i="14"/>
  <c r="B504" i="14" s="1"/>
  <c r="C504" i="14" s="1"/>
  <c r="F503" i="14"/>
  <c r="C701" i="15" l="1"/>
  <c r="E701" i="15" s="1"/>
  <c r="F701" i="15" s="1"/>
  <c r="G701" i="15" s="1"/>
  <c r="C486" i="11"/>
  <c r="E486" i="11" s="1"/>
  <c r="F486" i="11" s="1"/>
  <c r="G486" i="11" s="1"/>
  <c r="D504" i="14"/>
  <c r="E504" i="14" s="1"/>
  <c r="G504" i="14" s="1"/>
  <c r="B505" i="14" s="1"/>
  <c r="C505" i="14" s="1"/>
  <c r="H701" i="15" l="1"/>
  <c r="B702" i="15" s="1"/>
  <c r="H486" i="11"/>
  <c r="B487" i="11" s="1"/>
  <c r="F504" i="14"/>
  <c r="D505" i="14" s="1"/>
  <c r="C702" i="15" l="1"/>
  <c r="E702" i="15" s="1"/>
  <c r="F702" i="15" s="1"/>
  <c r="G702" i="15" s="1"/>
  <c r="C487" i="11"/>
  <c r="E487" i="11" s="1"/>
  <c r="F487" i="11" s="1"/>
  <c r="G487" i="11" s="1"/>
  <c r="E505" i="14"/>
  <c r="H702" i="15" l="1"/>
  <c r="B703" i="15" s="1"/>
  <c r="C703" i="15" s="1"/>
  <c r="E703" i="15" s="1"/>
  <c r="F703" i="15" s="1"/>
  <c r="G703" i="15" s="1"/>
  <c r="H487" i="11"/>
  <c r="G505" i="14"/>
  <c r="B506" i="14" s="1"/>
  <c r="C506" i="14" s="1"/>
  <c r="F505" i="14"/>
  <c r="H703" i="15" l="1"/>
  <c r="B704" i="15" s="1"/>
  <c r="D506" i="14"/>
  <c r="E506" i="14" s="1"/>
  <c r="F506" i="14" s="1"/>
  <c r="B488" i="11"/>
  <c r="C704" i="15" l="1"/>
  <c r="E704" i="15" s="1"/>
  <c r="F704" i="15" s="1"/>
  <c r="G704" i="15" s="1"/>
  <c r="C488" i="11"/>
  <c r="E488" i="11" s="1"/>
  <c r="F488" i="11" s="1"/>
  <c r="G488" i="11" s="1"/>
  <c r="G506" i="14"/>
  <c r="B507" i="14" s="1"/>
  <c r="C507" i="14" s="1"/>
  <c r="H704" i="15" l="1"/>
  <c r="B705" i="15" s="1"/>
  <c r="H488" i="11"/>
  <c r="B489" i="11" s="1"/>
  <c r="D507" i="14"/>
  <c r="C705" i="15" l="1"/>
  <c r="E705" i="15" s="1"/>
  <c r="F705" i="15" s="1"/>
  <c r="G705" i="15" s="1"/>
  <c r="C489" i="11"/>
  <c r="E489" i="11" s="1"/>
  <c r="F489" i="11" s="1"/>
  <c r="G489" i="11" s="1"/>
  <c r="E507" i="14"/>
  <c r="H705" i="15" l="1"/>
  <c r="B706" i="15" s="1"/>
  <c r="H489" i="11"/>
  <c r="G507" i="14"/>
  <c r="B508" i="14" s="1"/>
  <c r="C508" i="14" s="1"/>
  <c r="F507" i="14"/>
  <c r="C706" i="15" l="1"/>
  <c r="E706" i="15" s="1"/>
  <c r="F706" i="15" s="1"/>
  <c r="G706" i="15" s="1"/>
  <c r="D508" i="14"/>
  <c r="E508" i="14" s="1"/>
  <c r="F508" i="14" s="1"/>
  <c r="B490" i="11"/>
  <c r="H706" i="15" l="1"/>
  <c r="B707" i="15" s="1"/>
  <c r="C707" i="15" s="1"/>
  <c r="E707" i="15" s="1"/>
  <c r="F707" i="15" s="1"/>
  <c r="G707" i="15" s="1"/>
  <c r="C490" i="11"/>
  <c r="E490" i="11" s="1"/>
  <c r="F490" i="11" s="1"/>
  <c r="G490" i="11" s="1"/>
  <c r="G508" i="14"/>
  <c r="B509" i="14" s="1"/>
  <c r="C509" i="14" s="1"/>
  <c r="H707" i="15" l="1"/>
  <c r="B708" i="15" s="1"/>
  <c r="C708" i="15" s="1"/>
  <c r="E708" i="15" s="1"/>
  <c r="F708" i="15" s="1"/>
  <c r="G708" i="15" s="1"/>
  <c r="H490" i="11"/>
  <c r="B491" i="11" s="1"/>
  <c r="D509" i="14"/>
  <c r="H708" i="15" l="1"/>
  <c r="B709" i="15" s="1"/>
  <c r="C709" i="15" s="1"/>
  <c r="E709" i="15" s="1"/>
  <c r="F709" i="15" s="1"/>
  <c r="G709" i="15" s="1"/>
  <c r="C491" i="11"/>
  <c r="E491" i="11" s="1"/>
  <c r="F491" i="11" s="1"/>
  <c r="G491" i="11" s="1"/>
  <c r="E509" i="14"/>
  <c r="H709" i="15" l="1"/>
  <c r="B710" i="15" s="1"/>
  <c r="C710" i="15" s="1"/>
  <c r="E710" i="15" s="1"/>
  <c r="F710" i="15" s="1"/>
  <c r="G710" i="15" s="1"/>
  <c r="H491" i="11"/>
  <c r="G509" i="14"/>
  <c r="B510" i="14" s="1"/>
  <c r="C510" i="14" s="1"/>
  <c r="F509" i="14"/>
  <c r="H710" i="15" l="1"/>
  <c r="B711" i="15" s="1"/>
  <c r="C711" i="15" s="1"/>
  <c r="E711" i="15" s="1"/>
  <c r="F711" i="15" s="1"/>
  <c r="G711" i="15" s="1"/>
  <c r="D510" i="14"/>
  <c r="E510" i="14" s="1"/>
  <c r="G510" i="14" s="1"/>
  <c r="B511" i="14" s="1"/>
  <c r="C511" i="14" s="1"/>
  <c r="B492" i="11"/>
  <c r="H711" i="15" l="1"/>
  <c r="B712" i="15" s="1"/>
  <c r="C712" i="15" s="1"/>
  <c r="E712" i="15" s="1"/>
  <c r="F712" i="15" s="1"/>
  <c r="G712" i="15" s="1"/>
  <c r="C492" i="11"/>
  <c r="E492" i="11" s="1"/>
  <c r="F492" i="11" s="1"/>
  <c r="G492" i="11" s="1"/>
  <c r="F510" i="14"/>
  <c r="D511" i="14" s="1"/>
  <c r="E511" i="14" s="1"/>
  <c r="H712" i="15" l="1"/>
  <c r="B713" i="15" s="1"/>
  <c r="C713" i="15" s="1"/>
  <c r="E713" i="15" s="1"/>
  <c r="F713" i="15" s="1"/>
  <c r="G713" i="15" s="1"/>
  <c r="H492" i="11"/>
  <c r="B493" i="11" s="1"/>
  <c r="G511" i="14"/>
  <c r="B512" i="14" s="1"/>
  <c r="C512" i="14" s="1"/>
  <c r="F511" i="14"/>
  <c r="H713" i="15" l="1"/>
  <c r="B714" i="15" s="1"/>
  <c r="C714" i="15" s="1"/>
  <c r="E714" i="15" s="1"/>
  <c r="F714" i="15" s="1"/>
  <c r="G714" i="15" s="1"/>
  <c r="C493" i="11"/>
  <c r="E493" i="11" s="1"/>
  <c r="F493" i="11" s="1"/>
  <c r="G493" i="11" s="1"/>
  <c r="D512" i="14"/>
  <c r="E512" i="14" s="1"/>
  <c r="H714" i="15" l="1"/>
  <c r="B715" i="15" s="1"/>
  <c r="C715" i="15" s="1"/>
  <c r="E715" i="15" s="1"/>
  <c r="F715" i="15" s="1"/>
  <c r="G715" i="15" s="1"/>
  <c r="H493" i="11"/>
  <c r="B494" i="11" s="1"/>
  <c r="G512" i="14"/>
  <c r="B513" i="14" s="1"/>
  <c r="C513" i="14" s="1"/>
  <c r="F512" i="14"/>
  <c r="H715" i="15" l="1"/>
  <c r="B716" i="15" s="1"/>
  <c r="C716" i="15" s="1"/>
  <c r="E716" i="15" s="1"/>
  <c r="F716" i="15" s="1"/>
  <c r="G716" i="15" s="1"/>
  <c r="C494" i="11"/>
  <c r="E494" i="11" s="1"/>
  <c r="F494" i="11" s="1"/>
  <c r="G494" i="11" s="1"/>
  <c r="D513" i="14"/>
  <c r="E513" i="14" s="1"/>
  <c r="H716" i="15" l="1"/>
  <c r="B717" i="15" s="1"/>
  <c r="C717" i="15" s="1"/>
  <c r="E717" i="15" s="1"/>
  <c r="F717" i="15" s="1"/>
  <c r="G717" i="15" s="1"/>
  <c r="H494" i="11"/>
  <c r="B495" i="11" s="1"/>
  <c r="G513" i="14"/>
  <c r="B514" i="14" s="1"/>
  <c r="C514" i="14" s="1"/>
  <c r="F513" i="14"/>
  <c r="H717" i="15" l="1"/>
  <c r="B718" i="15" s="1"/>
  <c r="C718" i="15" s="1"/>
  <c r="E718" i="15" s="1"/>
  <c r="F718" i="15" s="1"/>
  <c r="G718" i="15" s="1"/>
  <c r="C495" i="11"/>
  <c r="E495" i="11" s="1"/>
  <c r="F495" i="11" s="1"/>
  <c r="G495" i="11" s="1"/>
  <c r="D514" i="14"/>
  <c r="E514" i="14" s="1"/>
  <c r="F514" i="14" s="1"/>
  <c r="H718" i="15" l="1"/>
  <c r="B719" i="15" s="1"/>
  <c r="C719" i="15" s="1"/>
  <c r="E719" i="15" s="1"/>
  <c r="F719" i="15" s="1"/>
  <c r="G719" i="15" s="1"/>
  <c r="H495" i="11"/>
  <c r="G514" i="14"/>
  <c r="B515" i="14" s="1"/>
  <c r="H719" i="15" l="1"/>
  <c r="B720" i="15" s="1"/>
  <c r="C720" i="15" s="1"/>
  <c r="E720" i="15" s="1"/>
  <c r="F720" i="15" s="1"/>
  <c r="G720" i="15" s="1"/>
  <c r="C515" i="14"/>
  <c r="B496" i="11"/>
  <c r="H720" i="15" l="1"/>
  <c r="B721" i="15" s="1"/>
  <c r="C721" i="15" s="1"/>
  <c r="E721" i="15" s="1"/>
  <c r="F721" i="15" s="1"/>
  <c r="G721" i="15" s="1"/>
  <c r="C496" i="11"/>
  <c r="E496" i="11" s="1"/>
  <c r="F496" i="11" s="1"/>
  <c r="G496" i="11" s="1"/>
  <c r="D515" i="14"/>
  <c r="E515" i="14" s="1"/>
  <c r="H721" i="15" l="1"/>
  <c r="B722" i="15" s="1"/>
  <c r="C722" i="15" s="1"/>
  <c r="E722" i="15" s="1"/>
  <c r="F722" i="15" s="1"/>
  <c r="G722" i="15" s="1"/>
  <c r="H496" i="11"/>
  <c r="B497" i="11" s="1"/>
  <c r="G515" i="14"/>
  <c r="B516" i="14" s="1"/>
  <c r="C516" i="14" s="1"/>
  <c r="F515" i="14"/>
  <c r="H722" i="15" l="1"/>
  <c r="B723" i="15" s="1"/>
  <c r="C723" i="15" s="1"/>
  <c r="E723" i="15" s="1"/>
  <c r="F723" i="15" s="1"/>
  <c r="G723" i="15" s="1"/>
  <c r="C497" i="11"/>
  <c r="E497" i="11" s="1"/>
  <c r="F497" i="11" s="1"/>
  <c r="G497" i="11" s="1"/>
  <c r="D516" i="14"/>
  <c r="E516" i="14" s="1"/>
  <c r="F516" i="14" s="1"/>
  <c r="H723" i="15" l="1"/>
  <c r="B724" i="15" s="1"/>
  <c r="C724" i="15" s="1"/>
  <c r="E724" i="15" s="1"/>
  <c r="F724" i="15" s="1"/>
  <c r="G724" i="15" s="1"/>
  <c r="H497" i="11"/>
  <c r="B498" i="11" s="1"/>
  <c r="G516" i="14"/>
  <c r="B517" i="14" s="1"/>
  <c r="H724" i="15" l="1"/>
  <c r="B725" i="15" s="1"/>
  <c r="C725" i="15" s="1"/>
  <c r="E725" i="15" s="1"/>
  <c r="F725" i="15" s="1"/>
  <c r="G725" i="15" s="1"/>
  <c r="C498" i="11"/>
  <c r="E498" i="11" s="1"/>
  <c r="F498" i="11" s="1"/>
  <c r="G498" i="11" s="1"/>
  <c r="C517" i="14"/>
  <c r="H725" i="15" l="1"/>
  <c r="B726" i="15" s="1"/>
  <c r="C726" i="15" s="1"/>
  <c r="E726" i="15" s="1"/>
  <c r="F726" i="15" s="1"/>
  <c r="G726" i="15" s="1"/>
  <c r="H498" i="11"/>
  <c r="D517" i="14"/>
  <c r="E517" i="14" s="1"/>
  <c r="H726" i="15" l="1"/>
  <c r="B727" i="15" s="1"/>
  <c r="C727" i="15" s="1"/>
  <c r="E727" i="15" s="1"/>
  <c r="F727" i="15" s="1"/>
  <c r="G727" i="15" s="1"/>
  <c r="G517" i="14"/>
  <c r="B518" i="14" s="1"/>
  <c r="C518" i="14" s="1"/>
  <c r="F517" i="14"/>
  <c r="B499" i="11"/>
  <c r="H727" i="15" l="1"/>
  <c r="B728" i="15" s="1"/>
  <c r="C728" i="15" s="1"/>
  <c r="E728" i="15" s="1"/>
  <c r="F728" i="15" s="1"/>
  <c r="G728" i="15" s="1"/>
  <c r="C499" i="11"/>
  <c r="E499" i="11" s="1"/>
  <c r="F499" i="11" s="1"/>
  <c r="G499" i="11" s="1"/>
  <c r="D518" i="14"/>
  <c r="E518" i="14" s="1"/>
  <c r="H728" i="15" l="1"/>
  <c r="B729" i="15" s="1"/>
  <c r="C729" i="15" s="1"/>
  <c r="E729" i="15" s="1"/>
  <c r="F729" i="15" s="1"/>
  <c r="G729" i="15" s="1"/>
  <c r="H499" i="11"/>
  <c r="B500" i="11" s="1"/>
  <c r="G518" i="14"/>
  <c r="B519" i="14" s="1"/>
  <c r="C519" i="14" s="1"/>
  <c r="F518" i="14"/>
  <c r="H729" i="15" l="1"/>
  <c r="B730" i="15" s="1"/>
  <c r="C730" i="15" s="1"/>
  <c r="E730" i="15" s="1"/>
  <c r="F730" i="15" s="1"/>
  <c r="G730" i="15" s="1"/>
  <c r="C500" i="11"/>
  <c r="E500" i="11" s="1"/>
  <c r="F500" i="11" s="1"/>
  <c r="G500" i="11" s="1"/>
  <c r="D519" i="14"/>
  <c r="E519" i="14" s="1"/>
  <c r="H730" i="15" l="1"/>
  <c r="B731" i="15" s="1"/>
  <c r="C731" i="15" s="1"/>
  <c r="E731" i="15" s="1"/>
  <c r="F731" i="15" s="1"/>
  <c r="H500" i="11"/>
  <c r="G519" i="14"/>
  <c r="B520" i="14" s="1"/>
  <c r="C520" i="14" s="1"/>
  <c r="F519" i="14"/>
  <c r="G731" i="15" l="1"/>
  <c r="H731" i="15"/>
  <c r="B732" i="15" s="1"/>
  <c r="D520" i="14"/>
  <c r="E520" i="14" s="1"/>
  <c r="B501" i="11"/>
  <c r="C732" i="15" l="1"/>
  <c r="E732" i="15" s="1"/>
  <c r="F732" i="15" s="1"/>
  <c r="G732" i="15" s="1"/>
  <c r="C501" i="11"/>
  <c r="E501" i="11" s="1"/>
  <c r="F501" i="11" s="1"/>
  <c r="G501" i="11" s="1"/>
  <c r="G520" i="14"/>
  <c r="B521" i="14" s="1"/>
  <c r="C521" i="14" s="1"/>
  <c r="F520" i="14"/>
  <c r="H732" i="15" l="1"/>
  <c r="B733" i="15" s="1"/>
  <c r="H501" i="11"/>
  <c r="B502" i="11" s="1"/>
  <c r="D521" i="14"/>
  <c r="C733" i="15" l="1"/>
  <c r="E733" i="15" s="1"/>
  <c r="F733" i="15" s="1"/>
  <c r="G733" i="15" s="1"/>
  <c r="C502" i="11"/>
  <c r="E502" i="11" s="1"/>
  <c r="F502" i="11" s="1"/>
  <c r="G502" i="11" s="1"/>
  <c r="E521" i="14"/>
  <c r="H733" i="15" l="1"/>
  <c r="B734" i="15" s="1"/>
  <c r="J734" i="15" s="1"/>
  <c r="H502" i="11"/>
  <c r="G521" i="14"/>
  <c r="B522" i="14" s="1"/>
  <c r="C522" i="14" s="1"/>
  <c r="F521" i="14"/>
  <c r="C734" i="15" l="1"/>
  <c r="M734" i="15" s="1"/>
  <c r="D522" i="14"/>
  <c r="E522" i="14" s="1"/>
  <c r="F522" i="14" s="1"/>
  <c r="B503" i="11"/>
  <c r="E734" i="15" l="1"/>
  <c r="F734" i="15" s="1"/>
  <c r="G734" i="15" s="1"/>
  <c r="C503" i="11"/>
  <c r="E503" i="11" s="1"/>
  <c r="F503" i="11" s="1"/>
  <c r="G503" i="11" s="1"/>
  <c r="G522" i="14"/>
  <c r="B523" i="14" s="1"/>
  <c r="C523" i="14" s="1"/>
  <c r="H734" i="15" l="1"/>
  <c r="H503" i="11"/>
  <c r="D523" i="14"/>
  <c r="E523" i="14" s="1"/>
  <c r="B735" i="15" l="1"/>
  <c r="C735" i="15" s="1"/>
  <c r="E735" i="15" s="1"/>
  <c r="F735" i="15" s="1"/>
  <c r="G735" i="15" s="1"/>
  <c r="G523" i="14"/>
  <c r="B524" i="14" s="1"/>
  <c r="C524" i="14" s="1"/>
  <c r="F523" i="14"/>
  <c r="B504" i="11"/>
  <c r="H735" i="15" l="1"/>
  <c r="B736" i="15" s="1"/>
  <c r="C736" i="15" s="1"/>
  <c r="E736" i="15" s="1"/>
  <c r="F736" i="15" s="1"/>
  <c r="G736" i="15" s="1"/>
  <c r="C504" i="11"/>
  <c r="E504" i="11" s="1"/>
  <c r="F504" i="11" s="1"/>
  <c r="G504" i="11" s="1"/>
  <c r="D524" i="14"/>
  <c r="E524" i="14" s="1"/>
  <c r="F524" i="14" s="1"/>
  <c r="H736" i="15" l="1"/>
  <c r="B737" i="15" s="1"/>
  <c r="C737" i="15" s="1"/>
  <c r="E737" i="15" s="1"/>
  <c r="F737" i="15" s="1"/>
  <c r="G737" i="15" s="1"/>
  <c r="H504" i="11"/>
  <c r="B505" i="11" s="1"/>
  <c r="G524" i="14"/>
  <c r="B525" i="14" s="1"/>
  <c r="H737" i="15" l="1"/>
  <c r="B738" i="15" s="1"/>
  <c r="C505" i="11"/>
  <c r="E505" i="11" s="1"/>
  <c r="F505" i="11" s="1"/>
  <c r="G505" i="11" s="1"/>
  <c r="C525" i="14"/>
  <c r="C738" i="15" l="1"/>
  <c r="E738" i="15" s="1"/>
  <c r="F738" i="15" s="1"/>
  <c r="G738" i="15" s="1"/>
  <c r="H505" i="11"/>
  <c r="D525" i="14"/>
  <c r="E525" i="14" s="1"/>
  <c r="H738" i="15" l="1"/>
  <c r="B739" i="15" s="1"/>
  <c r="G525" i="14"/>
  <c r="B526" i="14" s="1"/>
  <c r="C526" i="14" s="1"/>
  <c r="F525" i="14"/>
  <c r="B506" i="11"/>
  <c r="C739" i="15" l="1"/>
  <c r="E739" i="15" s="1"/>
  <c r="F739" i="15" s="1"/>
  <c r="G739" i="15" s="1"/>
  <c r="C506" i="11"/>
  <c r="E506" i="11" s="1"/>
  <c r="F506" i="11" s="1"/>
  <c r="G506" i="11" s="1"/>
  <c r="D526" i="14"/>
  <c r="E526" i="14" s="1"/>
  <c r="H739" i="15" l="1"/>
  <c r="B740" i="15" s="1"/>
  <c r="H506" i="11"/>
  <c r="B507" i="11" s="1"/>
  <c r="G526" i="14"/>
  <c r="B527" i="14" s="1"/>
  <c r="C527" i="14" s="1"/>
  <c r="F526" i="14"/>
  <c r="C740" i="15" l="1"/>
  <c r="E740" i="15" s="1"/>
  <c r="F740" i="15" s="1"/>
  <c r="G740" i="15" s="1"/>
  <c r="C507" i="11"/>
  <c r="E507" i="11" s="1"/>
  <c r="F507" i="11" s="1"/>
  <c r="G507" i="11" s="1"/>
  <c r="D527" i="14"/>
  <c r="E527" i="14" s="1"/>
  <c r="H740" i="15" l="1"/>
  <c r="B741" i="15" s="1"/>
  <c r="H507" i="11"/>
  <c r="G527" i="14"/>
  <c r="B528" i="14" s="1"/>
  <c r="C528" i="14" s="1"/>
  <c r="F527" i="14"/>
  <c r="C741" i="15" l="1"/>
  <c r="E741" i="15" s="1"/>
  <c r="F741" i="15" s="1"/>
  <c r="G741" i="15" s="1"/>
  <c r="D528" i="14"/>
  <c r="E528" i="14" s="1"/>
  <c r="B508" i="11"/>
  <c r="H741" i="15" l="1"/>
  <c r="B742" i="15" s="1"/>
  <c r="C508" i="11"/>
  <c r="E508" i="11" s="1"/>
  <c r="F508" i="11" s="1"/>
  <c r="G508" i="11" s="1"/>
  <c r="G528" i="14"/>
  <c r="B529" i="14" s="1"/>
  <c r="C529" i="14" s="1"/>
  <c r="F528" i="14"/>
  <c r="C742" i="15" l="1"/>
  <c r="E742" i="15" s="1"/>
  <c r="F742" i="15" s="1"/>
  <c r="G742" i="15" s="1"/>
  <c r="H508" i="11"/>
  <c r="B509" i="11" s="1"/>
  <c r="D529" i="14"/>
  <c r="E529" i="14" s="1"/>
  <c r="H742" i="15" l="1"/>
  <c r="B743" i="15" s="1"/>
  <c r="C509" i="11"/>
  <c r="E509" i="11" s="1"/>
  <c r="F509" i="11" s="1"/>
  <c r="G509" i="11" s="1"/>
  <c r="G529" i="14"/>
  <c r="B530" i="14" s="1"/>
  <c r="C530" i="14" s="1"/>
  <c r="F529" i="14"/>
  <c r="C743" i="15" l="1"/>
  <c r="E743" i="15" s="1"/>
  <c r="F743" i="15" s="1"/>
  <c r="G743" i="15" s="1"/>
  <c r="H509" i="11"/>
  <c r="B510" i="11" s="1"/>
  <c r="D530" i="14"/>
  <c r="E530" i="14" s="1"/>
  <c r="F530" i="14" s="1"/>
  <c r="H743" i="15" l="1"/>
  <c r="B744" i="15" s="1"/>
  <c r="C510" i="11"/>
  <c r="E510" i="11" s="1"/>
  <c r="F510" i="11" s="1"/>
  <c r="G510" i="11" s="1"/>
  <c r="G530" i="14"/>
  <c r="B531" i="14" s="1"/>
  <c r="C744" i="15" l="1"/>
  <c r="E744" i="15" s="1"/>
  <c r="F744" i="15" s="1"/>
  <c r="G744" i="15" s="1"/>
  <c r="H510" i="11"/>
  <c r="C531" i="14"/>
  <c r="H744" i="15" l="1"/>
  <c r="B745" i="15" s="1"/>
  <c r="D531" i="14"/>
  <c r="B511" i="11"/>
  <c r="C745" i="15" l="1"/>
  <c r="E745" i="15" s="1"/>
  <c r="F745" i="15" s="1"/>
  <c r="G745" i="15" s="1"/>
  <c r="C511" i="11"/>
  <c r="E511" i="11" s="1"/>
  <c r="F511" i="11" s="1"/>
  <c r="G511" i="11" s="1"/>
  <c r="E531" i="14"/>
  <c r="H745" i="15" l="1"/>
  <c r="B746" i="15" s="1"/>
  <c r="H511" i="11"/>
  <c r="G531" i="14"/>
  <c r="B532" i="14" s="1"/>
  <c r="C532" i="14" s="1"/>
  <c r="F531" i="14"/>
  <c r="C746" i="15" l="1"/>
  <c r="E746" i="15" s="1"/>
  <c r="F746" i="15" s="1"/>
  <c r="G746" i="15" s="1"/>
  <c r="D532" i="14"/>
  <c r="E532" i="14" s="1"/>
  <c r="G532" i="14" s="1"/>
  <c r="B533" i="14" s="1"/>
  <c r="C533" i="14" s="1"/>
  <c r="B512" i="11"/>
  <c r="H746" i="15" l="1"/>
  <c r="B747" i="15" s="1"/>
  <c r="C512" i="11"/>
  <c r="E512" i="11" s="1"/>
  <c r="F512" i="11" s="1"/>
  <c r="G512" i="11" s="1"/>
  <c r="F532" i="14"/>
  <c r="D533" i="14" s="1"/>
  <c r="E533" i="14" s="1"/>
  <c r="C747" i="15" l="1"/>
  <c r="E747" i="15" s="1"/>
  <c r="F747" i="15" s="1"/>
  <c r="G747" i="15" s="1"/>
  <c r="H512" i="11"/>
  <c r="B513" i="11" s="1"/>
  <c r="G533" i="14"/>
  <c r="B534" i="14" s="1"/>
  <c r="C534" i="14" s="1"/>
  <c r="F533" i="14"/>
  <c r="H747" i="15" l="1"/>
  <c r="B748" i="15" s="1"/>
  <c r="C513" i="11"/>
  <c r="E513" i="11" s="1"/>
  <c r="F513" i="11" s="1"/>
  <c r="G513" i="11" s="1"/>
  <c r="D534" i="14"/>
  <c r="E534" i="14" s="1"/>
  <c r="C748" i="15" l="1"/>
  <c r="E748" i="15" s="1"/>
  <c r="F748" i="15" s="1"/>
  <c r="G748" i="15" s="1"/>
  <c r="H513" i="11"/>
  <c r="B514" i="11" s="1"/>
  <c r="G534" i="14"/>
  <c r="B535" i="14" s="1"/>
  <c r="C535" i="14" s="1"/>
  <c r="F534" i="14"/>
  <c r="H748" i="15" l="1"/>
  <c r="B749" i="15" s="1"/>
  <c r="C749" i="15" s="1"/>
  <c r="E749" i="15" s="1"/>
  <c r="F749" i="15" s="1"/>
  <c r="G749" i="15" s="1"/>
  <c r="C514" i="11"/>
  <c r="E514" i="11" s="1"/>
  <c r="F514" i="11" s="1"/>
  <c r="G514" i="11" s="1"/>
  <c r="D535" i="14"/>
  <c r="E535" i="14" s="1"/>
  <c r="H749" i="15" l="1"/>
  <c r="B750" i="15" s="1"/>
  <c r="H514" i="11"/>
  <c r="B515" i="11" s="1"/>
  <c r="G535" i="14"/>
  <c r="B536" i="14" s="1"/>
  <c r="C536" i="14" s="1"/>
  <c r="F535" i="14"/>
  <c r="C750" i="15" l="1"/>
  <c r="E750" i="15" s="1"/>
  <c r="F750" i="15" s="1"/>
  <c r="G750" i="15" s="1"/>
  <c r="C515" i="11"/>
  <c r="E515" i="11" s="1"/>
  <c r="F515" i="11" s="1"/>
  <c r="G515" i="11" s="1"/>
  <c r="D536" i="14"/>
  <c r="E536" i="14" s="1"/>
  <c r="H750" i="15" l="1"/>
  <c r="B751" i="15" s="1"/>
  <c r="H515" i="11"/>
  <c r="B516" i="11" s="1"/>
  <c r="G536" i="14"/>
  <c r="B537" i="14" s="1"/>
  <c r="C537" i="14" s="1"/>
  <c r="F536" i="14"/>
  <c r="C751" i="15" l="1"/>
  <c r="E751" i="15" s="1"/>
  <c r="F751" i="15" s="1"/>
  <c r="G751" i="15" s="1"/>
  <c r="C516" i="11"/>
  <c r="E516" i="11" s="1"/>
  <c r="F516" i="11" s="1"/>
  <c r="G516" i="11" s="1"/>
  <c r="D537" i="14"/>
  <c r="H751" i="15" l="1"/>
  <c r="B752" i="15" s="1"/>
  <c r="H516" i="11"/>
  <c r="B517" i="11" s="1"/>
  <c r="E537" i="14"/>
  <c r="C752" i="15" l="1"/>
  <c r="E752" i="15" s="1"/>
  <c r="F752" i="15" s="1"/>
  <c r="G752" i="15" s="1"/>
  <c r="C517" i="11"/>
  <c r="E517" i="11" s="1"/>
  <c r="F517" i="11" s="1"/>
  <c r="G517" i="11" s="1"/>
  <c r="G537" i="14"/>
  <c r="B538" i="14" s="1"/>
  <c r="C538" i="14" s="1"/>
  <c r="F537" i="14"/>
  <c r="H752" i="15" l="1"/>
  <c r="B753" i="15" s="1"/>
  <c r="C753" i="15" s="1"/>
  <c r="E753" i="15" s="1"/>
  <c r="F753" i="15" s="1"/>
  <c r="G753" i="15" s="1"/>
  <c r="H517" i="11"/>
  <c r="B518" i="11" s="1"/>
  <c r="D538" i="14"/>
  <c r="E538" i="14" s="1"/>
  <c r="G538" i="14" s="1"/>
  <c r="B539" i="14" s="1"/>
  <c r="C539" i="14" s="1"/>
  <c r="H753" i="15" l="1"/>
  <c r="B754" i="15" s="1"/>
  <c r="C518" i="11"/>
  <c r="E518" i="11" s="1"/>
  <c r="F518" i="11" s="1"/>
  <c r="G518" i="11" s="1"/>
  <c r="F538" i="14"/>
  <c r="D539" i="14" s="1"/>
  <c r="E539" i="14" s="1"/>
  <c r="F539" i="14" s="1"/>
  <c r="C754" i="15" l="1"/>
  <c r="E754" i="15" s="1"/>
  <c r="F754" i="15" s="1"/>
  <c r="G754" i="15" s="1"/>
  <c r="H518" i="11"/>
  <c r="B519" i="11" s="1"/>
  <c r="G539" i="14"/>
  <c r="B540" i="14" s="1"/>
  <c r="H754" i="15" l="1"/>
  <c r="B755" i="15" s="1"/>
  <c r="C519" i="11"/>
  <c r="E519" i="11" s="1"/>
  <c r="F519" i="11" s="1"/>
  <c r="G519" i="11" s="1"/>
  <c r="C540" i="14"/>
  <c r="C755" i="15" l="1"/>
  <c r="E755" i="15" s="1"/>
  <c r="F755" i="15" s="1"/>
  <c r="G755" i="15" s="1"/>
  <c r="H519" i="11"/>
  <c r="D540" i="14"/>
  <c r="E540" i="14" s="1"/>
  <c r="H755" i="15" l="1"/>
  <c r="B756" i="15" s="1"/>
  <c r="G540" i="14"/>
  <c r="B541" i="14" s="1"/>
  <c r="C541" i="14" s="1"/>
  <c r="F540" i="14"/>
  <c r="B520" i="11"/>
  <c r="C756" i="15" l="1"/>
  <c r="E756" i="15" s="1"/>
  <c r="F756" i="15" s="1"/>
  <c r="G756" i="15" s="1"/>
  <c r="C520" i="11"/>
  <c r="E520" i="11" s="1"/>
  <c r="F520" i="11" s="1"/>
  <c r="G520" i="11" s="1"/>
  <c r="D541" i="14"/>
  <c r="E541" i="14" s="1"/>
  <c r="H756" i="15" l="1"/>
  <c r="B757" i="15" s="1"/>
  <c r="C757" i="15" s="1"/>
  <c r="E757" i="15" s="1"/>
  <c r="F757" i="15" s="1"/>
  <c r="G757" i="15" s="1"/>
  <c r="H520" i="11"/>
  <c r="B521" i="11" s="1"/>
  <c r="G541" i="14"/>
  <c r="B542" i="14" s="1"/>
  <c r="C542" i="14" s="1"/>
  <c r="F541" i="14"/>
  <c r="H757" i="15" l="1"/>
  <c r="B758" i="15" s="1"/>
  <c r="C521" i="11"/>
  <c r="E521" i="11" s="1"/>
  <c r="F521" i="11" s="1"/>
  <c r="G521" i="11" s="1"/>
  <c r="D542" i="14"/>
  <c r="E542" i="14" s="1"/>
  <c r="F542" i="14" s="1"/>
  <c r="C758" i="15" l="1"/>
  <c r="E758" i="15" s="1"/>
  <c r="F758" i="15" s="1"/>
  <c r="G758" i="15" s="1"/>
  <c r="H521" i="11"/>
  <c r="B522" i="11" s="1"/>
  <c r="G542" i="14"/>
  <c r="B543" i="14" s="1"/>
  <c r="H758" i="15" l="1"/>
  <c r="B759" i="15" s="1"/>
  <c r="C759" i="15" s="1"/>
  <c r="E759" i="15" s="1"/>
  <c r="F759" i="15" s="1"/>
  <c r="G759" i="15" s="1"/>
  <c r="C522" i="11"/>
  <c r="E522" i="11" s="1"/>
  <c r="F522" i="11" s="1"/>
  <c r="G522" i="11" s="1"/>
  <c r="C543" i="14"/>
  <c r="H759" i="15" l="1"/>
  <c r="B760" i="15" s="1"/>
  <c r="H522" i="11"/>
  <c r="B523" i="11" s="1"/>
  <c r="D543" i="14"/>
  <c r="E543" i="14" s="1"/>
  <c r="F543" i="14" s="1"/>
  <c r="C760" i="15" l="1"/>
  <c r="E760" i="15" s="1"/>
  <c r="F760" i="15" s="1"/>
  <c r="G760" i="15" s="1"/>
  <c r="C523" i="11"/>
  <c r="E523" i="11" s="1"/>
  <c r="F523" i="11" s="1"/>
  <c r="G523" i="11" s="1"/>
  <c r="G543" i="14"/>
  <c r="B544" i="14" s="1"/>
  <c r="H760" i="15" l="1"/>
  <c r="B761" i="15" s="1"/>
  <c r="H523" i="11"/>
  <c r="B524" i="11" s="1"/>
  <c r="C544" i="14"/>
  <c r="C761" i="15" l="1"/>
  <c r="E761" i="15" s="1"/>
  <c r="F761" i="15" s="1"/>
  <c r="G761" i="15" s="1"/>
  <c r="C524" i="11"/>
  <c r="E524" i="11" s="1"/>
  <c r="F524" i="11" s="1"/>
  <c r="G524" i="11" s="1"/>
  <c r="D544" i="14"/>
  <c r="E544" i="14" s="1"/>
  <c r="H761" i="15" l="1"/>
  <c r="B762" i="15" s="1"/>
  <c r="H524" i="11"/>
  <c r="B525" i="11" s="1"/>
  <c r="G544" i="14"/>
  <c r="B545" i="14" s="1"/>
  <c r="C545" i="14" s="1"/>
  <c r="F544" i="14"/>
  <c r="C762" i="15" l="1"/>
  <c r="E762" i="15" s="1"/>
  <c r="F762" i="15" s="1"/>
  <c r="G762" i="15" s="1"/>
  <c r="C525" i="11"/>
  <c r="E525" i="11" s="1"/>
  <c r="F525" i="11" s="1"/>
  <c r="G525" i="11" s="1"/>
  <c r="D545" i="14"/>
  <c r="E545" i="14" s="1"/>
  <c r="H762" i="15" l="1"/>
  <c r="B763" i="15" s="1"/>
  <c r="H525" i="11"/>
  <c r="B526" i="11" s="1"/>
  <c r="G545" i="14"/>
  <c r="B546" i="14" s="1"/>
  <c r="C546" i="14" s="1"/>
  <c r="F545" i="14"/>
  <c r="C763" i="15" l="1"/>
  <c r="E763" i="15" s="1"/>
  <c r="F763" i="15" s="1"/>
  <c r="G763" i="15" s="1"/>
  <c r="C526" i="11"/>
  <c r="E526" i="11" s="1"/>
  <c r="F526" i="11" s="1"/>
  <c r="G526" i="11" s="1"/>
  <c r="D546" i="14"/>
  <c r="E546" i="14" s="1"/>
  <c r="F546" i="14" s="1"/>
  <c r="H763" i="15" l="1"/>
  <c r="B764" i="15" s="1"/>
  <c r="H526" i="11"/>
  <c r="B527" i="11" s="1"/>
  <c r="G546" i="14"/>
  <c r="B547" i="14" s="1"/>
  <c r="C764" i="15" l="1"/>
  <c r="E764" i="15" s="1"/>
  <c r="F764" i="15" s="1"/>
  <c r="G764" i="15" s="1"/>
  <c r="C527" i="11"/>
  <c r="E527" i="11" s="1"/>
  <c r="F527" i="11" s="1"/>
  <c r="G527" i="11" s="1"/>
  <c r="C547" i="14"/>
  <c r="H764" i="15" l="1"/>
  <c r="B765" i="15" s="1"/>
  <c r="C765" i="15" s="1"/>
  <c r="E765" i="15" s="1"/>
  <c r="F765" i="15" s="1"/>
  <c r="G765" i="15" s="1"/>
  <c r="H527" i="11"/>
  <c r="B528" i="11" s="1"/>
  <c r="D547" i="14"/>
  <c r="E547" i="14" s="1"/>
  <c r="H765" i="15" l="1"/>
  <c r="B766" i="15" s="1"/>
  <c r="C528" i="11"/>
  <c r="E528" i="11" s="1"/>
  <c r="F528" i="11" s="1"/>
  <c r="G528" i="11" s="1"/>
  <c r="G547" i="14"/>
  <c r="B548" i="14" s="1"/>
  <c r="C548" i="14" s="1"/>
  <c r="F547" i="14"/>
  <c r="C766" i="15" l="1"/>
  <c r="E766" i="15" s="1"/>
  <c r="F766" i="15" s="1"/>
  <c r="G766" i="15" s="1"/>
  <c r="H528" i="11"/>
  <c r="B529" i="11" s="1"/>
  <c r="D548" i="14"/>
  <c r="E548" i="14" s="1"/>
  <c r="H766" i="15" l="1"/>
  <c r="B767" i="15" s="1"/>
  <c r="C529" i="11"/>
  <c r="E529" i="11" s="1"/>
  <c r="F529" i="11" s="1"/>
  <c r="G529" i="11" s="1"/>
  <c r="G548" i="14"/>
  <c r="B549" i="14" s="1"/>
  <c r="C549" i="14" s="1"/>
  <c r="F548" i="14"/>
  <c r="C767" i="15" l="1"/>
  <c r="E767" i="15" s="1"/>
  <c r="F767" i="15" s="1"/>
  <c r="G767" i="15" s="1"/>
  <c r="H529" i="11"/>
  <c r="B530" i="11" s="1"/>
  <c r="D549" i="14"/>
  <c r="E549" i="14" s="1"/>
  <c r="H767" i="15" l="1"/>
  <c r="B768" i="15" s="1"/>
  <c r="C530" i="11"/>
  <c r="E530" i="11" s="1"/>
  <c r="F530" i="11" s="1"/>
  <c r="G530" i="11" s="1"/>
  <c r="G549" i="14"/>
  <c r="B550" i="14" s="1"/>
  <c r="C550" i="14" s="1"/>
  <c r="F549" i="14"/>
  <c r="C768" i="15" l="1"/>
  <c r="E768" i="15" s="1"/>
  <c r="F768" i="15" s="1"/>
  <c r="G768" i="15" s="1"/>
  <c r="H530" i="11"/>
  <c r="D550" i="14"/>
  <c r="E550" i="14" s="1"/>
  <c r="H768" i="15" l="1"/>
  <c r="B769" i="15" s="1"/>
  <c r="C769" i="15" s="1"/>
  <c r="E769" i="15" s="1"/>
  <c r="F769" i="15" s="1"/>
  <c r="G769" i="15" s="1"/>
  <c r="G550" i="14"/>
  <c r="B551" i="14" s="1"/>
  <c r="C551" i="14" s="1"/>
  <c r="F550" i="14"/>
  <c r="B531" i="11"/>
  <c r="H769" i="15" l="1"/>
  <c r="B770" i="15" s="1"/>
  <c r="C531" i="11"/>
  <c r="E531" i="11" s="1"/>
  <c r="F531" i="11" s="1"/>
  <c r="G531" i="11" s="1"/>
  <c r="D551" i="14"/>
  <c r="E551" i="14" s="1"/>
  <c r="C770" i="15" l="1"/>
  <c r="E770" i="15" s="1"/>
  <c r="F770" i="15" s="1"/>
  <c r="G770" i="15" s="1"/>
  <c r="H531" i="11"/>
  <c r="G551" i="14"/>
  <c r="B552" i="14" s="1"/>
  <c r="C552" i="14" s="1"/>
  <c r="F551" i="14"/>
  <c r="H770" i="15" l="1"/>
  <c r="B771" i="15" s="1"/>
  <c r="D552" i="14"/>
  <c r="E552" i="14" s="1"/>
  <c r="B532" i="11"/>
  <c r="C771" i="15" l="1"/>
  <c r="E771" i="15" s="1"/>
  <c r="F771" i="15" s="1"/>
  <c r="G771" i="15" s="1"/>
  <c r="C532" i="11"/>
  <c r="E532" i="11" s="1"/>
  <c r="F532" i="11" s="1"/>
  <c r="G532" i="11" s="1"/>
  <c r="G552" i="14"/>
  <c r="B553" i="14" s="1"/>
  <c r="C553" i="14" s="1"/>
  <c r="F552" i="14"/>
  <c r="H771" i="15" l="1"/>
  <c r="B772" i="15" s="1"/>
  <c r="H532" i="11"/>
  <c r="B533" i="11" s="1"/>
  <c r="D553" i="14"/>
  <c r="E553" i="14" s="1"/>
  <c r="C772" i="15" l="1"/>
  <c r="E772" i="15" s="1"/>
  <c r="F772" i="15" s="1"/>
  <c r="G772" i="15" s="1"/>
  <c r="C533" i="11"/>
  <c r="E533" i="11" s="1"/>
  <c r="F533" i="11" s="1"/>
  <c r="G533" i="11" s="1"/>
  <c r="G553" i="14"/>
  <c r="B554" i="14" s="1"/>
  <c r="C554" i="14" s="1"/>
  <c r="F553" i="14"/>
  <c r="H772" i="15" l="1"/>
  <c r="B773" i="15" s="1"/>
  <c r="C773" i="15" s="1"/>
  <c r="E773" i="15" s="1"/>
  <c r="F773" i="15" s="1"/>
  <c r="G773" i="15" s="1"/>
  <c r="H533" i="11"/>
  <c r="D554" i="14"/>
  <c r="E554" i="14" s="1"/>
  <c r="H773" i="15" l="1"/>
  <c r="B774" i="15" s="1"/>
  <c r="G554" i="14"/>
  <c r="B555" i="14" s="1"/>
  <c r="C555" i="14" s="1"/>
  <c r="F554" i="14"/>
  <c r="B534" i="11"/>
  <c r="C774" i="15" l="1"/>
  <c r="E774" i="15" s="1"/>
  <c r="F774" i="15" s="1"/>
  <c r="G774" i="15" s="1"/>
  <c r="C534" i="11"/>
  <c r="E534" i="11" s="1"/>
  <c r="F534" i="11" s="1"/>
  <c r="G534" i="11" s="1"/>
  <c r="D555" i="14"/>
  <c r="E555" i="14" s="1"/>
  <c r="H774" i="15" l="1"/>
  <c r="B775" i="15" s="1"/>
  <c r="C775" i="15" s="1"/>
  <c r="E775" i="15" s="1"/>
  <c r="F775" i="15" s="1"/>
  <c r="G775" i="15" s="1"/>
  <c r="H534" i="11"/>
  <c r="B535" i="11" s="1"/>
  <c r="G555" i="14"/>
  <c r="B556" i="14" s="1"/>
  <c r="C556" i="14" s="1"/>
  <c r="F555" i="14"/>
  <c r="H775" i="15" l="1"/>
  <c r="B776" i="15" s="1"/>
  <c r="C535" i="11"/>
  <c r="E535" i="11" s="1"/>
  <c r="F535" i="11" s="1"/>
  <c r="G535" i="11" s="1"/>
  <c r="D556" i="14"/>
  <c r="E556" i="14" s="1"/>
  <c r="F556" i="14" s="1"/>
  <c r="C776" i="15" l="1"/>
  <c r="E776" i="15" s="1"/>
  <c r="F776" i="15" s="1"/>
  <c r="G776" i="15" s="1"/>
  <c r="H535" i="11"/>
  <c r="B536" i="11" s="1"/>
  <c r="G556" i="14"/>
  <c r="B557" i="14" s="1"/>
  <c r="H776" i="15" l="1"/>
  <c r="B777" i="15" s="1"/>
  <c r="C777" i="15" s="1"/>
  <c r="E777" i="15" s="1"/>
  <c r="F777" i="15" s="1"/>
  <c r="G777" i="15" s="1"/>
  <c r="C536" i="11"/>
  <c r="E536" i="11" s="1"/>
  <c r="F536" i="11" s="1"/>
  <c r="G536" i="11" s="1"/>
  <c r="C557" i="14"/>
  <c r="H777" i="15" l="1"/>
  <c r="B778" i="15" s="1"/>
  <c r="H536" i="11"/>
  <c r="B537" i="11" s="1"/>
  <c r="D557" i="14"/>
  <c r="E557" i="14" s="1"/>
  <c r="C778" i="15" l="1"/>
  <c r="E778" i="15" s="1"/>
  <c r="F778" i="15" s="1"/>
  <c r="G778" i="15" s="1"/>
  <c r="C537" i="11"/>
  <c r="E537" i="11" s="1"/>
  <c r="F537" i="11" s="1"/>
  <c r="G537" i="11" s="1"/>
  <c r="G557" i="14"/>
  <c r="B558" i="14" s="1"/>
  <c r="C558" i="14" s="1"/>
  <c r="F557" i="14"/>
  <c r="H778" i="15" l="1"/>
  <c r="B779" i="15" s="1"/>
  <c r="C779" i="15" s="1"/>
  <c r="E779" i="15" s="1"/>
  <c r="F779" i="15" s="1"/>
  <c r="G779" i="15" s="1"/>
  <c r="H537" i="11"/>
  <c r="B538" i="11" s="1"/>
  <c r="D558" i="14"/>
  <c r="E558" i="14" s="1"/>
  <c r="H779" i="15" l="1"/>
  <c r="B780" i="15" s="1"/>
  <c r="C538" i="11"/>
  <c r="E538" i="11" s="1"/>
  <c r="F538" i="11" s="1"/>
  <c r="G538" i="11" s="1"/>
  <c r="G558" i="14"/>
  <c r="B559" i="14" s="1"/>
  <c r="C559" i="14" s="1"/>
  <c r="F558" i="14"/>
  <c r="C780" i="15" l="1"/>
  <c r="E780" i="15" s="1"/>
  <c r="F780" i="15" s="1"/>
  <c r="G780" i="15" s="1"/>
  <c r="H538" i="11"/>
  <c r="B539" i="11" s="1"/>
  <c r="D559" i="14"/>
  <c r="E559" i="14" s="1"/>
  <c r="H780" i="15" l="1"/>
  <c r="B781" i="15" s="1"/>
  <c r="C539" i="11"/>
  <c r="E539" i="11" s="1"/>
  <c r="F539" i="11" s="1"/>
  <c r="G539" i="11" s="1"/>
  <c r="G559" i="14"/>
  <c r="B560" i="14" s="1"/>
  <c r="C560" i="14" s="1"/>
  <c r="F559" i="14"/>
  <c r="C781" i="15" l="1"/>
  <c r="E781" i="15" s="1"/>
  <c r="F781" i="15" s="1"/>
  <c r="G781" i="15" s="1"/>
  <c r="H539" i="11"/>
  <c r="B540" i="11" s="1"/>
  <c r="D560" i="14"/>
  <c r="E560" i="14" s="1"/>
  <c r="H781" i="15" l="1"/>
  <c r="B782" i="15" s="1"/>
  <c r="C540" i="11"/>
  <c r="E540" i="11" s="1"/>
  <c r="F540" i="11" s="1"/>
  <c r="G540" i="11" s="1"/>
  <c r="G560" i="14"/>
  <c r="B561" i="14" s="1"/>
  <c r="C561" i="14" s="1"/>
  <c r="F560" i="14"/>
  <c r="C782" i="15" l="1"/>
  <c r="E782" i="15" s="1"/>
  <c r="F782" i="15" s="1"/>
  <c r="G782" i="15" s="1"/>
  <c r="H540" i="11"/>
  <c r="B541" i="11" s="1"/>
  <c r="D561" i="14"/>
  <c r="E561" i="14" s="1"/>
  <c r="H782" i="15" l="1"/>
  <c r="B783" i="15" s="1"/>
  <c r="C541" i="11"/>
  <c r="E541" i="11" s="1"/>
  <c r="F541" i="11" s="1"/>
  <c r="G541" i="11" s="1"/>
  <c r="G561" i="14"/>
  <c r="B562" i="14" s="1"/>
  <c r="C562" i="14" s="1"/>
  <c r="F561" i="14"/>
  <c r="C783" i="15" l="1"/>
  <c r="E783" i="15" s="1"/>
  <c r="F783" i="15" s="1"/>
  <c r="G783" i="15" s="1"/>
  <c r="H541" i="11"/>
  <c r="B542" i="11" s="1"/>
  <c r="D562" i="14"/>
  <c r="E562" i="14" s="1"/>
  <c r="F562" i="14" s="1"/>
  <c r="H783" i="15" l="1"/>
  <c r="B784" i="15" s="1"/>
  <c r="C542" i="11"/>
  <c r="E542" i="11" s="1"/>
  <c r="F542" i="11" s="1"/>
  <c r="G542" i="11" s="1"/>
  <c r="G562" i="14"/>
  <c r="B563" i="14" s="1"/>
  <c r="C784" i="15" l="1"/>
  <c r="E784" i="15" s="1"/>
  <c r="F784" i="15" s="1"/>
  <c r="G784" i="15" s="1"/>
  <c r="H542" i="11"/>
  <c r="C563" i="14"/>
  <c r="H784" i="15" l="1"/>
  <c r="B785" i="15" s="1"/>
  <c r="D563" i="14"/>
  <c r="E563" i="14" s="1"/>
  <c r="B543" i="11"/>
  <c r="C785" i="15" l="1"/>
  <c r="E785" i="15" s="1"/>
  <c r="F785" i="15" s="1"/>
  <c r="G785" i="15" s="1"/>
  <c r="C543" i="11"/>
  <c r="E543" i="11" s="1"/>
  <c r="F543" i="11" s="1"/>
  <c r="G543" i="11" s="1"/>
  <c r="G563" i="14"/>
  <c r="B564" i="14" s="1"/>
  <c r="C564" i="14" s="1"/>
  <c r="F563" i="14"/>
  <c r="H785" i="15" l="1"/>
  <c r="B786" i="15" s="1"/>
  <c r="H543" i="11"/>
  <c r="D564" i="14"/>
  <c r="E564" i="14" s="1"/>
  <c r="F564" i="14" s="1"/>
  <c r="C786" i="15" l="1"/>
  <c r="E786" i="15" s="1"/>
  <c r="F786" i="15" s="1"/>
  <c r="G786" i="15" s="1"/>
  <c r="G564" i="14"/>
  <c r="B565" i="14" s="1"/>
  <c r="B544" i="11"/>
  <c r="H786" i="15" l="1"/>
  <c r="B787" i="15" s="1"/>
  <c r="C544" i="11"/>
  <c r="E544" i="11" s="1"/>
  <c r="F544" i="11" s="1"/>
  <c r="G544" i="11" s="1"/>
  <c r="C565" i="14"/>
  <c r="C787" i="15" l="1"/>
  <c r="E787" i="15" s="1"/>
  <c r="F787" i="15" s="1"/>
  <c r="G787" i="15" s="1"/>
  <c r="H544" i="11"/>
  <c r="D565" i="14"/>
  <c r="E565" i="14" s="1"/>
  <c r="H787" i="15" l="1"/>
  <c r="B788" i="15" s="1"/>
  <c r="G565" i="14"/>
  <c r="B566" i="14" s="1"/>
  <c r="C566" i="14" s="1"/>
  <c r="F565" i="14"/>
  <c r="B545" i="11"/>
  <c r="C788" i="15" l="1"/>
  <c r="E788" i="15" s="1"/>
  <c r="F788" i="15" s="1"/>
  <c r="G788" i="15" s="1"/>
  <c r="C545" i="11"/>
  <c r="E545" i="11" s="1"/>
  <c r="F545" i="11" s="1"/>
  <c r="G545" i="11" s="1"/>
  <c r="D566" i="14"/>
  <c r="E566" i="14" s="1"/>
  <c r="H788" i="15" l="1"/>
  <c r="B789" i="15" s="1"/>
  <c r="H545" i="11"/>
  <c r="B546" i="11" s="1"/>
  <c r="G566" i="14"/>
  <c r="B567" i="14" s="1"/>
  <c r="C567" i="14" s="1"/>
  <c r="F566" i="14"/>
  <c r="C789" i="15" l="1"/>
  <c r="E789" i="15" s="1"/>
  <c r="F789" i="15" s="1"/>
  <c r="G789" i="15" s="1"/>
  <c r="C546" i="11"/>
  <c r="E546" i="11" s="1"/>
  <c r="F546" i="11" s="1"/>
  <c r="G546" i="11" s="1"/>
  <c r="D567" i="14"/>
  <c r="E567" i="14" s="1"/>
  <c r="H789" i="15" l="1"/>
  <c r="B790" i="15" s="1"/>
  <c r="H546" i="11"/>
  <c r="G567" i="14"/>
  <c r="B568" i="14" s="1"/>
  <c r="C568" i="14" s="1"/>
  <c r="F567" i="14"/>
  <c r="C790" i="15" l="1"/>
  <c r="E790" i="15" s="1"/>
  <c r="F790" i="15" s="1"/>
  <c r="G790" i="15" s="1"/>
  <c r="D568" i="14"/>
  <c r="E568" i="14" s="1"/>
  <c r="B547" i="11"/>
  <c r="H790" i="15" l="1"/>
  <c r="B791" i="15" s="1"/>
  <c r="C547" i="11"/>
  <c r="E547" i="11" s="1"/>
  <c r="F547" i="11" s="1"/>
  <c r="G547" i="11" s="1"/>
  <c r="G568" i="14"/>
  <c r="B569" i="14" s="1"/>
  <c r="C569" i="14" s="1"/>
  <c r="F568" i="14"/>
  <c r="C791" i="15" l="1"/>
  <c r="E791" i="15" s="1"/>
  <c r="F791" i="15" s="1"/>
  <c r="G791" i="15" s="1"/>
  <c r="H547" i="11"/>
  <c r="D569" i="14"/>
  <c r="E569" i="14" s="1"/>
  <c r="H791" i="15" l="1"/>
  <c r="B792" i="15" s="1"/>
  <c r="G569" i="14"/>
  <c r="B570" i="14" s="1"/>
  <c r="C570" i="14" s="1"/>
  <c r="F569" i="14"/>
  <c r="B548" i="11"/>
  <c r="C792" i="15" l="1"/>
  <c r="E792" i="15" s="1"/>
  <c r="F792" i="15" s="1"/>
  <c r="G792" i="15" s="1"/>
  <c r="C548" i="11"/>
  <c r="E548" i="11" s="1"/>
  <c r="F548" i="11" s="1"/>
  <c r="G548" i="11" s="1"/>
  <c r="D570" i="14"/>
  <c r="E570" i="14" s="1"/>
  <c r="F570" i="14" s="1"/>
  <c r="H792" i="15" l="1"/>
  <c r="B793" i="15" s="1"/>
  <c r="C793" i="15" s="1"/>
  <c r="E793" i="15" s="1"/>
  <c r="F793" i="15" s="1"/>
  <c r="G793" i="15" s="1"/>
  <c r="H548" i="11"/>
  <c r="B549" i="11" s="1"/>
  <c r="G570" i="14"/>
  <c r="B571" i="14" s="1"/>
  <c r="H793" i="15" l="1"/>
  <c r="B794" i="15" s="1"/>
  <c r="C549" i="11"/>
  <c r="E549" i="11" s="1"/>
  <c r="F549" i="11" s="1"/>
  <c r="G549" i="11" s="1"/>
  <c r="C571" i="14"/>
  <c r="C794" i="15" l="1"/>
  <c r="E794" i="15" s="1"/>
  <c r="F794" i="15" s="1"/>
  <c r="G794" i="15" s="1"/>
  <c r="H549" i="11"/>
  <c r="B550" i="11" s="1"/>
  <c r="D571" i="14"/>
  <c r="E571" i="14" s="1"/>
  <c r="H794" i="15" l="1"/>
  <c r="B795" i="15" s="1"/>
  <c r="C550" i="11"/>
  <c r="E550" i="11" s="1"/>
  <c r="F550" i="11" s="1"/>
  <c r="G550" i="11" s="1"/>
  <c r="G571" i="14"/>
  <c r="B572" i="14" s="1"/>
  <c r="C572" i="14" s="1"/>
  <c r="F571" i="14"/>
  <c r="C795" i="15" l="1"/>
  <c r="E795" i="15" s="1"/>
  <c r="F795" i="15" s="1"/>
  <c r="G795" i="15" s="1"/>
  <c r="H550" i="11"/>
  <c r="B551" i="11" s="1"/>
  <c r="D572" i="14"/>
  <c r="E572" i="14" s="1"/>
  <c r="H795" i="15" l="1"/>
  <c r="B796" i="15" s="1"/>
  <c r="C551" i="11"/>
  <c r="E551" i="11" s="1"/>
  <c r="F551" i="11" s="1"/>
  <c r="G551" i="11" s="1"/>
  <c r="G572" i="14"/>
  <c r="B573" i="14" s="1"/>
  <c r="C573" i="14" s="1"/>
  <c r="F572" i="14"/>
  <c r="C796" i="15" l="1"/>
  <c r="E796" i="15" s="1"/>
  <c r="F796" i="15" s="1"/>
  <c r="G796" i="15" s="1"/>
  <c r="H551" i="11"/>
  <c r="D573" i="14"/>
  <c r="E573" i="14" s="1"/>
  <c r="H796" i="15" l="1"/>
  <c r="B797" i="15" s="1"/>
  <c r="G573" i="14"/>
  <c r="B574" i="14" s="1"/>
  <c r="C574" i="14" s="1"/>
  <c r="F573" i="14"/>
  <c r="B552" i="11"/>
  <c r="C797" i="15" l="1"/>
  <c r="E797" i="15" s="1"/>
  <c r="F797" i="15" s="1"/>
  <c r="G797" i="15" s="1"/>
  <c r="C552" i="11"/>
  <c r="E552" i="11" s="1"/>
  <c r="F552" i="11" s="1"/>
  <c r="G552" i="11" s="1"/>
  <c r="D574" i="14"/>
  <c r="E574" i="14" s="1"/>
  <c r="H797" i="15" l="1"/>
  <c r="B798" i="15" s="1"/>
  <c r="H552" i="11"/>
  <c r="G574" i="14"/>
  <c r="B575" i="14" s="1"/>
  <c r="C575" i="14" s="1"/>
  <c r="F574" i="14"/>
  <c r="C798" i="15" l="1"/>
  <c r="E798" i="15" s="1"/>
  <c r="F798" i="15" s="1"/>
  <c r="G798" i="15" s="1"/>
  <c r="D575" i="14"/>
  <c r="E575" i="14" s="1"/>
  <c r="B553" i="11"/>
  <c r="H798" i="15" l="1"/>
  <c r="B799" i="15" s="1"/>
  <c r="C553" i="11"/>
  <c r="E553" i="11" s="1"/>
  <c r="F553" i="11" s="1"/>
  <c r="G553" i="11" s="1"/>
  <c r="G575" i="14"/>
  <c r="B576" i="14" s="1"/>
  <c r="C576" i="14" s="1"/>
  <c r="F575" i="14"/>
  <c r="C799" i="15" l="1"/>
  <c r="E799" i="15" s="1"/>
  <c r="F799" i="15" s="1"/>
  <c r="G799" i="15" s="1"/>
  <c r="H553" i="11"/>
  <c r="B554" i="11" s="1"/>
  <c r="D576" i="14"/>
  <c r="E576" i="14" s="1"/>
  <c r="H799" i="15" l="1"/>
  <c r="B800" i="15" s="1"/>
  <c r="C554" i="11"/>
  <c r="E554" i="11" s="1"/>
  <c r="F554" i="11" s="1"/>
  <c r="G554" i="11" s="1"/>
  <c r="G576" i="14"/>
  <c r="B577" i="14" s="1"/>
  <c r="C577" i="14" s="1"/>
  <c r="F576" i="14"/>
  <c r="C800" i="15" l="1"/>
  <c r="E800" i="15" s="1"/>
  <c r="F800" i="15" s="1"/>
  <c r="G800" i="15" s="1"/>
  <c r="H554" i="11"/>
  <c r="D577" i="14"/>
  <c r="E577" i="14" s="1"/>
  <c r="H800" i="15" l="1"/>
  <c r="B801" i="15" s="1"/>
  <c r="G577" i="14"/>
  <c r="B578" i="14" s="1"/>
  <c r="C578" i="14" s="1"/>
  <c r="F577" i="14"/>
  <c r="B555" i="11"/>
  <c r="C801" i="15" l="1"/>
  <c r="E801" i="15" s="1"/>
  <c r="F801" i="15" s="1"/>
  <c r="G801" i="15" s="1"/>
  <c r="C555" i="11"/>
  <c r="E555" i="11" s="1"/>
  <c r="F555" i="11" s="1"/>
  <c r="G555" i="11" s="1"/>
  <c r="D578" i="14"/>
  <c r="E578" i="14" s="1"/>
  <c r="F578" i="14" s="1"/>
  <c r="H801" i="15" l="1"/>
  <c r="B802" i="15" s="1"/>
  <c r="H555" i="11"/>
  <c r="B556" i="11" s="1"/>
  <c r="G578" i="14"/>
  <c r="B579" i="14" s="1"/>
  <c r="C802" i="15" l="1"/>
  <c r="E802" i="15" s="1"/>
  <c r="F802" i="15" s="1"/>
  <c r="G802" i="15" s="1"/>
  <c r="C556" i="11"/>
  <c r="E556" i="11" s="1"/>
  <c r="F556" i="11" s="1"/>
  <c r="G556" i="11" s="1"/>
  <c r="C579" i="14"/>
  <c r="H802" i="15" l="1"/>
  <c r="B803" i="15" s="1"/>
  <c r="H556" i="11"/>
  <c r="D579" i="14"/>
  <c r="E579" i="14" s="1"/>
  <c r="C803" i="15" l="1"/>
  <c r="E803" i="15" s="1"/>
  <c r="F803" i="15" s="1"/>
  <c r="G803" i="15" s="1"/>
  <c r="G579" i="14"/>
  <c r="B580" i="14" s="1"/>
  <c r="C580" i="14" s="1"/>
  <c r="F579" i="14"/>
  <c r="B557" i="11"/>
  <c r="H803" i="15" l="1"/>
  <c r="B804" i="15" s="1"/>
  <c r="C557" i="11"/>
  <c r="E557" i="11" s="1"/>
  <c r="F557" i="11" s="1"/>
  <c r="G557" i="11" s="1"/>
  <c r="D580" i="14"/>
  <c r="E580" i="14" s="1"/>
  <c r="F580" i="14" s="1"/>
  <c r="C804" i="15" l="1"/>
  <c r="E804" i="15" s="1"/>
  <c r="F804" i="15" s="1"/>
  <c r="G804" i="15" s="1"/>
  <c r="H557" i="11"/>
  <c r="B558" i="11" s="1"/>
  <c r="G580" i="14"/>
  <c r="B581" i="14" s="1"/>
  <c r="H804" i="15" l="1"/>
  <c r="B805" i="15" s="1"/>
  <c r="C558" i="11"/>
  <c r="E558" i="11" s="1"/>
  <c r="F558" i="11" s="1"/>
  <c r="G558" i="11" s="1"/>
  <c r="C581" i="14"/>
  <c r="C805" i="15" l="1"/>
  <c r="E805" i="15" s="1"/>
  <c r="F805" i="15" s="1"/>
  <c r="G805" i="15" s="1"/>
  <c r="H558" i="11"/>
  <c r="B559" i="11" s="1"/>
  <c r="D581" i="14"/>
  <c r="E581" i="14" s="1"/>
  <c r="H805" i="15" l="1"/>
  <c r="B806" i="15" s="1"/>
  <c r="C559" i="11"/>
  <c r="E559" i="11" s="1"/>
  <c r="F559" i="11" s="1"/>
  <c r="G559" i="11" s="1"/>
  <c r="G581" i="14"/>
  <c r="B582" i="14" s="1"/>
  <c r="C582" i="14" s="1"/>
  <c r="F581" i="14"/>
  <c r="C806" i="15" l="1"/>
  <c r="E806" i="15" s="1"/>
  <c r="F806" i="15" s="1"/>
  <c r="G806" i="15" s="1"/>
  <c r="H559" i="11"/>
  <c r="D582" i="14"/>
  <c r="E582" i="14" s="1"/>
  <c r="H806" i="15" l="1"/>
  <c r="B807" i="15" s="1"/>
  <c r="G582" i="14"/>
  <c r="B583" i="14" s="1"/>
  <c r="C583" i="14" s="1"/>
  <c r="F582" i="14"/>
  <c r="B560" i="11"/>
  <c r="C807" i="15" l="1"/>
  <c r="E807" i="15" s="1"/>
  <c r="F807" i="15" s="1"/>
  <c r="G807" i="15" s="1"/>
  <c r="C560" i="11"/>
  <c r="E560" i="11" s="1"/>
  <c r="F560" i="11" s="1"/>
  <c r="G560" i="11" s="1"/>
  <c r="D583" i="14"/>
  <c r="E583" i="14" s="1"/>
  <c r="H807" i="15" l="1"/>
  <c r="B808" i="15" s="1"/>
  <c r="H560" i="11"/>
  <c r="B561" i="11" s="1"/>
  <c r="G583" i="14"/>
  <c r="B584" i="14" s="1"/>
  <c r="C584" i="14" s="1"/>
  <c r="F583" i="14"/>
  <c r="C808" i="15" l="1"/>
  <c r="E808" i="15" s="1"/>
  <c r="F808" i="15" s="1"/>
  <c r="G808" i="15" s="1"/>
  <c r="C561" i="11"/>
  <c r="E561" i="11" s="1"/>
  <c r="F561" i="11" s="1"/>
  <c r="G561" i="11" s="1"/>
  <c r="D584" i="14"/>
  <c r="E584" i="14" s="1"/>
  <c r="H808" i="15" l="1"/>
  <c r="B809" i="15" s="1"/>
  <c r="C809" i="15" s="1"/>
  <c r="E809" i="15" s="1"/>
  <c r="F809" i="15" s="1"/>
  <c r="G809" i="15" s="1"/>
  <c r="H561" i="11"/>
  <c r="B562" i="11" s="1"/>
  <c r="G584" i="14"/>
  <c r="B585" i="14" s="1"/>
  <c r="C585" i="14" s="1"/>
  <c r="F584" i="14"/>
  <c r="H809" i="15" l="1"/>
  <c r="B810" i="15" s="1"/>
  <c r="C562" i="11"/>
  <c r="E562" i="11" s="1"/>
  <c r="F562" i="11" s="1"/>
  <c r="G562" i="11" s="1"/>
  <c r="D585" i="14"/>
  <c r="E585" i="14" s="1"/>
  <c r="C810" i="15" l="1"/>
  <c r="E810" i="15" s="1"/>
  <c r="F810" i="15" s="1"/>
  <c r="G810" i="15" s="1"/>
  <c r="H562" i="11"/>
  <c r="B563" i="11" s="1"/>
  <c r="G585" i="14"/>
  <c r="B586" i="14" s="1"/>
  <c r="C586" i="14" s="1"/>
  <c r="F585" i="14"/>
  <c r="H810" i="15" l="1"/>
  <c r="B811" i="15" s="1"/>
  <c r="C811" i="15" s="1"/>
  <c r="E811" i="15" s="1"/>
  <c r="F811" i="15" s="1"/>
  <c r="G811" i="15" s="1"/>
  <c r="C563" i="11"/>
  <c r="E563" i="11" s="1"/>
  <c r="F563" i="11" s="1"/>
  <c r="G563" i="11" s="1"/>
  <c r="D586" i="14"/>
  <c r="E586" i="14" s="1"/>
  <c r="F586" i="14" s="1"/>
  <c r="H811" i="15" l="1"/>
  <c r="B812" i="15" s="1"/>
  <c r="H563" i="11"/>
  <c r="B564" i="11" s="1"/>
  <c r="G586" i="14"/>
  <c r="B587" i="14" s="1"/>
  <c r="C812" i="15" l="1"/>
  <c r="E812" i="15" s="1"/>
  <c r="F812" i="15" s="1"/>
  <c r="G812" i="15" s="1"/>
  <c r="C564" i="11"/>
  <c r="E564" i="11" s="1"/>
  <c r="F564" i="11" s="1"/>
  <c r="G564" i="11" s="1"/>
  <c r="C587" i="14"/>
  <c r="H812" i="15" l="1"/>
  <c r="B813" i="15" s="1"/>
  <c r="H564" i="11"/>
  <c r="B565" i="11" s="1"/>
  <c r="D587" i="14"/>
  <c r="E587" i="14" s="1"/>
  <c r="C813" i="15" l="1"/>
  <c r="E813" i="15" s="1"/>
  <c r="F813" i="15" s="1"/>
  <c r="G813" i="15" s="1"/>
  <c r="C565" i="11"/>
  <c r="E565" i="11" s="1"/>
  <c r="F565" i="11" s="1"/>
  <c r="G565" i="11" s="1"/>
  <c r="G587" i="14"/>
  <c r="B588" i="14" s="1"/>
  <c r="C588" i="14" s="1"/>
  <c r="F587" i="14"/>
  <c r="H813" i="15" l="1"/>
  <c r="B814" i="15" s="1"/>
  <c r="H565" i="11"/>
  <c r="B566" i="11" s="1"/>
  <c r="D588" i="14"/>
  <c r="E588" i="14" s="1"/>
  <c r="F588" i="14" s="1"/>
  <c r="C814" i="15" l="1"/>
  <c r="E814" i="15" s="1"/>
  <c r="F814" i="15" s="1"/>
  <c r="G814" i="15" s="1"/>
  <c r="C566" i="11"/>
  <c r="E566" i="11" s="1"/>
  <c r="F566" i="11" s="1"/>
  <c r="G566" i="11" s="1"/>
  <c r="G588" i="14"/>
  <c r="B589" i="14" s="1"/>
  <c r="H814" i="15" l="1"/>
  <c r="B815" i="15" s="1"/>
  <c r="H566" i="11"/>
  <c r="B567" i="11" s="1"/>
  <c r="C589" i="14"/>
  <c r="C815" i="15" l="1"/>
  <c r="E815" i="15" s="1"/>
  <c r="F815" i="15" s="1"/>
  <c r="G815" i="15" s="1"/>
  <c r="C567" i="11"/>
  <c r="E567" i="11" s="1"/>
  <c r="F567" i="11" s="1"/>
  <c r="G567" i="11" s="1"/>
  <c r="D589" i="14"/>
  <c r="E589" i="14" s="1"/>
  <c r="H815" i="15" l="1"/>
  <c r="B816" i="15" s="1"/>
  <c r="H567" i="11"/>
  <c r="G589" i="14"/>
  <c r="B590" i="14" s="1"/>
  <c r="C590" i="14" s="1"/>
  <c r="F589" i="14"/>
  <c r="C816" i="15" l="1"/>
  <c r="E816" i="15" s="1"/>
  <c r="F816" i="15" s="1"/>
  <c r="G816" i="15" s="1"/>
  <c r="D590" i="14"/>
  <c r="E590" i="14" s="1"/>
  <c r="B568" i="11"/>
  <c r="H816" i="15" l="1"/>
  <c r="B817" i="15" s="1"/>
  <c r="C568" i="11"/>
  <c r="E568" i="11" s="1"/>
  <c r="F568" i="11" s="1"/>
  <c r="G568" i="11" s="1"/>
  <c r="G590" i="14"/>
  <c r="B591" i="14" s="1"/>
  <c r="C591" i="14" s="1"/>
  <c r="F590" i="14"/>
  <c r="C817" i="15" l="1"/>
  <c r="E817" i="15" s="1"/>
  <c r="F817" i="15" s="1"/>
  <c r="G817" i="15" s="1"/>
  <c r="H568" i="11"/>
  <c r="D591" i="14"/>
  <c r="E591" i="14" s="1"/>
  <c r="H817" i="15" l="1"/>
  <c r="B818" i="15" s="1"/>
  <c r="G591" i="14"/>
  <c r="B592" i="14" s="1"/>
  <c r="C592" i="14" s="1"/>
  <c r="F591" i="14"/>
  <c r="B569" i="11"/>
  <c r="C818" i="15" l="1"/>
  <c r="E818" i="15" s="1"/>
  <c r="F818" i="15" s="1"/>
  <c r="G818" i="15" s="1"/>
  <c r="C569" i="11"/>
  <c r="E569" i="11" s="1"/>
  <c r="F569" i="11" s="1"/>
  <c r="G569" i="11" s="1"/>
  <c r="D592" i="14"/>
  <c r="E592" i="14" s="1"/>
  <c r="H818" i="15" l="1"/>
  <c r="B819" i="15" s="1"/>
  <c r="H569" i="11"/>
  <c r="B570" i="11" s="1"/>
  <c r="G592" i="14"/>
  <c r="B593" i="14" s="1"/>
  <c r="C593" i="14" s="1"/>
  <c r="F592" i="14"/>
  <c r="C819" i="15" l="1"/>
  <c r="E819" i="15" s="1"/>
  <c r="F819" i="15" s="1"/>
  <c r="G819" i="15" s="1"/>
  <c r="C570" i="11"/>
  <c r="E570" i="11" s="1"/>
  <c r="F570" i="11" s="1"/>
  <c r="G570" i="11" s="1"/>
  <c r="D593" i="14"/>
  <c r="E593" i="14" s="1"/>
  <c r="H819" i="15" l="1"/>
  <c r="B820" i="15" s="1"/>
  <c r="H570" i="11"/>
  <c r="B571" i="11" s="1"/>
  <c r="G593" i="14"/>
  <c r="B594" i="14" s="1"/>
  <c r="C594" i="14" s="1"/>
  <c r="F593" i="14"/>
  <c r="C820" i="15" l="1"/>
  <c r="E820" i="15" s="1"/>
  <c r="F820" i="15" s="1"/>
  <c r="G820" i="15" s="1"/>
  <c r="C571" i="11"/>
  <c r="E571" i="11" s="1"/>
  <c r="F571" i="11" s="1"/>
  <c r="G571" i="11" s="1"/>
  <c r="D594" i="14"/>
  <c r="E594" i="14" s="1"/>
  <c r="F594" i="14" s="1"/>
  <c r="H820" i="15" l="1"/>
  <c r="B821" i="15" s="1"/>
  <c r="H571" i="11"/>
  <c r="G594" i="14"/>
  <c r="B595" i="14" s="1"/>
  <c r="C821" i="15" l="1"/>
  <c r="E821" i="15" s="1"/>
  <c r="F821" i="15" s="1"/>
  <c r="G821" i="15" s="1"/>
  <c r="C595" i="14"/>
  <c r="B572" i="11"/>
  <c r="H821" i="15" l="1"/>
  <c r="B822" i="15" s="1"/>
  <c r="C572" i="11"/>
  <c r="E572" i="11" s="1"/>
  <c r="F572" i="11" s="1"/>
  <c r="G572" i="11" s="1"/>
  <c r="D595" i="14"/>
  <c r="E595" i="14" s="1"/>
  <c r="C822" i="15" l="1"/>
  <c r="E822" i="15" s="1"/>
  <c r="F822" i="15" s="1"/>
  <c r="G822" i="15" s="1"/>
  <c r="H572" i="11"/>
  <c r="B573" i="11" s="1"/>
  <c r="G595" i="14"/>
  <c r="B596" i="14" s="1"/>
  <c r="C596" i="14" s="1"/>
  <c r="F595" i="14"/>
  <c r="H822" i="15" l="1"/>
  <c r="B823" i="15" s="1"/>
  <c r="C573" i="11"/>
  <c r="E573" i="11" s="1"/>
  <c r="F573" i="11" s="1"/>
  <c r="G573" i="11" s="1"/>
  <c r="D596" i="14"/>
  <c r="E596" i="14" s="1"/>
  <c r="C823" i="15" l="1"/>
  <c r="E823" i="15" s="1"/>
  <c r="F823" i="15" s="1"/>
  <c r="G823" i="15" s="1"/>
  <c r="H573" i="11"/>
  <c r="G596" i="14"/>
  <c r="B597" i="14" s="1"/>
  <c r="C597" i="14" s="1"/>
  <c r="F596" i="14"/>
  <c r="H823" i="15" l="1"/>
  <c r="B824" i="15" s="1"/>
  <c r="C824" i="15" s="1"/>
  <c r="E824" i="15" s="1"/>
  <c r="F824" i="15" s="1"/>
  <c r="G824" i="15" s="1"/>
  <c r="D597" i="14"/>
  <c r="E597" i="14" s="1"/>
  <c r="B574" i="11"/>
  <c r="H824" i="15" l="1"/>
  <c r="B825" i="15" s="1"/>
  <c r="C825" i="15" s="1"/>
  <c r="E825" i="15" s="1"/>
  <c r="F825" i="15" s="1"/>
  <c r="G825" i="15" s="1"/>
  <c r="G597" i="14"/>
  <c r="B598" i="14" s="1"/>
  <c r="C598" i="14" s="1"/>
  <c r="F597" i="14"/>
  <c r="C574" i="11"/>
  <c r="E574" i="11" s="1"/>
  <c r="F574" i="11" s="1"/>
  <c r="G574" i="11" s="1"/>
  <c r="H825" i="15" l="1"/>
  <c r="B826" i="15" s="1"/>
  <c r="H574" i="11"/>
  <c r="B575" i="11" s="1"/>
  <c r="D598" i="14"/>
  <c r="E598" i="14" s="1"/>
  <c r="F598" i="14" s="1"/>
  <c r="C826" i="15" l="1"/>
  <c r="E826" i="15" s="1"/>
  <c r="F826" i="15" s="1"/>
  <c r="G826" i="15" s="1"/>
  <c r="C575" i="11"/>
  <c r="E575" i="11" s="1"/>
  <c r="F575" i="11" s="1"/>
  <c r="G575" i="11" s="1"/>
  <c r="G598" i="14"/>
  <c r="B599" i="14" s="1"/>
  <c r="H826" i="15" l="1"/>
  <c r="B827" i="15" s="1"/>
  <c r="H575" i="11"/>
  <c r="B576" i="11" s="1"/>
  <c r="C599" i="14"/>
  <c r="C827" i="15" l="1"/>
  <c r="E827" i="15" s="1"/>
  <c r="F827" i="15" s="1"/>
  <c r="G827" i="15" s="1"/>
  <c r="C576" i="11"/>
  <c r="E576" i="11" s="1"/>
  <c r="F576" i="11" s="1"/>
  <c r="G576" i="11" s="1"/>
  <c r="D599" i="14"/>
  <c r="E599" i="14" s="1"/>
  <c r="H827" i="15" l="1"/>
  <c r="B828" i="15" s="1"/>
  <c r="H576" i="11"/>
  <c r="B577" i="11" s="1"/>
  <c r="G599" i="14"/>
  <c r="B600" i="14" s="1"/>
  <c r="C600" i="14" s="1"/>
  <c r="F599" i="14"/>
  <c r="C828" i="15" l="1"/>
  <c r="E828" i="15" s="1"/>
  <c r="F828" i="15" s="1"/>
  <c r="G828" i="15" s="1"/>
  <c r="C577" i="11"/>
  <c r="E577" i="11" s="1"/>
  <c r="F577" i="11" s="1"/>
  <c r="G577" i="11" s="1"/>
  <c r="D600" i="14"/>
  <c r="E600" i="14" s="1"/>
  <c r="F600" i="14" s="1"/>
  <c r="H828" i="15" l="1"/>
  <c r="B829" i="15" s="1"/>
  <c r="H577" i="11"/>
  <c r="G600" i="14"/>
  <c r="B601" i="14" s="1"/>
  <c r="C829" i="15" l="1"/>
  <c r="E829" i="15" s="1"/>
  <c r="F829" i="15" s="1"/>
  <c r="G829" i="15" s="1"/>
  <c r="C601" i="14"/>
  <c r="B578" i="11"/>
  <c r="H829" i="15" l="1"/>
  <c r="B830" i="15" s="1"/>
  <c r="C578" i="11"/>
  <c r="E578" i="11" s="1"/>
  <c r="F578" i="11" s="1"/>
  <c r="G578" i="11" s="1"/>
  <c r="D601" i="14"/>
  <c r="E601" i="14" s="1"/>
  <c r="F601" i="14" s="1"/>
  <c r="C830" i="15" l="1"/>
  <c r="E830" i="15" s="1"/>
  <c r="F830" i="15" s="1"/>
  <c r="G830" i="15" s="1"/>
  <c r="H578" i="11"/>
  <c r="B579" i="11" s="1"/>
  <c r="G601" i="14"/>
  <c r="B602" i="14" s="1"/>
  <c r="H830" i="15" l="1"/>
  <c r="B831" i="15" s="1"/>
  <c r="C579" i="11"/>
  <c r="E579" i="11" s="1"/>
  <c r="F579" i="11" s="1"/>
  <c r="G579" i="11" s="1"/>
  <c r="C602" i="14"/>
  <c r="C831" i="15" l="1"/>
  <c r="E831" i="15" s="1"/>
  <c r="F831" i="15" s="1"/>
  <c r="G831" i="15" s="1"/>
  <c r="H579" i="11"/>
  <c r="D602" i="14"/>
  <c r="E602" i="14" s="1"/>
  <c r="F602" i="14" s="1"/>
  <c r="H831" i="15" l="1"/>
  <c r="B832" i="15" s="1"/>
  <c r="G602" i="14"/>
  <c r="B603" i="14" s="1"/>
  <c r="B580" i="11"/>
  <c r="C832" i="15" l="1"/>
  <c r="E832" i="15" s="1"/>
  <c r="F832" i="15" s="1"/>
  <c r="G832" i="15" s="1"/>
  <c r="C580" i="11"/>
  <c r="E580" i="11" s="1"/>
  <c r="F580" i="11" s="1"/>
  <c r="G580" i="11" s="1"/>
  <c r="C603" i="14"/>
  <c r="H832" i="15" l="1"/>
  <c r="B833" i="15" s="1"/>
  <c r="H580" i="11"/>
  <c r="B581" i="11" s="1"/>
  <c r="D603" i="14"/>
  <c r="E603" i="14" s="1"/>
  <c r="C833" i="15" l="1"/>
  <c r="E833" i="15" s="1"/>
  <c r="F833" i="15" s="1"/>
  <c r="G833" i="15" s="1"/>
  <c r="C581" i="11"/>
  <c r="E581" i="11" s="1"/>
  <c r="F581" i="11" s="1"/>
  <c r="G581" i="11" s="1"/>
  <c r="G603" i="14"/>
  <c r="B604" i="14" s="1"/>
  <c r="C604" i="14" s="1"/>
  <c r="F603" i="14"/>
  <c r="H833" i="15" l="1"/>
  <c r="B834" i="15" s="1"/>
  <c r="H581" i="11"/>
  <c r="D604" i="14"/>
  <c r="E604" i="14" s="1"/>
  <c r="F604" i="14" s="1"/>
  <c r="C834" i="15" l="1"/>
  <c r="E834" i="15" s="1"/>
  <c r="F834" i="15" s="1"/>
  <c r="G834" i="15" s="1"/>
  <c r="G604" i="14"/>
  <c r="B605" i="14" s="1"/>
  <c r="B582" i="11"/>
  <c r="H834" i="15" l="1"/>
  <c r="B835" i="15" s="1"/>
  <c r="C582" i="11"/>
  <c r="E582" i="11" s="1"/>
  <c r="F582" i="11" s="1"/>
  <c r="G582" i="11" s="1"/>
  <c r="C605" i="14"/>
  <c r="C835" i="15" l="1"/>
  <c r="E835" i="15" s="1"/>
  <c r="F835" i="15" s="1"/>
  <c r="G835" i="15" s="1"/>
  <c r="H582" i="11"/>
  <c r="D605" i="14"/>
  <c r="E605" i="14" s="1"/>
  <c r="F605" i="14" s="1"/>
  <c r="H835" i="15" l="1"/>
  <c r="B836" i="15" s="1"/>
  <c r="G605" i="14"/>
  <c r="B606" i="14" s="1"/>
  <c r="B583" i="11"/>
  <c r="C836" i="15" l="1"/>
  <c r="E836" i="15" s="1"/>
  <c r="F836" i="15" s="1"/>
  <c r="G836" i="15" s="1"/>
  <c r="C583" i="11"/>
  <c r="E583" i="11" s="1"/>
  <c r="F583" i="11" s="1"/>
  <c r="G583" i="11" s="1"/>
  <c r="C606" i="14"/>
  <c r="H836" i="15" l="1"/>
  <c r="B837" i="15" s="1"/>
  <c r="H583" i="11"/>
  <c r="B584" i="11" s="1"/>
  <c r="D606" i="14"/>
  <c r="E606" i="14" s="1"/>
  <c r="F606" i="14" s="1"/>
  <c r="C837" i="15" l="1"/>
  <c r="E837" i="15" s="1"/>
  <c r="F837" i="15" s="1"/>
  <c r="G837" i="15" s="1"/>
  <c r="C584" i="11"/>
  <c r="E584" i="11" s="1"/>
  <c r="F584" i="11" s="1"/>
  <c r="G584" i="11" s="1"/>
  <c r="G606" i="14"/>
  <c r="B607" i="14" s="1"/>
  <c r="H837" i="15" l="1"/>
  <c r="B838" i="15" s="1"/>
  <c r="H584" i="11"/>
  <c r="B585" i="11" s="1"/>
  <c r="C607" i="14"/>
  <c r="C838" i="15" l="1"/>
  <c r="E838" i="15" s="1"/>
  <c r="F838" i="15" s="1"/>
  <c r="G838" i="15" s="1"/>
  <c r="C585" i="11"/>
  <c r="E585" i="11" s="1"/>
  <c r="F585" i="11" s="1"/>
  <c r="G585" i="11" s="1"/>
  <c r="D607" i="14"/>
  <c r="E607" i="14" s="1"/>
  <c r="H838" i="15" l="1"/>
  <c r="B839" i="15" s="1"/>
  <c r="H585" i="11"/>
  <c r="G607" i="14"/>
  <c r="B608" i="14" s="1"/>
  <c r="C608" i="14" s="1"/>
  <c r="F607" i="14"/>
  <c r="C839" i="15" l="1"/>
  <c r="E839" i="15" s="1"/>
  <c r="F839" i="15" s="1"/>
  <c r="G839" i="15" s="1"/>
  <c r="D608" i="14"/>
  <c r="E608" i="14" s="1"/>
  <c r="F608" i="14" s="1"/>
  <c r="B586" i="11"/>
  <c r="H839" i="15" l="1"/>
  <c r="B840" i="15" s="1"/>
  <c r="C586" i="11"/>
  <c r="E586" i="11" s="1"/>
  <c r="F586" i="11" s="1"/>
  <c r="G586" i="11" s="1"/>
  <c r="G608" i="14"/>
  <c r="B609" i="14" s="1"/>
  <c r="C840" i="15" l="1"/>
  <c r="E840" i="15" s="1"/>
  <c r="F840" i="15" s="1"/>
  <c r="G840" i="15" s="1"/>
  <c r="H586" i="11"/>
  <c r="B587" i="11" s="1"/>
  <c r="C609" i="14"/>
  <c r="H840" i="15" l="1"/>
  <c r="B841" i="15" s="1"/>
  <c r="C587" i="11"/>
  <c r="E587" i="11" s="1"/>
  <c r="F587" i="11" s="1"/>
  <c r="G587" i="11" s="1"/>
  <c r="D609" i="14"/>
  <c r="E609" i="14" s="1"/>
  <c r="C841" i="15" l="1"/>
  <c r="E841" i="15" s="1"/>
  <c r="F841" i="15" s="1"/>
  <c r="G841" i="15" s="1"/>
  <c r="H587" i="11"/>
  <c r="G609" i="14"/>
  <c r="B610" i="14" s="1"/>
  <c r="C610" i="14" s="1"/>
  <c r="F609" i="14"/>
  <c r="H841" i="15" l="1"/>
  <c r="B842" i="15" s="1"/>
  <c r="D610" i="14"/>
  <c r="E610" i="14" s="1"/>
  <c r="F610" i="14" s="1"/>
  <c r="B588" i="11"/>
  <c r="C842" i="15" l="1"/>
  <c r="E842" i="15" s="1"/>
  <c r="F842" i="15" s="1"/>
  <c r="G842" i="15" s="1"/>
  <c r="C588" i="11"/>
  <c r="E588" i="11" s="1"/>
  <c r="F588" i="11" s="1"/>
  <c r="G588" i="11" s="1"/>
  <c r="G610" i="14"/>
  <c r="B611" i="14" s="1"/>
  <c r="H842" i="15" l="1"/>
  <c r="B843" i="15" s="1"/>
  <c r="C843" i="15" s="1"/>
  <c r="E843" i="15" s="1"/>
  <c r="F843" i="15" s="1"/>
  <c r="G843" i="15" s="1"/>
  <c r="H588" i="11"/>
  <c r="B589" i="11" s="1"/>
  <c r="C611" i="14"/>
  <c r="H843" i="15" l="1"/>
  <c r="B844" i="15" s="1"/>
  <c r="C589" i="11"/>
  <c r="E589" i="11" s="1"/>
  <c r="F589" i="11" s="1"/>
  <c r="G589" i="11" s="1"/>
  <c r="D611" i="14"/>
  <c r="E611" i="14" s="1"/>
  <c r="C844" i="15" l="1"/>
  <c r="E844" i="15" s="1"/>
  <c r="F844" i="15" s="1"/>
  <c r="G844" i="15" s="1"/>
  <c r="H589" i="11"/>
  <c r="B590" i="11" s="1"/>
  <c r="G611" i="14"/>
  <c r="B612" i="14" s="1"/>
  <c r="C612" i="14" s="1"/>
  <c r="F611" i="14"/>
  <c r="H844" i="15" l="1"/>
  <c r="B845" i="15" s="1"/>
  <c r="C590" i="11"/>
  <c r="E590" i="11" s="1"/>
  <c r="F590" i="11" s="1"/>
  <c r="G590" i="11" s="1"/>
  <c r="D612" i="14"/>
  <c r="E612" i="14" s="1"/>
  <c r="C845" i="15" l="1"/>
  <c r="E845" i="15" s="1"/>
  <c r="F845" i="15" s="1"/>
  <c r="G845" i="15" s="1"/>
  <c r="H590" i="11"/>
  <c r="B591" i="11" s="1"/>
  <c r="G612" i="14"/>
  <c r="B613" i="14" s="1"/>
  <c r="C613" i="14" s="1"/>
  <c r="F612" i="14"/>
  <c r="H845" i="15" l="1"/>
  <c r="B846" i="15" s="1"/>
  <c r="C591" i="11"/>
  <c r="E591" i="11" s="1"/>
  <c r="F591" i="11" s="1"/>
  <c r="G591" i="11" s="1"/>
  <c r="D613" i="14"/>
  <c r="E613" i="14" s="1"/>
  <c r="C846" i="15" l="1"/>
  <c r="E846" i="15" s="1"/>
  <c r="F846" i="15" s="1"/>
  <c r="G846" i="15" s="1"/>
  <c r="H591" i="11"/>
  <c r="G613" i="14"/>
  <c r="B614" i="14" s="1"/>
  <c r="C614" i="14" s="1"/>
  <c r="F613" i="14"/>
  <c r="H846" i="15" l="1"/>
  <c r="B847" i="15" s="1"/>
  <c r="D614" i="14"/>
  <c r="E614" i="14" s="1"/>
  <c r="B592" i="11"/>
  <c r="C847" i="15" l="1"/>
  <c r="E847" i="15" s="1"/>
  <c r="F847" i="15" s="1"/>
  <c r="G847" i="15" s="1"/>
  <c r="C592" i="11"/>
  <c r="E592" i="11" s="1"/>
  <c r="F592" i="11" s="1"/>
  <c r="G592" i="11" s="1"/>
  <c r="G614" i="14"/>
  <c r="B615" i="14" s="1"/>
  <c r="C615" i="14" s="1"/>
  <c r="F614" i="14"/>
  <c r="H847" i="15" l="1"/>
  <c r="B848" i="15" s="1"/>
  <c r="H592" i="11"/>
  <c r="B593" i="11" s="1"/>
  <c r="D615" i="14"/>
  <c r="E615" i="14" s="1"/>
  <c r="C848" i="15" l="1"/>
  <c r="E848" i="15" s="1"/>
  <c r="F848" i="15" s="1"/>
  <c r="G848" i="15" s="1"/>
  <c r="C593" i="11"/>
  <c r="E593" i="11" s="1"/>
  <c r="F593" i="11" s="1"/>
  <c r="G593" i="11" s="1"/>
  <c r="G615" i="14"/>
  <c r="B616" i="14" s="1"/>
  <c r="C616" i="14" s="1"/>
  <c r="F615" i="14"/>
  <c r="H848" i="15" l="1"/>
  <c r="B849" i="15" s="1"/>
  <c r="H593" i="11"/>
  <c r="D616" i="14"/>
  <c r="E616" i="14" s="1"/>
  <c r="C849" i="15" l="1"/>
  <c r="E849" i="15" s="1"/>
  <c r="F849" i="15" s="1"/>
  <c r="G849" i="15" s="1"/>
  <c r="G616" i="14"/>
  <c r="B617" i="14" s="1"/>
  <c r="C617" i="14" s="1"/>
  <c r="F616" i="14"/>
  <c r="B594" i="11"/>
  <c r="H849" i="15" l="1"/>
  <c r="B850" i="15" s="1"/>
  <c r="C594" i="11"/>
  <c r="E594" i="11" s="1"/>
  <c r="F594" i="11" s="1"/>
  <c r="G594" i="11" s="1"/>
  <c r="D617" i="14"/>
  <c r="E617" i="14" s="1"/>
  <c r="C850" i="15" l="1"/>
  <c r="E850" i="15" s="1"/>
  <c r="F850" i="15" s="1"/>
  <c r="G850" i="15" s="1"/>
  <c r="H594" i="11"/>
  <c r="B595" i="11" s="1"/>
  <c r="G617" i="14"/>
  <c r="B618" i="14" s="1"/>
  <c r="C618" i="14" s="1"/>
  <c r="F617" i="14"/>
  <c r="H850" i="15" l="1"/>
  <c r="B851" i="15" s="1"/>
  <c r="C595" i="11"/>
  <c r="E595" i="11" s="1"/>
  <c r="F595" i="11" s="1"/>
  <c r="G595" i="11" s="1"/>
  <c r="D618" i="14"/>
  <c r="E618" i="14" s="1"/>
  <c r="C851" i="15" l="1"/>
  <c r="E851" i="15" s="1"/>
  <c r="F851" i="15" s="1"/>
  <c r="G851" i="15" s="1"/>
  <c r="H595" i="11"/>
  <c r="G618" i="14"/>
  <c r="B619" i="14" s="1"/>
  <c r="C619" i="14" s="1"/>
  <c r="F618" i="14"/>
  <c r="H851" i="15" l="1"/>
  <c r="B852" i="15" s="1"/>
  <c r="B596" i="11"/>
  <c r="D619" i="14"/>
  <c r="E619" i="14" s="1"/>
  <c r="C852" i="15" l="1"/>
  <c r="E852" i="15" s="1"/>
  <c r="F852" i="15" s="1"/>
  <c r="G852" i="15" s="1"/>
  <c r="C596" i="11"/>
  <c r="E596" i="11" s="1"/>
  <c r="F596" i="11" s="1"/>
  <c r="G596" i="11" s="1"/>
  <c r="G619" i="14"/>
  <c r="B620" i="14" s="1"/>
  <c r="C620" i="14" s="1"/>
  <c r="F619" i="14"/>
  <c r="H852" i="15" l="1"/>
  <c r="B853" i="15" s="1"/>
  <c r="H596" i="11"/>
  <c r="B597" i="11" s="1"/>
  <c r="D620" i="14"/>
  <c r="E620" i="14" s="1"/>
  <c r="F620" i="14" s="1"/>
  <c r="C853" i="15" l="1"/>
  <c r="E853" i="15" s="1"/>
  <c r="F853" i="15" s="1"/>
  <c r="G853" i="15" s="1"/>
  <c r="C597" i="11"/>
  <c r="E597" i="11" s="1"/>
  <c r="F597" i="11" s="1"/>
  <c r="G597" i="11" s="1"/>
  <c r="G620" i="14"/>
  <c r="B621" i="14" s="1"/>
  <c r="H853" i="15" l="1"/>
  <c r="B854" i="15" s="1"/>
  <c r="H597" i="11"/>
  <c r="B598" i="11" s="1"/>
  <c r="C598" i="11" s="1"/>
  <c r="E598" i="11" s="1"/>
  <c r="F598" i="11" s="1"/>
  <c r="G598" i="11" s="1"/>
  <c r="C621" i="14"/>
  <c r="C854" i="15" l="1"/>
  <c r="E854" i="15" s="1"/>
  <c r="F854" i="15" s="1"/>
  <c r="G854" i="15" s="1"/>
  <c r="H598" i="11"/>
  <c r="B599" i="11" s="1"/>
  <c r="D621" i="14"/>
  <c r="E621" i="14" s="1"/>
  <c r="H854" i="15" l="1"/>
  <c r="B855" i="15" s="1"/>
  <c r="C599" i="11"/>
  <c r="E599" i="11" s="1"/>
  <c r="F599" i="11" s="1"/>
  <c r="G599" i="11" s="1"/>
  <c r="G621" i="14"/>
  <c r="B622" i="14" s="1"/>
  <c r="C622" i="14" s="1"/>
  <c r="F621" i="14"/>
  <c r="C855" i="15" l="1"/>
  <c r="E855" i="15" s="1"/>
  <c r="F855" i="15" s="1"/>
  <c r="G855" i="15" s="1"/>
  <c r="H599" i="11"/>
  <c r="D622" i="14"/>
  <c r="E622" i="14" s="1"/>
  <c r="H855" i="15" l="1"/>
  <c r="B856" i="15" s="1"/>
  <c r="G622" i="14"/>
  <c r="B623" i="14" s="1"/>
  <c r="C623" i="14" s="1"/>
  <c r="F622" i="14"/>
  <c r="B600" i="11"/>
  <c r="C856" i="15" l="1"/>
  <c r="E856" i="15" s="1"/>
  <c r="F856" i="15" s="1"/>
  <c r="G856" i="15" s="1"/>
  <c r="C600" i="11"/>
  <c r="E600" i="11" s="1"/>
  <c r="F600" i="11" s="1"/>
  <c r="G600" i="11" s="1"/>
  <c r="D623" i="14"/>
  <c r="H856" i="15" l="1"/>
  <c r="B857" i="15" s="1"/>
  <c r="H600" i="11"/>
  <c r="E623" i="14"/>
  <c r="C857" i="15" l="1"/>
  <c r="E857" i="15" s="1"/>
  <c r="F857" i="15" s="1"/>
  <c r="G857" i="15" s="1"/>
  <c r="G623" i="14"/>
  <c r="B624" i="14" s="1"/>
  <c r="C624" i="14" s="1"/>
  <c r="F623" i="14"/>
  <c r="B601" i="11"/>
  <c r="H857" i="15" l="1"/>
  <c r="B858" i="15" s="1"/>
  <c r="D624" i="14"/>
  <c r="E624" i="14" s="1"/>
  <c r="G624" i="14" s="1"/>
  <c r="B625" i="14" s="1"/>
  <c r="C625" i="14" s="1"/>
  <c r="C601" i="11"/>
  <c r="E601" i="11" s="1"/>
  <c r="F601" i="11" s="1"/>
  <c r="G601" i="11" s="1"/>
  <c r="C858" i="15" l="1"/>
  <c r="E858" i="15" s="1"/>
  <c r="F858" i="15" s="1"/>
  <c r="G858" i="15" s="1"/>
  <c r="H601" i="11"/>
  <c r="B602" i="11" s="1"/>
  <c r="F624" i="14"/>
  <c r="D625" i="14" s="1"/>
  <c r="E625" i="14" s="1"/>
  <c r="H858" i="15" l="1"/>
  <c r="B859" i="15" s="1"/>
  <c r="C859" i="15" s="1"/>
  <c r="E859" i="15" s="1"/>
  <c r="F859" i="15" s="1"/>
  <c r="G859" i="15" s="1"/>
  <c r="C602" i="11"/>
  <c r="E602" i="11" s="1"/>
  <c r="F602" i="11" s="1"/>
  <c r="G602" i="11" s="1"/>
  <c r="G625" i="14"/>
  <c r="B626" i="14" s="1"/>
  <c r="C626" i="14" s="1"/>
  <c r="F625" i="14"/>
  <c r="H859" i="15" l="1"/>
  <c r="B860" i="15" s="1"/>
  <c r="H602" i="11"/>
  <c r="B603" i="11" s="1"/>
  <c r="D626" i="14"/>
  <c r="E626" i="14" s="1"/>
  <c r="F626" i="14" s="1"/>
  <c r="C860" i="15" l="1"/>
  <c r="E860" i="15" s="1"/>
  <c r="F860" i="15" s="1"/>
  <c r="G860" i="15" s="1"/>
  <c r="C603" i="11"/>
  <c r="E603" i="11" s="1"/>
  <c r="F603" i="11" s="1"/>
  <c r="G603" i="11" s="1"/>
  <c r="G626" i="14"/>
  <c r="B627" i="14" s="1"/>
  <c r="H860" i="15" l="1"/>
  <c r="B861" i="15" s="1"/>
  <c r="H603" i="11"/>
  <c r="C627" i="14"/>
  <c r="C861" i="15" l="1"/>
  <c r="E861" i="15" s="1"/>
  <c r="F861" i="15" s="1"/>
  <c r="G861" i="15" s="1"/>
  <c r="D627" i="14"/>
  <c r="E627" i="14" s="1"/>
  <c r="B604" i="11"/>
  <c r="H861" i="15" l="1"/>
  <c r="B862" i="15" s="1"/>
  <c r="G627" i="14"/>
  <c r="B628" i="14" s="1"/>
  <c r="C628" i="14" s="1"/>
  <c r="F627" i="14"/>
  <c r="C604" i="11"/>
  <c r="E604" i="11" s="1"/>
  <c r="F604" i="11" s="1"/>
  <c r="G604" i="11" s="1"/>
  <c r="C862" i="15" l="1"/>
  <c r="E862" i="15" s="1"/>
  <c r="F862" i="15" s="1"/>
  <c r="G862" i="15" s="1"/>
  <c r="H604" i="11"/>
  <c r="B605" i="11" s="1"/>
  <c r="D628" i="14"/>
  <c r="E628" i="14" s="1"/>
  <c r="H862" i="15" l="1"/>
  <c r="B863" i="15" s="1"/>
  <c r="C863" i="15" s="1"/>
  <c r="E863" i="15" s="1"/>
  <c r="F863" i="15" s="1"/>
  <c r="G863" i="15" s="1"/>
  <c r="C605" i="11"/>
  <c r="E605" i="11" s="1"/>
  <c r="F605" i="11" s="1"/>
  <c r="G605" i="11" s="1"/>
  <c r="G628" i="14"/>
  <c r="B629" i="14" s="1"/>
  <c r="C629" i="14" s="1"/>
  <c r="F628" i="14"/>
  <c r="H863" i="15" l="1"/>
  <c r="B864" i="15" s="1"/>
  <c r="H605" i="11"/>
  <c r="D629" i="14"/>
  <c r="E629" i="14" s="1"/>
  <c r="C864" i="15" l="1"/>
  <c r="E864" i="15" s="1"/>
  <c r="F864" i="15" s="1"/>
  <c r="G864" i="15" s="1"/>
  <c r="G629" i="14"/>
  <c r="B630" i="14" s="1"/>
  <c r="C630" i="14" s="1"/>
  <c r="F629" i="14"/>
  <c r="B606" i="11"/>
  <c r="H864" i="15" l="1"/>
  <c r="B865" i="15" s="1"/>
  <c r="C606" i="11"/>
  <c r="E606" i="11" s="1"/>
  <c r="F606" i="11" s="1"/>
  <c r="G606" i="11" s="1"/>
  <c r="D630" i="14"/>
  <c r="E630" i="14" s="1"/>
  <c r="C865" i="15" l="1"/>
  <c r="E865" i="15" s="1"/>
  <c r="F865" i="15" s="1"/>
  <c r="G865" i="15" s="1"/>
  <c r="H606" i="11"/>
  <c r="B607" i="11" s="1"/>
  <c r="G630" i="14"/>
  <c r="B631" i="14" s="1"/>
  <c r="C631" i="14" s="1"/>
  <c r="F630" i="14"/>
  <c r="H865" i="15" l="1"/>
  <c r="B866" i="15" s="1"/>
  <c r="C607" i="11"/>
  <c r="E607" i="11" s="1"/>
  <c r="F607" i="11" s="1"/>
  <c r="G607" i="11" s="1"/>
  <c r="D631" i="14"/>
  <c r="E631" i="14" s="1"/>
  <c r="C866" i="15" l="1"/>
  <c r="E866" i="15" s="1"/>
  <c r="F866" i="15" s="1"/>
  <c r="G866" i="15" s="1"/>
  <c r="H607" i="11"/>
  <c r="G631" i="14"/>
  <c r="B632" i="14" s="1"/>
  <c r="C632" i="14" s="1"/>
  <c r="F631" i="14"/>
  <c r="H866" i="15" l="1"/>
  <c r="B867" i="15" s="1"/>
  <c r="C867" i="15" s="1"/>
  <c r="E867" i="15" s="1"/>
  <c r="F867" i="15" s="1"/>
  <c r="G867" i="15" s="1"/>
  <c r="D632" i="14"/>
  <c r="E632" i="14" s="1"/>
  <c r="B608" i="11"/>
  <c r="H867" i="15" l="1"/>
  <c r="B868" i="15" s="1"/>
  <c r="C608" i="11"/>
  <c r="E608" i="11" s="1"/>
  <c r="F608" i="11" s="1"/>
  <c r="G608" i="11" s="1"/>
  <c r="G632" i="14"/>
  <c r="B633" i="14" s="1"/>
  <c r="C633" i="14" s="1"/>
  <c r="F632" i="14"/>
  <c r="C868" i="15" l="1"/>
  <c r="E868" i="15" s="1"/>
  <c r="F868" i="15" s="1"/>
  <c r="G868" i="15" s="1"/>
  <c r="H608" i="11"/>
  <c r="D633" i="14"/>
  <c r="E633" i="14" s="1"/>
  <c r="H868" i="15" l="1"/>
  <c r="B869" i="15" s="1"/>
  <c r="G633" i="14"/>
  <c r="B634" i="14" s="1"/>
  <c r="C634" i="14" s="1"/>
  <c r="F633" i="14"/>
  <c r="B609" i="11"/>
  <c r="C869" i="15" l="1"/>
  <c r="E869" i="15" s="1"/>
  <c r="F869" i="15" s="1"/>
  <c r="G869" i="15" s="1"/>
  <c r="C609" i="11"/>
  <c r="E609" i="11" s="1"/>
  <c r="F609" i="11" s="1"/>
  <c r="G609" i="11" s="1"/>
  <c r="D634" i="14"/>
  <c r="E634" i="14" s="1"/>
  <c r="F634" i="14" s="1"/>
  <c r="H869" i="15" l="1"/>
  <c r="B870" i="15" s="1"/>
  <c r="H609" i="11"/>
  <c r="B610" i="11" s="1"/>
  <c r="G634" i="14"/>
  <c r="B635" i="14" s="1"/>
  <c r="C870" i="15" l="1"/>
  <c r="E870" i="15" s="1"/>
  <c r="F870" i="15" s="1"/>
  <c r="G870" i="15" s="1"/>
  <c r="C610" i="11"/>
  <c r="E610" i="11" s="1"/>
  <c r="F610" i="11" s="1"/>
  <c r="G610" i="11" s="1"/>
  <c r="C635" i="14"/>
  <c r="H870" i="15" l="1"/>
  <c r="B871" i="15" s="1"/>
  <c r="H610" i="11"/>
  <c r="B611" i="11" s="1"/>
  <c r="D635" i="14"/>
  <c r="E635" i="14" s="1"/>
  <c r="C871" i="15" l="1"/>
  <c r="E871" i="15" s="1"/>
  <c r="F871" i="15" s="1"/>
  <c r="G871" i="15" s="1"/>
  <c r="C611" i="11"/>
  <c r="E611" i="11" s="1"/>
  <c r="F611" i="11" s="1"/>
  <c r="G611" i="11" s="1"/>
  <c r="G635" i="14"/>
  <c r="B636" i="14" s="1"/>
  <c r="C636" i="14" s="1"/>
  <c r="F635" i="14"/>
  <c r="H871" i="15" l="1"/>
  <c r="B872" i="15" s="1"/>
  <c r="H611" i="11"/>
  <c r="D636" i="14"/>
  <c r="E636" i="14" s="1"/>
  <c r="F636" i="14" s="1"/>
  <c r="C872" i="15" l="1"/>
  <c r="E872" i="15" s="1"/>
  <c r="F872" i="15" s="1"/>
  <c r="G872" i="15" s="1"/>
  <c r="G636" i="14"/>
  <c r="B637" i="14" s="1"/>
  <c r="B612" i="11"/>
  <c r="H872" i="15" l="1"/>
  <c r="B873" i="15" s="1"/>
  <c r="C873" i="15" s="1"/>
  <c r="E873" i="15" s="1"/>
  <c r="F873" i="15" s="1"/>
  <c r="G873" i="15" s="1"/>
  <c r="C612" i="11"/>
  <c r="E612" i="11" s="1"/>
  <c r="F612" i="11" s="1"/>
  <c r="G612" i="11" s="1"/>
  <c r="C637" i="14"/>
  <c r="H873" i="15" l="1"/>
  <c r="B874" i="15" s="1"/>
  <c r="H612" i="11"/>
  <c r="B613" i="11" s="1"/>
  <c r="D637" i="14"/>
  <c r="E637" i="14" s="1"/>
  <c r="C874" i="15" l="1"/>
  <c r="E874" i="15" s="1"/>
  <c r="F874" i="15" s="1"/>
  <c r="G874" i="15" s="1"/>
  <c r="G637" i="14"/>
  <c r="B638" i="14" s="1"/>
  <c r="C638" i="14" s="1"/>
  <c r="F637" i="14"/>
  <c r="C613" i="11"/>
  <c r="E613" i="11" s="1"/>
  <c r="F613" i="11" s="1"/>
  <c r="G613" i="11" s="1"/>
  <c r="H874" i="15" l="1"/>
  <c r="B875" i="15" s="1"/>
  <c r="H613" i="11"/>
  <c r="B614" i="11" s="1"/>
  <c r="D638" i="14"/>
  <c r="E638" i="14" s="1"/>
  <c r="F638" i="14" s="1"/>
  <c r="C875" i="15" l="1"/>
  <c r="E875" i="15" s="1"/>
  <c r="F875" i="15" s="1"/>
  <c r="G875" i="15" s="1"/>
  <c r="C614" i="11"/>
  <c r="E614" i="11" s="1"/>
  <c r="F614" i="11" s="1"/>
  <c r="G614" i="11" s="1"/>
  <c r="G638" i="14"/>
  <c r="B639" i="14" s="1"/>
  <c r="H875" i="15" l="1"/>
  <c r="B876" i="15" s="1"/>
  <c r="H614" i="11"/>
  <c r="B615" i="11" s="1"/>
  <c r="C639" i="14"/>
  <c r="C876" i="15" l="1"/>
  <c r="E876" i="15" s="1"/>
  <c r="F876" i="15" s="1"/>
  <c r="G876" i="15" s="1"/>
  <c r="C615" i="11"/>
  <c r="E615" i="11" s="1"/>
  <c r="F615" i="11" s="1"/>
  <c r="G615" i="11" s="1"/>
  <c r="D639" i="14"/>
  <c r="E639" i="14" s="1"/>
  <c r="H876" i="15" l="1"/>
  <c r="B877" i="15" s="1"/>
  <c r="H615" i="11"/>
  <c r="B616" i="11" s="1"/>
  <c r="G639" i="14"/>
  <c r="B640" i="14" s="1"/>
  <c r="C640" i="14" s="1"/>
  <c r="F639" i="14"/>
  <c r="C877" i="15" l="1"/>
  <c r="E877" i="15" s="1"/>
  <c r="F877" i="15" s="1"/>
  <c r="G877" i="15" s="1"/>
  <c r="C616" i="11"/>
  <c r="E616" i="11" s="1"/>
  <c r="F616" i="11" s="1"/>
  <c r="G616" i="11" s="1"/>
  <c r="D640" i="14"/>
  <c r="E640" i="14" s="1"/>
  <c r="H877" i="15" l="1"/>
  <c r="B878" i="15" s="1"/>
  <c r="H616" i="11"/>
  <c r="G640" i="14"/>
  <c r="B641" i="14" s="1"/>
  <c r="C641" i="14" s="1"/>
  <c r="F640" i="14"/>
  <c r="C878" i="15" l="1"/>
  <c r="E878" i="15" s="1"/>
  <c r="F878" i="15" s="1"/>
  <c r="G878" i="15" s="1"/>
  <c r="D641" i="14"/>
  <c r="E641" i="14" s="1"/>
  <c r="F641" i="14" s="1"/>
  <c r="B617" i="11"/>
  <c r="H878" i="15" l="1"/>
  <c r="B879" i="15" s="1"/>
  <c r="C617" i="11"/>
  <c r="E617" i="11" s="1"/>
  <c r="F617" i="11" s="1"/>
  <c r="G617" i="11" s="1"/>
  <c r="G641" i="14"/>
  <c r="B642" i="14" s="1"/>
  <c r="C879" i="15" l="1"/>
  <c r="E879" i="15" s="1"/>
  <c r="F879" i="15" s="1"/>
  <c r="G879" i="15" s="1"/>
  <c r="H617" i="11"/>
  <c r="C642" i="14"/>
  <c r="H879" i="15" l="1"/>
  <c r="B880" i="15" s="1"/>
  <c r="D642" i="14"/>
  <c r="E642" i="14" s="1"/>
  <c r="B618" i="11"/>
  <c r="C880" i="15" l="1"/>
  <c r="E880" i="15" s="1"/>
  <c r="F880" i="15" s="1"/>
  <c r="G880" i="15" s="1"/>
  <c r="G642" i="14"/>
  <c r="B643" i="14" s="1"/>
  <c r="C643" i="14" s="1"/>
  <c r="F642" i="14"/>
  <c r="C618" i="11"/>
  <c r="E618" i="11" s="1"/>
  <c r="F618" i="11" s="1"/>
  <c r="G618" i="11" s="1"/>
  <c r="H880" i="15" l="1"/>
  <c r="B881" i="15" s="1"/>
  <c r="H618" i="11"/>
  <c r="B619" i="11" s="1"/>
  <c r="D643" i="14"/>
  <c r="E643" i="14" s="1"/>
  <c r="C881" i="15" l="1"/>
  <c r="E881" i="15" s="1"/>
  <c r="F881" i="15" s="1"/>
  <c r="G881" i="15" s="1"/>
  <c r="C619" i="11"/>
  <c r="E619" i="11" s="1"/>
  <c r="F619" i="11" s="1"/>
  <c r="G619" i="11" s="1"/>
  <c r="G643" i="14"/>
  <c r="B644" i="14" s="1"/>
  <c r="C644" i="14" s="1"/>
  <c r="F643" i="14"/>
  <c r="H881" i="15" l="1"/>
  <c r="B882" i="15" s="1"/>
  <c r="H619" i="11"/>
  <c r="B620" i="11" s="1"/>
  <c r="D644" i="14"/>
  <c r="E644" i="14" s="1"/>
  <c r="C882" i="15" l="1"/>
  <c r="E882" i="15" s="1"/>
  <c r="F882" i="15" s="1"/>
  <c r="G882" i="15" s="1"/>
  <c r="C620" i="11"/>
  <c r="E620" i="11" s="1"/>
  <c r="F620" i="11" s="1"/>
  <c r="G620" i="11" s="1"/>
  <c r="G644" i="14"/>
  <c r="B645" i="14" s="1"/>
  <c r="C645" i="14" s="1"/>
  <c r="F644" i="14"/>
  <c r="H882" i="15" l="1"/>
  <c r="B883" i="15" s="1"/>
  <c r="H620" i="11"/>
  <c r="D645" i="14"/>
  <c r="E645" i="14" s="1"/>
  <c r="F645" i="14" s="1"/>
  <c r="C883" i="15" l="1"/>
  <c r="E883" i="15" s="1"/>
  <c r="F883" i="15" s="1"/>
  <c r="G883" i="15" s="1"/>
  <c r="G645" i="14"/>
  <c r="B646" i="14" s="1"/>
  <c r="B621" i="11"/>
  <c r="H883" i="15" l="1"/>
  <c r="B884" i="15" s="1"/>
  <c r="C621" i="11"/>
  <c r="E621" i="11" s="1"/>
  <c r="F621" i="11" s="1"/>
  <c r="G621" i="11" s="1"/>
  <c r="C646" i="14"/>
  <c r="C884" i="15" l="1"/>
  <c r="E884" i="15" s="1"/>
  <c r="F884" i="15" s="1"/>
  <c r="G884" i="15" s="1"/>
  <c r="H621" i="11"/>
  <c r="B622" i="11" s="1"/>
  <c r="D646" i="14"/>
  <c r="E646" i="14" s="1"/>
  <c r="H884" i="15" l="1"/>
  <c r="B885" i="15" s="1"/>
  <c r="C622" i="11"/>
  <c r="E622" i="11" s="1"/>
  <c r="F622" i="11" s="1"/>
  <c r="G622" i="11" s="1"/>
  <c r="G646" i="14"/>
  <c r="B647" i="14" s="1"/>
  <c r="C647" i="14" s="1"/>
  <c r="F646" i="14"/>
  <c r="C885" i="15" l="1"/>
  <c r="E885" i="15" s="1"/>
  <c r="F885" i="15" s="1"/>
  <c r="G885" i="15" s="1"/>
  <c r="H622" i="11"/>
  <c r="D647" i="14"/>
  <c r="H885" i="15" l="1"/>
  <c r="B886" i="15" s="1"/>
  <c r="E647" i="14"/>
  <c r="B623" i="11"/>
  <c r="C886" i="15" l="1"/>
  <c r="E886" i="15" s="1"/>
  <c r="F886" i="15" s="1"/>
  <c r="G886" i="15" s="1"/>
  <c r="C623" i="11"/>
  <c r="E623" i="11" s="1"/>
  <c r="F623" i="11" s="1"/>
  <c r="G623" i="11" s="1"/>
  <c r="G647" i="14"/>
  <c r="B648" i="14" s="1"/>
  <c r="C648" i="14" s="1"/>
  <c r="F647" i="14"/>
  <c r="H886" i="15" l="1"/>
  <c r="B887" i="15" s="1"/>
  <c r="H623" i="11"/>
  <c r="D648" i="14"/>
  <c r="E648" i="14" s="1"/>
  <c r="G648" i="14" s="1"/>
  <c r="B649" i="14" s="1"/>
  <c r="C649" i="14" s="1"/>
  <c r="C887" i="15" l="1"/>
  <c r="E887" i="15" s="1"/>
  <c r="F887" i="15" s="1"/>
  <c r="G887" i="15" s="1"/>
  <c r="F648" i="14"/>
  <c r="D649" i="14" s="1"/>
  <c r="E649" i="14" s="1"/>
  <c r="B624" i="11"/>
  <c r="H887" i="15" l="1"/>
  <c r="B888" i="15" s="1"/>
  <c r="G649" i="14"/>
  <c r="B650" i="14" s="1"/>
  <c r="C650" i="14" s="1"/>
  <c r="F649" i="14"/>
  <c r="C624" i="11"/>
  <c r="E624" i="11" s="1"/>
  <c r="F624" i="11" s="1"/>
  <c r="G624" i="11" s="1"/>
  <c r="C888" i="15" l="1"/>
  <c r="E888" i="15" s="1"/>
  <c r="F888" i="15" s="1"/>
  <c r="G888" i="15" s="1"/>
  <c r="H624" i="11"/>
  <c r="B625" i="11" s="1"/>
  <c r="D650" i="14"/>
  <c r="E650" i="14" s="1"/>
  <c r="H888" i="15" l="1"/>
  <c r="B889" i="15" s="1"/>
  <c r="C625" i="11"/>
  <c r="E625" i="11" s="1"/>
  <c r="F625" i="11" s="1"/>
  <c r="G625" i="11" s="1"/>
  <c r="G650" i="14"/>
  <c r="B651" i="14" s="1"/>
  <c r="C651" i="14" s="1"/>
  <c r="F650" i="14"/>
  <c r="C889" i="15" l="1"/>
  <c r="E889" i="15" s="1"/>
  <c r="F889" i="15" s="1"/>
  <c r="G889" i="15" s="1"/>
  <c r="H625" i="11"/>
  <c r="D651" i="14"/>
  <c r="E651" i="14" s="1"/>
  <c r="F651" i="14" s="1"/>
  <c r="H889" i="15" l="1"/>
  <c r="B890" i="15" s="1"/>
  <c r="G651" i="14"/>
  <c r="B652" i="14" s="1"/>
  <c r="B626" i="11"/>
  <c r="C890" i="15" l="1"/>
  <c r="E890" i="15" s="1"/>
  <c r="F890" i="15" s="1"/>
  <c r="G890" i="15" s="1"/>
  <c r="C626" i="11"/>
  <c r="E626" i="11" s="1"/>
  <c r="F626" i="11" s="1"/>
  <c r="G626" i="11" s="1"/>
  <c r="C652" i="14"/>
  <c r="H890" i="15" l="1"/>
  <c r="B891" i="15" s="1"/>
  <c r="H626" i="11"/>
  <c r="D652" i="14"/>
  <c r="E652" i="14" s="1"/>
  <c r="F652" i="14" s="1"/>
  <c r="C891" i="15" l="1"/>
  <c r="E891" i="15" s="1"/>
  <c r="F891" i="15" s="1"/>
  <c r="G891" i="15" s="1"/>
  <c r="G652" i="14"/>
  <c r="B653" i="14" s="1"/>
  <c r="B627" i="11"/>
  <c r="H891" i="15" l="1"/>
  <c r="B892" i="15" s="1"/>
  <c r="C627" i="11"/>
  <c r="E627" i="11" s="1"/>
  <c r="F627" i="11" s="1"/>
  <c r="G627" i="11" s="1"/>
  <c r="C653" i="14"/>
  <c r="C892" i="15" l="1"/>
  <c r="E892" i="15" s="1"/>
  <c r="F892" i="15" s="1"/>
  <c r="G892" i="15" s="1"/>
  <c r="H627" i="11"/>
  <c r="B628" i="11" s="1"/>
  <c r="D653" i="14"/>
  <c r="E653" i="14" s="1"/>
  <c r="H892" i="15" l="1"/>
  <c r="B893" i="15" s="1"/>
  <c r="C893" i="15" s="1"/>
  <c r="E893" i="15" s="1"/>
  <c r="F893" i="15" s="1"/>
  <c r="G893" i="15" s="1"/>
  <c r="C628" i="11"/>
  <c r="E628" i="11" s="1"/>
  <c r="F628" i="11" s="1"/>
  <c r="G628" i="11" s="1"/>
  <c r="G653" i="14"/>
  <c r="B654" i="14" s="1"/>
  <c r="C654" i="14" s="1"/>
  <c r="F653" i="14"/>
  <c r="H893" i="15" l="1"/>
  <c r="B894" i="15" s="1"/>
  <c r="H628" i="11"/>
  <c r="D654" i="14"/>
  <c r="E654" i="14" s="1"/>
  <c r="C894" i="15" l="1"/>
  <c r="E894" i="15" s="1"/>
  <c r="F894" i="15" s="1"/>
  <c r="G894" i="15" s="1"/>
  <c r="G654" i="14"/>
  <c r="B655" i="14" s="1"/>
  <c r="C655" i="14" s="1"/>
  <c r="F654" i="14"/>
  <c r="B629" i="11"/>
  <c r="H894" i="15" l="1"/>
  <c r="B895" i="15" s="1"/>
  <c r="C629" i="11"/>
  <c r="E629" i="11" s="1"/>
  <c r="F629" i="11" s="1"/>
  <c r="G629" i="11" s="1"/>
  <c r="D655" i="14"/>
  <c r="E655" i="14" s="1"/>
  <c r="C895" i="15" l="1"/>
  <c r="E895" i="15" s="1"/>
  <c r="F895" i="15" s="1"/>
  <c r="G895" i="15" s="1"/>
  <c r="H629" i="11"/>
  <c r="B630" i="11" s="1"/>
  <c r="G655" i="14"/>
  <c r="B656" i="14" s="1"/>
  <c r="C656" i="14" s="1"/>
  <c r="F655" i="14"/>
  <c r="H895" i="15" l="1"/>
  <c r="B896" i="15" s="1"/>
  <c r="C630" i="11"/>
  <c r="E630" i="11" s="1"/>
  <c r="F630" i="11" s="1"/>
  <c r="G630" i="11" s="1"/>
  <c r="D656" i="14"/>
  <c r="E656" i="14" s="1"/>
  <c r="C896" i="15" l="1"/>
  <c r="E896" i="15" s="1"/>
  <c r="F896" i="15" s="1"/>
  <c r="G896" i="15" s="1"/>
  <c r="H630" i="11"/>
  <c r="G656" i="14"/>
  <c r="B657" i="14" s="1"/>
  <c r="C657" i="14" s="1"/>
  <c r="F656" i="14"/>
  <c r="H896" i="15" l="1"/>
  <c r="B897" i="15" s="1"/>
  <c r="D657" i="14"/>
  <c r="E657" i="14" s="1"/>
  <c r="B631" i="11"/>
  <c r="C897" i="15" l="1"/>
  <c r="E897" i="15" s="1"/>
  <c r="F897" i="15" s="1"/>
  <c r="G897" i="15" s="1"/>
  <c r="C631" i="11"/>
  <c r="E631" i="11" s="1"/>
  <c r="F631" i="11" s="1"/>
  <c r="G631" i="11" s="1"/>
  <c r="G657" i="14"/>
  <c r="B658" i="14" s="1"/>
  <c r="C658" i="14" s="1"/>
  <c r="F657" i="14"/>
  <c r="H897" i="15" l="1"/>
  <c r="B898" i="15" s="1"/>
  <c r="H631" i="11"/>
  <c r="B632" i="11" s="1"/>
  <c r="D658" i="14"/>
  <c r="E658" i="14" s="1"/>
  <c r="C898" i="15" l="1"/>
  <c r="E898" i="15" s="1"/>
  <c r="F898" i="15" s="1"/>
  <c r="G898" i="15" s="1"/>
  <c r="C632" i="11"/>
  <c r="E632" i="11" s="1"/>
  <c r="F632" i="11" s="1"/>
  <c r="G632" i="11" s="1"/>
  <c r="G658" i="14"/>
  <c r="B659" i="14" s="1"/>
  <c r="C659" i="14" s="1"/>
  <c r="F658" i="14"/>
  <c r="H898" i="15" l="1"/>
  <c r="B899" i="15" s="1"/>
  <c r="C899" i="15" s="1"/>
  <c r="E899" i="15" s="1"/>
  <c r="F899" i="15" s="1"/>
  <c r="G899" i="15" s="1"/>
  <c r="H632" i="11"/>
  <c r="D659" i="14"/>
  <c r="E659" i="14" s="1"/>
  <c r="F659" i="14" s="1"/>
  <c r="H899" i="15" l="1"/>
  <c r="B900" i="15" s="1"/>
  <c r="C900" i="15" s="1"/>
  <c r="E900" i="15" s="1"/>
  <c r="F900" i="15" s="1"/>
  <c r="G900" i="15" s="1"/>
  <c r="G659" i="14"/>
  <c r="B660" i="14" s="1"/>
  <c r="B633" i="11"/>
  <c r="H900" i="15" l="1"/>
  <c r="B901" i="15" s="1"/>
  <c r="C633" i="11"/>
  <c r="E633" i="11" s="1"/>
  <c r="F633" i="11" s="1"/>
  <c r="G633" i="11" s="1"/>
  <c r="C660" i="14"/>
  <c r="C901" i="15" l="1"/>
  <c r="E901" i="15" s="1"/>
  <c r="F901" i="15" s="1"/>
  <c r="G901" i="15" s="1"/>
  <c r="H633" i="11"/>
  <c r="B634" i="11" s="1"/>
  <c r="D660" i="14"/>
  <c r="E660" i="14" s="1"/>
  <c r="H901" i="15" l="1"/>
  <c r="B902" i="15" s="1"/>
  <c r="C634" i="11"/>
  <c r="E634" i="11" s="1"/>
  <c r="F634" i="11" s="1"/>
  <c r="G634" i="11" s="1"/>
  <c r="G660" i="14"/>
  <c r="B661" i="14" s="1"/>
  <c r="C661" i="14" s="1"/>
  <c r="F660" i="14"/>
  <c r="C902" i="15" l="1"/>
  <c r="E902" i="15" s="1"/>
  <c r="F902" i="15" s="1"/>
  <c r="G902" i="15" s="1"/>
  <c r="H634" i="11"/>
  <c r="D661" i="14"/>
  <c r="E661" i="14" s="1"/>
  <c r="H902" i="15" l="1"/>
  <c r="B903" i="15" s="1"/>
  <c r="G661" i="14"/>
  <c r="B662" i="14" s="1"/>
  <c r="C662" i="14" s="1"/>
  <c r="F661" i="14"/>
  <c r="B635" i="11"/>
  <c r="C903" i="15" l="1"/>
  <c r="E903" i="15" s="1"/>
  <c r="F903" i="15" s="1"/>
  <c r="G903" i="15" s="1"/>
  <c r="C635" i="11"/>
  <c r="E635" i="11" s="1"/>
  <c r="F635" i="11" s="1"/>
  <c r="G635" i="11" s="1"/>
  <c r="D662" i="14"/>
  <c r="E662" i="14" s="1"/>
  <c r="H903" i="15" l="1"/>
  <c r="B904" i="15" s="1"/>
  <c r="H635" i="11"/>
  <c r="B636" i="11" s="1"/>
  <c r="G662" i="14"/>
  <c r="B663" i="14" s="1"/>
  <c r="C663" i="14" s="1"/>
  <c r="F662" i="14"/>
  <c r="C904" i="15" l="1"/>
  <c r="E904" i="15" s="1"/>
  <c r="F904" i="15" s="1"/>
  <c r="G904" i="15" s="1"/>
  <c r="C636" i="11"/>
  <c r="E636" i="11" s="1"/>
  <c r="F636" i="11" s="1"/>
  <c r="G636" i="11" s="1"/>
  <c r="D663" i="14"/>
  <c r="E663" i="14" s="1"/>
  <c r="H904" i="15" l="1"/>
  <c r="B905" i="15" s="1"/>
  <c r="C905" i="15" s="1"/>
  <c r="E905" i="15" s="1"/>
  <c r="F905" i="15" s="1"/>
  <c r="G905" i="15" s="1"/>
  <c r="H636" i="11"/>
  <c r="G663" i="14"/>
  <c r="B664" i="14" s="1"/>
  <c r="C664" i="14" s="1"/>
  <c r="F663" i="14"/>
  <c r="H905" i="15" l="1"/>
  <c r="B906" i="15" s="1"/>
  <c r="D664" i="14"/>
  <c r="E664" i="14" s="1"/>
  <c r="F664" i="14" s="1"/>
  <c r="B637" i="11"/>
  <c r="C906" i="15" l="1"/>
  <c r="E906" i="15" s="1"/>
  <c r="F906" i="15" s="1"/>
  <c r="G906" i="15" s="1"/>
  <c r="C637" i="11"/>
  <c r="E637" i="11" s="1"/>
  <c r="F637" i="11" s="1"/>
  <c r="G637" i="11" s="1"/>
  <c r="G664" i="14"/>
  <c r="B665" i="14" s="1"/>
  <c r="H906" i="15" l="1"/>
  <c r="B907" i="15" s="1"/>
  <c r="H637" i="11"/>
  <c r="B638" i="11" s="1"/>
  <c r="C665" i="14"/>
  <c r="C907" i="15" l="1"/>
  <c r="E907" i="15" s="1"/>
  <c r="F907" i="15" s="1"/>
  <c r="G907" i="15" s="1"/>
  <c r="C638" i="11"/>
  <c r="E638" i="11" s="1"/>
  <c r="F638" i="11" s="1"/>
  <c r="G638" i="11" s="1"/>
  <c r="D665" i="14"/>
  <c r="E665" i="14" s="1"/>
  <c r="H907" i="15" l="1"/>
  <c r="B908" i="15" s="1"/>
  <c r="H638" i="11"/>
  <c r="G665" i="14"/>
  <c r="B666" i="14" s="1"/>
  <c r="C666" i="14" s="1"/>
  <c r="F665" i="14"/>
  <c r="C908" i="15" l="1"/>
  <c r="E908" i="15" s="1"/>
  <c r="F908" i="15" s="1"/>
  <c r="G908" i="15" s="1"/>
  <c r="D666" i="14"/>
  <c r="E666" i="14" s="1"/>
  <c r="B639" i="11"/>
  <c r="H908" i="15" l="1"/>
  <c r="B909" i="15" s="1"/>
  <c r="C639" i="11"/>
  <c r="E639" i="11" s="1"/>
  <c r="F639" i="11" s="1"/>
  <c r="G639" i="11" s="1"/>
  <c r="G666" i="14"/>
  <c r="B667" i="14" s="1"/>
  <c r="C667" i="14" s="1"/>
  <c r="F666" i="14"/>
  <c r="C909" i="15" l="1"/>
  <c r="E909" i="15" s="1"/>
  <c r="F909" i="15" s="1"/>
  <c r="G909" i="15" s="1"/>
  <c r="H639" i="11"/>
  <c r="B640" i="11" s="1"/>
  <c r="D667" i="14"/>
  <c r="E667" i="14" s="1"/>
  <c r="H909" i="15" l="1"/>
  <c r="B910" i="15" s="1"/>
  <c r="C640" i="11"/>
  <c r="E640" i="11" s="1"/>
  <c r="F640" i="11" s="1"/>
  <c r="G640" i="11" s="1"/>
  <c r="G667" i="14"/>
  <c r="B668" i="14" s="1"/>
  <c r="C668" i="14" s="1"/>
  <c r="F667" i="14"/>
  <c r="C910" i="15" l="1"/>
  <c r="E910" i="15" s="1"/>
  <c r="F910" i="15" s="1"/>
  <c r="G910" i="15" s="1"/>
  <c r="H640" i="11"/>
  <c r="D668" i="14"/>
  <c r="E668" i="14" s="1"/>
  <c r="F668" i="14" s="1"/>
  <c r="H910" i="15" l="1"/>
  <c r="B911" i="15" s="1"/>
  <c r="G668" i="14"/>
  <c r="B669" i="14" s="1"/>
  <c r="B641" i="11"/>
  <c r="C911" i="15" l="1"/>
  <c r="E911" i="15" s="1"/>
  <c r="F911" i="15" s="1"/>
  <c r="G911" i="15" s="1"/>
  <c r="C641" i="11"/>
  <c r="E641" i="11" s="1"/>
  <c r="F641" i="11" s="1"/>
  <c r="G641" i="11" s="1"/>
  <c r="C669" i="14"/>
  <c r="H911" i="15" l="1"/>
  <c r="B912" i="15" s="1"/>
  <c r="H641" i="11"/>
  <c r="B642" i="11" s="1"/>
  <c r="D669" i="14"/>
  <c r="E669" i="14" s="1"/>
  <c r="C912" i="15" l="1"/>
  <c r="E912" i="15" s="1"/>
  <c r="F912" i="15" s="1"/>
  <c r="G912" i="15" s="1"/>
  <c r="C642" i="11"/>
  <c r="E642" i="11" s="1"/>
  <c r="F642" i="11" s="1"/>
  <c r="G642" i="11" s="1"/>
  <c r="G669" i="14"/>
  <c r="B670" i="14" s="1"/>
  <c r="C670" i="14" s="1"/>
  <c r="F669" i="14"/>
  <c r="H912" i="15" l="1"/>
  <c r="B913" i="15" s="1"/>
  <c r="H642" i="11"/>
  <c r="B643" i="11" s="1"/>
  <c r="D670" i="14"/>
  <c r="E670" i="14" s="1"/>
  <c r="C913" i="15" l="1"/>
  <c r="E913" i="15" s="1"/>
  <c r="F913" i="15" s="1"/>
  <c r="G913" i="15" s="1"/>
  <c r="C643" i="11"/>
  <c r="E643" i="11" s="1"/>
  <c r="F643" i="11" s="1"/>
  <c r="G643" i="11" s="1"/>
  <c r="G670" i="14"/>
  <c r="B671" i="14" s="1"/>
  <c r="C671" i="14" s="1"/>
  <c r="F670" i="14"/>
  <c r="H913" i="15" l="1"/>
  <c r="B914" i="15" s="1"/>
  <c r="H643" i="11"/>
  <c r="B644" i="11" s="1"/>
  <c r="D671" i="14"/>
  <c r="E671" i="14" s="1"/>
  <c r="C914" i="15" l="1"/>
  <c r="E914" i="15" s="1"/>
  <c r="F914" i="15" s="1"/>
  <c r="G914" i="15" s="1"/>
  <c r="C644" i="11"/>
  <c r="E644" i="11" s="1"/>
  <c r="F644" i="11" s="1"/>
  <c r="G644" i="11" s="1"/>
  <c r="G671" i="14"/>
  <c r="B672" i="14" s="1"/>
  <c r="C672" i="14" s="1"/>
  <c r="F671" i="14"/>
  <c r="H914" i="15" l="1"/>
  <c r="B915" i="15" s="1"/>
  <c r="H644" i="11"/>
  <c r="D672" i="14"/>
  <c r="E672" i="14" s="1"/>
  <c r="C915" i="15" l="1"/>
  <c r="E915" i="15" s="1"/>
  <c r="F915" i="15" s="1"/>
  <c r="G915" i="15" s="1"/>
  <c r="G672" i="14"/>
  <c r="B673" i="14" s="1"/>
  <c r="C673" i="14" s="1"/>
  <c r="F672" i="14"/>
  <c r="B645" i="11"/>
  <c r="H915" i="15" l="1"/>
  <c r="B916" i="15" s="1"/>
  <c r="C645" i="11"/>
  <c r="E645" i="11" s="1"/>
  <c r="F645" i="11" s="1"/>
  <c r="G645" i="11" s="1"/>
  <c r="D673" i="14"/>
  <c r="E673" i="14" s="1"/>
  <c r="C916" i="15" l="1"/>
  <c r="E916" i="15" s="1"/>
  <c r="F916" i="15" s="1"/>
  <c r="G916" i="15" s="1"/>
  <c r="H645" i="11"/>
  <c r="B646" i="11" s="1"/>
  <c r="G673" i="14"/>
  <c r="B674" i="14" s="1"/>
  <c r="C674" i="14" s="1"/>
  <c r="F673" i="14"/>
  <c r="H916" i="15" l="1"/>
  <c r="B917" i="15" s="1"/>
  <c r="C646" i="11"/>
  <c r="E646" i="11" s="1"/>
  <c r="F646" i="11" s="1"/>
  <c r="G646" i="11" s="1"/>
  <c r="D674" i="14"/>
  <c r="E674" i="14" s="1"/>
  <c r="C917" i="15" l="1"/>
  <c r="E917" i="15" s="1"/>
  <c r="F917" i="15" s="1"/>
  <c r="G917" i="15" s="1"/>
  <c r="H646" i="11"/>
  <c r="G674" i="14"/>
  <c r="B675" i="14" s="1"/>
  <c r="C675" i="14" s="1"/>
  <c r="F674" i="14"/>
  <c r="H917" i="15" l="1"/>
  <c r="B918" i="15" s="1"/>
  <c r="D675" i="14"/>
  <c r="E675" i="14" s="1"/>
  <c r="B647" i="11"/>
  <c r="C918" i="15" l="1"/>
  <c r="E918" i="15" s="1"/>
  <c r="F918" i="15" s="1"/>
  <c r="G918" i="15" s="1"/>
  <c r="C647" i="11"/>
  <c r="E647" i="11" s="1"/>
  <c r="F647" i="11" s="1"/>
  <c r="G647" i="11" s="1"/>
  <c r="G675" i="14"/>
  <c r="B676" i="14" s="1"/>
  <c r="C676" i="14" s="1"/>
  <c r="F675" i="14"/>
  <c r="H918" i="15" l="1"/>
  <c r="B919" i="15" s="1"/>
  <c r="H647" i="11"/>
  <c r="B648" i="11" s="1"/>
  <c r="D676" i="14"/>
  <c r="E676" i="14" s="1"/>
  <c r="F676" i="14" s="1"/>
  <c r="C919" i="15" l="1"/>
  <c r="E919" i="15" s="1"/>
  <c r="F919" i="15" s="1"/>
  <c r="G919" i="15" s="1"/>
  <c r="C648" i="11"/>
  <c r="E648" i="11" s="1"/>
  <c r="F648" i="11" s="1"/>
  <c r="G648" i="11" s="1"/>
  <c r="G676" i="14"/>
  <c r="B677" i="14" s="1"/>
  <c r="H919" i="15" l="1"/>
  <c r="B920" i="15" s="1"/>
  <c r="H648" i="11"/>
  <c r="C677" i="14"/>
  <c r="C920" i="15" l="1"/>
  <c r="E920" i="15" s="1"/>
  <c r="F920" i="15" s="1"/>
  <c r="G920" i="15" s="1"/>
  <c r="D677" i="14"/>
  <c r="E677" i="14" s="1"/>
  <c r="B649" i="11"/>
  <c r="H920" i="15" l="1"/>
  <c r="B921" i="15" s="1"/>
  <c r="C649" i="11"/>
  <c r="E649" i="11" s="1"/>
  <c r="F649" i="11" s="1"/>
  <c r="G649" i="11" s="1"/>
  <c r="G677" i="14"/>
  <c r="B678" i="14" s="1"/>
  <c r="C678" i="14" s="1"/>
  <c r="F677" i="14"/>
  <c r="C921" i="15" l="1"/>
  <c r="E921" i="15" s="1"/>
  <c r="F921" i="15" s="1"/>
  <c r="G921" i="15" s="1"/>
  <c r="H649" i="11"/>
  <c r="B650" i="11" s="1"/>
  <c r="D678" i="14"/>
  <c r="E678" i="14" s="1"/>
  <c r="H921" i="15" l="1"/>
  <c r="B922" i="15" s="1"/>
  <c r="C922" i="15" s="1"/>
  <c r="E922" i="15" s="1"/>
  <c r="F922" i="15" s="1"/>
  <c r="G922" i="15" s="1"/>
  <c r="C650" i="11"/>
  <c r="E650" i="11" s="1"/>
  <c r="F650" i="11" s="1"/>
  <c r="G650" i="11" s="1"/>
  <c r="G678" i="14"/>
  <c r="B679" i="14" s="1"/>
  <c r="C679" i="14" s="1"/>
  <c r="F678" i="14"/>
  <c r="H922" i="15" l="1"/>
  <c r="B923" i="15" s="1"/>
  <c r="H650" i="11"/>
  <c r="D679" i="14"/>
  <c r="E679" i="14" s="1"/>
  <c r="C923" i="15" l="1"/>
  <c r="E923" i="15" s="1"/>
  <c r="F923" i="15" s="1"/>
  <c r="G923" i="15" s="1"/>
  <c r="G679" i="14"/>
  <c r="B680" i="14" s="1"/>
  <c r="C680" i="14" s="1"/>
  <c r="F679" i="14"/>
  <c r="B651" i="11"/>
  <c r="H923" i="15" l="1"/>
  <c r="B924" i="15" s="1"/>
  <c r="C651" i="11"/>
  <c r="E651" i="11" s="1"/>
  <c r="F651" i="11" s="1"/>
  <c r="G651" i="11" s="1"/>
  <c r="D680" i="14"/>
  <c r="E680" i="14" s="1"/>
  <c r="C924" i="15" l="1"/>
  <c r="E924" i="15" s="1"/>
  <c r="F924" i="15" s="1"/>
  <c r="G924" i="15" s="1"/>
  <c r="H651" i="11"/>
  <c r="B652" i="11" s="1"/>
  <c r="G680" i="14"/>
  <c r="B681" i="14" s="1"/>
  <c r="C681" i="14" s="1"/>
  <c r="F680" i="14"/>
  <c r="H924" i="15" l="1"/>
  <c r="B925" i="15" s="1"/>
  <c r="C652" i="11"/>
  <c r="E652" i="11" s="1"/>
  <c r="F652" i="11" s="1"/>
  <c r="G652" i="11" s="1"/>
  <c r="D681" i="14"/>
  <c r="E681" i="14" s="1"/>
  <c r="C925" i="15" l="1"/>
  <c r="E925" i="15" s="1"/>
  <c r="F925" i="15" s="1"/>
  <c r="G925" i="15" s="1"/>
  <c r="H652" i="11"/>
  <c r="G681" i="14"/>
  <c r="B682" i="14" s="1"/>
  <c r="C682" i="14" s="1"/>
  <c r="F681" i="14"/>
  <c r="H925" i="15" l="1"/>
  <c r="B926" i="15" s="1"/>
  <c r="D682" i="14"/>
  <c r="E682" i="14" s="1"/>
  <c r="B653" i="11"/>
  <c r="C926" i="15" l="1"/>
  <c r="E926" i="15" s="1"/>
  <c r="F926" i="15" s="1"/>
  <c r="G926" i="15" s="1"/>
  <c r="C653" i="11"/>
  <c r="E653" i="11" s="1"/>
  <c r="F653" i="11" s="1"/>
  <c r="G653" i="11" s="1"/>
  <c r="G682" i="14"/>
  <c r="B683" i="14" s="1"/>
  <c r="C683" i="14" s="1"/>
  <c r="F682" i="14"/>
  <c r="H926" i="15" l="1"/>
  <c r="B927" i="15" s="1"/>
  <c r="H653" i="11"/>
  <c r="B654" i="11" s="1"/>
  <c r="D683" i="14"/>
  <c r="E683" i="14" s="1"/>
  <c r="C927" i="15" l="1"/>
  <c r="E927" i="15" s="1"/>
  <c r="F927" i="15" s="1"/>
  <c r="G927" i="15" s="1"/>
  <c r="C654" i="11"/>
  <c r="E654" i="11" s="1"/>
  <c r="F654" i="11" s="1"/>
  <c r="G654" i="11" s="1"/>
  <c r="G683" i="14"/>
  <c r="B684" i="14" s="1"/>
  <c r="C684" i="14" s="1"/>
  <c r="F683" i="14"/>
  <c r="H927" i="15" l="1"/>
  <c r="B928" i="15" s="1"/>
  <c r="H654" i="11"/>
  <c r="D684" i="14"/>
  <c r="E684" i="14" s="1"/>
  <c r="F684" i="14" s="1"/>
  <c r="C928" i="15" l="1"/>
  <c r="E928" i="15" s="1"/>
  <c r="F928" i="15" s="1"/>
  <c r="G928" i="15" s="1"/>
  <c r="G684" i="14"/>
  <c r="B685" i="14" s="1"/>
  <c r="B655" i="11"/>
  <c r="H928" i="15" l="1"/>
  <c r="B929" i="15" s="1"/>
  <c r="C655" i="11"/>
  <c r="E655" i="11" s="1"/>
  <c r="F655" i="11" s="1"/>
  <c r="G655" i="11" s="1"/>
  <c r="C685" i="14"/>
  <c r="C929" i="15" l="1"/>
  <c r="E929" i="15" s="1"/>
  <c r="F929" i="15" s="1"/>
  <c r="G929" i="15" s="1"/>
  <c r="H655" i="11"/>
  <c r="D685" i="14"/>
  <c r="E685" i="14" s="1"/>
  <c r="H929" i="15" l="1"/>
  <c r="B930" i="15" s="1"/>
  <c r="G685" i="14"/>
  <c r="B686" i="14" s="1"/>
  <c r="C686" i="14" s="1"/>
  <c r="F685" i="14"/>
  <c r="B656" i="11"/>
  <c r="C930" i="15" l="1"/>
  <c r="E930" i="15" s="1"/>
  <c r="F930" i="15" s="1"/>
  <c r="G930" i="15" s="1"/>
  <c r="C656" i="11"/>
  <c r="E656" i="11" s="1"/>
  <c r="F656" i="11" s="1"/>
  <c r="G656" i="11" s="1"/>
  <c r="D686" i="14"/>
  <c r="E686" i="14" s="1"/>
  <c r="H930" i="15" l="1"/>
  <c r="B931" i="15" s="1"/>
  <c r="H656" i="11"/>
  <c r="B657" i="11" s="1"/>
  <c r="G686" i="14"/>
  <c r="B687" i="14" s="1"/>
  <c r="C687" i="14" s="1"/>
  <c r="F686" i="14"/>
  <c r="C931" i="15" l="1"/>
  <c r="E931" i="15" s="1"/>
  <c r="F931" i="15" s="1"/>
  <c r="G931" i="15" s="1"/>
  <c r="C657" i="11"/>
  <c r="E657" i="11" s="1"/>
  <c r="F657" i="11" s="1"/>
  <c r="G657" i="11" s="1"/>
  <c r="D687" i="14"/>
  <c r="E687" i="14" s="1"/>
  <c r="H931" i="15" l="1"/>
  <c r="B932" i="15" s="1"/>
  <c r="H657" i="11"/>
  <c r="B658" i="11" s="1"/>
  <c r="G687" i="14"/>
  <c r="B688" i="14" s="1"/>
  <c r="C688" i="14" s="1"/>
  <c r="F687" i="14"/>
  <c r="C932" i="15" l="1"/>
  <c r="E932" i="15" s="1"/>
  <c r="F932" i="15" s="1"/>
  <c r="G932" i="15" s="1"/>
  <c r="C658" i="11"/>
  <c r="E658" i="11" s="1"/>
  <c r="F658" i="11" s="1"/>
  <c r="G658" i="11" s="1"/>
  <c r="D688" i="14"/>
  <c r="E688" i="14" s="1"/>
  <c r="H932" i="15" l="1"/>
  <c r="B933" i="15" s="1"/>
  <c r="H658" i="11"/>
  <c r="B659" i="11" s="1"/>
  <c r="G688" i="14"/>
  <c r="B689" i="14" s="1"/>
  <c r="C689" i="14" s="1"/>
  <c r="F688" i="14"/>
  <c r="C933" i="15" l="1"/>
  <c r="E933" i="15" s="1"/>
  <c r="F933" i="15" s="1"/>
  <c r="G933" i="15" s="1"/>
  <c r="C659" i="11"/>
  <c r="E659" i="11" s="1"/>
  <c r="F659" i="11" s="1"/>
  <c r="G659" i="11" s="1"/>
  <c r="D689" i="14"/>
  <c r="E689" i="14" s="1"/>
  <c r="H933" i="15" l="1"/>
  <c r="B934" i="15" s="1"/>
  <c r="H659" i="11"/>
  <c r="B660" i="11" s="1"/>
  <c r="G689" i="14"/>
  <c r="B690" i="14" s="1"/>
  <c r="C690" i="14" s="1"/>
  <c r="F689" i="14"/>
  <c r="C934" i="15" l="1"/>
  <c r="E934" i="15" s="1"/>
  <c r="F934" i="15" s="1"/>
  <c r="G934" i="15" s="1"/>
  <c r="C660" i="11"/>
  <c r="E660" i="11" s="1"/>
  <c r="F660" i="11" s="1"/>
  <c r="G660" i="11" s="1"/>
  <c r="D690" i="14"/>
  <c r="E690" i="14" s="1"/>
  <c r="H934" i="15" l="1"/>
  <c r="B935" i="15" s="1"/>
  <c r="H660" i="11"/>
  <c r="G690" i="14"/>
  <c r="B691" i="14" s="1"/>
  <c r="C691" i="14" s="1"/>
  <c r="F690" i="14"/>
  <c r="C935" i="15" l="1"/>
  <c r="E935" i="15" s="1"/>
  <c r="F935" i="15" s="1"/>
  <c r="G935" i="15" s="1"/>
  <c r="D691" i="14"/>
  <c r="E691" i="14" s="1"/>
  <c r="B661" i="11"/>
  <c r="H935" i="15" l="1"/>
  <c r="B936" i="15" s="1"/>
  <c r="G691" i="14"/>
  <c r="B692" i="14" s="1"/>
  <c r="C692" i="14" s="1"/>
  <c r="F691" i="14"/>
  <c r="C661" i="11"/>
  <c r="E661" i="11" s="1"/>
  <c r="F661" i="11" s="1"/>
  <c r="G661" i="11" s="1"/>
  <c r="C936" i="15" l="1"/>
  <c r="E936" i="15" s="1"/>
  <c r="F936" i="15" s="1"/>
  <c r="G936" i="15" s="1"/>
  <c r="H661" i="11"/>
  <c r="D692" i="14"/>
  <c r="E692" i="14" s="1"/>
  <c r="F692" i="14" s="1"/>
  <c r="H936" i="15" l="1"/>
  <c r="B937" i="15" s="1"/>
  <c r="B662" i="11"/>
  <c r="G692" i="14"/>
  <c r="B693" i="14" s="1"/>
  <c r="C937" i="15" l="1"/>
  <c r="E937" i="15" s="1"/>
  <c r="F937" i="15" s="1"/>
  <c r="G937" i="15" s="1"/>
  <c r="C662" i="11"/>
  <c r="E662" i="11" s="1"/>
  <c r="F662" i="11" s="1"/>
  <c r="G662" i="11" s="1"/>
  <c r="C693" i="14"/>
  <c r="H937" i="15" l="1"/>
  <c r="B938" i="15" s="1"/>
  <c r="H662" i="11"/>
  <c r="B663" i="11" s="1"/>
  <c r="C663" i="11" s="1"/>
  <c r="E663" i="11" s="1"/>
  <c r="F663" i="11" s="1"/>
  <c r="G663" i="11" s="1"/>
  <c r="D693" i="14"/>
  <c r="E693" i="14" s="1"/>
  <c r="C938" i="15" l="1"/>
  <c r="E938" i="15" s="1"/>
  <c r="F938" i="15" s="1"/>
  <c r="G938" i="15" s="1"/>
  <c r="H663" i="11"/>
  <c r="B664" i="11" s="1"/>
  <c r="G693" i="14"/>
  <c r="B694" i="14" s="1"/>
  <c r="C694" i="14" s="1"/>
  <c r="F693" i="14"/>
  <c r="H938" i="15" l="1"/>
  <c r="B939" i="15" s="1"/>
  <c r="C664" i="11"/>
  <c r="E664" i="11" s="1"/>
  <c r="F664" i="11" s="1"/>
  <c r="G664" i="11" s="1"/>
  <c r="D694" i="14"/>
  <c r="E694" i="14" s="1"/>
  <c r="C939" i="15" l="1"/>
  <c r="E939" i="15" s="1"/>
  <c r="F939" i="15" s="1"/>
  <c r="G939" i="15" s="1"/>
  <c r="H664" i="11"/>
  <c r="B665" i="11" s="1"/>
  <c r="G694" i="14"/>
  <c r="B695" i="14" s="1"/>
  <c r="C695" i="14" s="1"/>
  <c r="F694" i="14"/>
  <c r="H939" i="15" l="1"/>
  <c r="B940" i="15" s="1"/>
  <c r="C665" i="11"/>
  <c r="E665" i="11" s="1"/>
  <c r="F665" i="11" s="1"/>
  <c r="G665" i="11" s="1"/>
  <c r="D695" i="14"/>
  <c r="E695" i="14" s="1"/>
  <c r="C940" i="15" l="1"/>
  <c r="E940" i="15" s="1"/>
  <c r="F940" i="15" s="1"/>
  <c r="G940" i="15" s="1"/>
  <c r="H665" i="11"/>
  <c r="B666" i="11" s="1"/>
  <c r="G695" i="14"/>
  <c r="B696" i="14" s="1"/>
  <c r="C696" i="14" s="1"/>
  <c r="F695" i="14"/>
  <c r="H940" i="15" l="1"/>
  <c r="B941" i="15" s="1"/>
  <c r="C666" i="11"/>
  <c r="E666" i="11" s="1"/>
  <c r="F666" i="11" s="1"/>
  <c r="G666" i="11" s="1"/>
  <c r="D696" i="14"/>
  <c r="E696" i="14" s="1"/>
  <c r="C941" i="15" l="1"/>
  <c r="E941" i="15" s="1"/>
  <c r="F941" i="15" s="1"/>
  <c r="G941" i="15" s="1"/>
  <c r="H666" i="11"/>
  <c r="G696" i="14"/>
  <c r="B697" i="14" s="1"/>
  <c r="C697" i="14" s="1"/>
  <c r="F696" i="14"/>
  <c r="H941" i="15" l="1"/>
  <c r="B942" i="15" s="1"/>
  <c r="D697" i="14"/>
  <c r="E697" i="14" s="1"/>
  <c r="B667" i="11"/>
  <c r="C942" i="15" l="1"/>
  <c r="E942" i="15" s="1"/>
  <c r="F942" i="15" s="1"/>
  <c r="G942" i="15" s="1"/>
  <c r="C667" i="11"/>
  <c r="E667" i="11" s="1"/>
  <c r="F667" i="11" s="1"/>
  <c r="G667" i="11" s="1"/>
  <c r="G697" i="14"/>
  <c r="B698" i="14" s="1"/>
  <c r="C698" i="14" s="1"/>
  <c r="F697" i="14"/>
  <c r="H942" i="15" l="1"/>
  <c r="B943" i="15" s="1"/>
  <c r="H667" i="11"/>
  <c r="D698" i="14"/>
  <c r="E698" i="14" s="1"/>
  <c r="C943" i="15" l="1"/>
  <c r="E943" i="15" s="1"/>
  <c r="F943" i="15" s="1"/>
  <c r="G943" i="15" s="1"/>
  <c r="G698" i="14"/>
  <c r="B699" i="14" s="1"/>
  <c r="C699" i="14" s="1"/>
  <c r="F698" i="14"/>
  <c r="B668" i="11"/>
  <c r="H943" i="15" l="1"/>
  <c r="B944" i="15" s="1"/>
  <c r="C944" i="15" s="1"/>
  <c r="E944" i="15" s="1"/>
  <c r="F944" i="15" s="1"/>
  <c r="G944" i="15" s="1"/>
  <c r="C668" i="11"/>
  <c r="E668" i="11" s="1"/>
  <c r="F668" i="11" s="1"/>
  <c r="G668" i="11" s="1"/>
  <c r="D699" i="14"/>
  <c r="E699" i="14" s="1"/>
  <c r="H944" i="15" l="1"/>
  <c r="B945" i="15" s="1"/>
  <c r="H668" i="11"/>
  <c r="G699" i="14"/>
  <c r="B700" i="14" s="1"/>
  <c r="C700" i="14" s="1"/>
  <c r="F699" i="14"/>
  <c r="C945" i="15" l="1"/>
  <c r="E945" i="15" s="1"/>
  <c r="F945" i="15" s="1"/>
  <c r="G945" i="15" s="1"/>
  <c r="D700" i="14"/>
  <c r="E700" i="14" s="1"/>
  <c r="B669" i="11"/>
  <c r="H945" i="15" l="1"/>
  <c r="B946" i="15" s="1"/>
  <c r="C946" i="15" s="1"/>
  <c r="E946" i="15" s="1"/>
  <c r="F946" i="15" s="1"/>
  <c r="G946" i="15" s="1"/>
  <c r="C669" i="11"/>
  <c r="E669" i="11" s="1"/>
  <c r="F669" i="11" s="1"/>
  <c r="G669" i="11" s="1"/>
  <c r="G700" i="14"/>
  <c r="B701" i="14" s="1"/>
  <c r="C701" i="14" s="1"/>
  <c r="F700" i="14"/>
  <c r="H946" i="15" l="1"/>
  <c r="B947" i="15" s="1"/>
  <c r="H669" i="11"/>
  <c r="B670" i="11" s="1"/>
  <c r="D701" i="14"/>
  <c r="E701" i="14" s="1"/>
  <c r="C947" i="15" l="1"/>
  <c r="E947" i="15" s="1"/>
  <c r="F947" i="15" s="1"/>
  <c r="G947" i="15" s="1"/>
  <c r="C670" i="11"/>
  <c r="E670" i="11" s="1"/>
  <c r="F670" i="11" s="1"/>
  <c r="G670" i="11" s="1"/>
  <c r="G701" i="14"/>
  <c r="B702" i="14" s="1"/>
  <c r="C702" i="14" s="1"/>
  <c r="F701" i="14"/>
  <c r="H947" i="15" l="1"/>
  <c r="B948" i="15" s="1"/>
  <c r="H670" i="11"/>
  <c r="B671" i="11" s="1"/>
  <c r="D702" i="14"/>
  <c r="E702" i="14" s="1"/>
  <c r="C948" i="15" l="1"/>
  <c r="E948" i="15" s="1"/>
  <c r="F948" i="15" s="1"/>
  <c r="G948" i="15" s="1"/>
  <c r="C671" i="11"/>
  <c r="E671" i="11" s="1"/>
  <c r="F671" i="11" s="1"/>
  <c r="G671" i="11" s="1"/>
  <c r="G702" i="14"/>
  <c r="B703" i="14" s="1"/>
  <c r="C703" i="14" s="1"/>
  <c r="F702" i="14"/>
  <c r="H948" i="15" l="1"/>
  <c r="B949" i="15" s="1"/>
  <c r="H671" i="11"/>
  <c r="D703" i="14"/>
  <c r="E703" i="14" s="1"/>
  <c r="C949" i="15" l="1"/>
  <c r="E949" i="15" s="1"/>
  <c r="F949" i="15" s="1"/>
  <c r="G949" i="15" s="1"/>
  <c r="G703" i="14"/>
  <c r="B704" i="14" s="1"/>
  <c r="C704" i="14" s="1"/>
  <c r="F703" i="14"/>
  <c r="B672" i="11"/>
  <c r="H949" i="15" l="1"/>
  <c r="B950" i="15" s="1"/>
  <c r="C950" i="15" s="1"/>
  <c r="E950" i="15" s="1"/>
  <c r="F950" i="15" s="1"/>
  <c r="G950" i="15" s="1"/>
  <c r="C672" i="11"/>
  <c r="E672" i="11" s="1"/>
  <c r="F672" i="11" s="1"/>
  <c r="G672" i="11" s="1"/>
  <c r="D704" i="14"/>
  <c r="E704" i="14" s="1"/>
  <c r="H950" i="15" l="1"/>
  <c r="B951" i="15" s="1"/>
  <c r="H672" i="11"/>
  <c r="B673" i="11" s="1"/>
  <c r="G704" i="14"/>
  <c r="B705" i="14" s="1"/>
  <c r="C705" i="14" s="1"/>
  <c r="F704" i="14"/>
  <c r="C951" i="15" l="1"/>
  <c r="E951" i="15" s="1"/>
  <c r="F951" i="15" s="1"/>
  <c r="G951" i="15" s="1"/>
  <c r="C673" i="11"/>
  <c r="E673" i="11" s="1"/>
  <c r="F673" i="11" s="1"/>
  <c r="G673" i="11" s="1"/>
  <c r="D705" i="14"/>
  <c r="E705" i="14" s="1"/>
  <c r="H951" i="15" l="1"/>
  <c r="B952" i="15" s="1"/>
  <c r="H673" i="11"/>
  <c r="G705" i="14"/>
  <c r="B706" i="14" s="1"/>
  <c r="C706" i="14" s="1"/>
  <c r="F705" i="14"/>
  <c r="C952" i="15" l="1"/>
  <c r="E952" i="15" s="1"/>
  <c r="F952" i="15" s="1"/>
  <c r="G952" i="15" s="1"/>
  <c r="D706" i="14"/>
  <c r="E706" i="14" s="1"/>
  <c r="B674" i="11"/>
  <c r="H952" i="15" l="1"/>
  <c r="B953" i="15" s="1"/>
  <c r="G706" i="14"/>
  <c r="B707" i="14" s="1"/>
  <c r="C707" i="14" s="1"/>
  <c r="F706" i="14"/>
  <c r="C674" i="11"/>
  <c r="E674" i="11" s="1"/>
  <c r="F674" i="11" s="1"/>
  <c r="G674" i="11" s="1"/>
  <c r="C953" i="15" l="1"/>
  <c r="E953" i="15" s="1"/>
  <c r="F953" i="15" s="1"/>
  <c r="G953" i="15" s="1"/>
  <c r="H674" i="11"/>
  <c r="B675" i="11" s="1"/>
  <c r="D707" i="14"/>
  <c r="E707" i="14" s="1"/>
  <c r="H953" i="15" l="1"/>
  <c r="B954" i="15" s="1"/>
  <c r="G707" i="14"/>
  <c r="B708" i="14" s="1"/>
  <c r="C708" i="14" s="1"/>
  <c r="F707" i="14"/>
  <c r="C675" i="11"/>
  <c r="E675" i="11" s="1"/>
  <c r="F675" i="11" s="1"/>
  <c r="G675" i="11" s="1"/>
  <c r="C954" i="15" l="1"/>
  <c r="E954" i="15" s="1"/>
  <c r="F954" i="15" s="1"/>
  <c r="G954" i="15" s="1"/>
  <c r="H675" i="11"/>
  <c r="B676" i="11" s="1"/>
  <c r="D708" i="14"/>
  <c r="E708" i="14" s="1"/>
  <c r="H954" i="15" l="1"/>
  <c r="B955" i="15" s="1"/>
  <c r="C676" i="11"/>
  <c r="E676" i="11" s="1"/>
  <c r="F676" i="11" s="1"/>
  <c r="G676" i="11" s="1"/>
  <c r="G708" i="14"/>
  <c r="B709" i="14" s="1"/>
  <c r="C709" i="14" s="1"/>
  <c r="F708" i="14"/>
  <c r="C955" i="15" l="1"/>
  <c r="E955" i="15" s="1"/>
  <c r="F955" i="15" s="1"/>
  <c r="G955" i="15" s="1"/>
  <c r="H676" i="11"/>
  <c r="D709" i="14"/>
  <c r="E709" i="14" s="1"/>
  <c r="H955" i="15" l="1"/>
  <c r="B956" i="15" s="1"/>
  <c r="G709" i="14"/>
  <c r="B710" i="14" s="1"/>
  <c r="C710" i="14" s="1"/>
  <c r="F709" i="14"/>
  <c r="B677" i="11"/>
  <c r="C956" i="15" l="1"/>
  <c r="E956" i="15" s="1"/>
  <c r="F956" i="15" s="1"/>
  <c r="G956" i="15" s="1"/>
  <c r="C677" i="11"/>
  <c r="E677" i="11" s="1"/>
  <c r="F677" i="11" s="1"/>
  <c r="G677" i="11" s="1"/>
  <c r="D710" i="14"/>
  <c r="E710" i="14" s="1"/>
  <c r="H956" i="15" l="1"/>
  <c r="B957" i="15" s="1"/>
  <c r="H677" i="11"/>
  <c r="G710" i="14"/>
  <c r="B711" i="14" s="1"/>
  <c r="C711" i="14" s="1"/>
  <c r="F710" i="14"/>
  <c r="C957" i="15" l="1"/>
  <c r="E957" i="15" s="1"/>
  <c r="F957" i="15" s="1"/>
  <c r="G957" i="15" s="1"/>
  <c r="D711" i="14"/>
  <c r="E711" i="14" s="1"/>
  <c r="B678" i="11"/>
  <c r="H957" i="15" l="1"/>
  <c r="B958" i="15" s="1"/>
  <c r="G711" i="14"/>
  <c r="B712" i="14" s="1"/>
  <c r="C712" i="14" s="1"/>
  <c r="F711" i="14"/>
  <c r="C678" i="11"/>
  <c r="E678" i="11" s="1"/>
  <c r="F678" i="11" s="1"/>
  <c r="G678" i="11" s="1"/>
  <c r="C958" i="15" l="1"/>
  <c r="E958" i="15" s="1"/>
  <c r="F958" i="15" s="1"/>
  <c r="G958" i="15" s="1"/>
  <c r="H678" i="11"/>
  <c r="D712" i="14"/>
  <c r="E712" i="14" s="1"/>
  <c r="H958" i="15" l="1"/>
  <c r="B959" i="15" s="1"/>
  <c r="B679" i="11"/>
  <c r="G712" i="14"/>
  <c r="B713" i="14" s="1"/>
  <c r="C713" i="14" s="1"/>
  <c r="F712" i="14"/>
  <c r="C959" i="15" l="1"/>
  <c r="E959" i="15" s="1"/>
  <c r="F959" i="15" s="1"/>
  <c r="G959" i="15" s="1"/>
  <c r="C679" i="11"/>
  <c r="E679" i="11" s="1"/>
  <c r="F679" i="11" s="1"/>
  <c r="G679" i="11" s="1"/>
  <c r="D713" i="14"/>
  <c r="E713" i="14" s="1"/>
  <c r="H959" i="15" l="1"/>
  <c r="B960" i="15" s="1"/>
  <c r="C960" i="15" s="1"/>
  <c r="E960" i="15" s="1"/>
  <c r="F960" i="15" s="1"/>
  <c r="G960" i="15" s="1"/>
  <c r="H679" i="11"/>
  <c r="B680" i="11" s="1"/>
  <c r="C680" i="11" s="1"/>
  <c r="E680" i="11" s="1"/>
  <c r="F680" i="11" s="1"/>
  <c r="G680" i="11" s="1"/>
  <c r="G713" i="14"/>
  <c r="B714" i="14" s="1"/>
  <c r="C714" i="14" s="1"/>
  <c r="F713" i="14"/>
  <c r="H960" i="15" l="1"/>
  <c r="B961" i="15" s="1"/>
  <c r="C961" i="15" s="1"/>
  <c r="E961" i="15" s="1"/>
  <c r="F961" i="15" s="1"/>
  <c r="G961" i="15" s="1"/>
  <c r="H680" i="11"/>
  <c r="D714" i="14"/>
  <c r="E714" i="14" s="1"/>
  <c r="H961" i="15" l="1"/>
  <c r="B962" i="15" s="1"/>
  <c r="G714" i="14"/>
  <c r="B715" i="14" s="1"/>
  <c r="C715" i="14" s="1"/>
  <c r="F714" i="14"/>
  <c r="B681" i="11"/>
  <c r="C962" i="15" l="1"/>
  <c r="E962" i="15" s="1"/>
  <c r="F962" i="15" s="1"/>
  <c r="G962" i="15" s="1"/>
  <c r="C681" i="11"/>
  <c r="E681" i="11" s="1"/>
  <c r="F681" i="11" s="1"/>
  <c r="G681" i="11" s="1"/>
  <c r="D715" i="14"/>
  <c r="E715" i="14" s="1"/>
  <c r="H962" i="15" l="1"/>
  <c r="B963" i="15" s="1"/>
  <c r="H681" i="11"/>
  <c r="G715" i="14"/>
  <c r="B716" i="14" s="1"/>
  <c r="C716" i="14" s="1"/>
  <c r="F715" i="14"/>
  <c r="C963" i="15" l="1"/>
  <c r="E963" i="15" s="1"/>
  <c r="F963" i="15" s="1"/>
  <c r="G963" i="15" s="1"/>
  <c r="B682" i="11"/>
  <c r="D716" i="14"/>
  <c r="E716" i="14" s="1"/>
  <c r="H963" i="15" l="1"/>
  <c r="B964" i="15" s="1"/>
  <c r="C682" i="11"/>
  <c r="E682" i="11" s="1"/>
  <c r="F682" i="11" s="1"/>
  <c r="G682" i="11" s="1"/>
  <c r="G716" i="14"/>
  <c r="B717" i="14" s="1"/>
  <c r="C717" i="14" s="1"/>
  <c r="F716" i="14"/>
  <c r="C964" i="15" l="1"/>
  <c r="E964" i="15" s="1"/>
  <c r="F964" i="15" s="1"/>
  <c r="G964" i="15" s="1"/>
  <c r="H682" i="11"/>
  <c r="B683" i="11" s="1"/>
  <c r="C683" i="11" s="1"/>
  <c r="E683" i="11" s="1"/>
  <c r="F683" i="11" s="1"/>
  <c r="G683" i="11" s="1"/>
  <c r="D717" i="14"/>
  <c r="E717" i="14" s="1"/>
  <c r="H964" i="15" l="1"/>
  <c r="B965" i="15" s="1"/>
  <c r="H683" i="11"/>
  <c r="B684" i="11" s="1"/>
  <c r="G717" i="14"/>
  <c r="B718" i="14" s="1"/>
  <c r="C718" i="14" s="1"/>
  <c r="F717" i="14"/>
  <c r="C965" i="15" l="1"/>
  <c r="E965" i="15" s="1"/>
  <c r="F965" i="15" s="1"/>
  <c r="G965" i="15" s="1"/>
  <c r="C684" i="11"/>
  <c r="E684" i="11" s="1"/>
  <c r="F684" i="11" s="1"/>
  <c r="G684" i="11" s="1"/>
  <c r="D718" i="14"/>
  <c r="E718" i="14" s="1"/>
  <c r="H965" i="15" l="1"/>
  <c r="B966" i="15" s="1"/>
  <c r="H684" i="11"/>
  <c r="B685" i="11" s="1"/>
  <c r="G718" i="14"/>
  <c r="B719" i="14" s="1"/>
  <c r="C719" i="14" s="1"/>
  <c r="F718" i="14"/>
  <c r="C966" i="15" l="1"/>
  <c r="E966" i="15" s="1"/>
  <c r="F966" i="15" s="1"/>
  <c r="G966" i="15" s="1"/>
  <c r="C685" i="11"/>
  <c r="E685" i="11" s="1"/>
  <c r="F685" i="11" s="1"/>
  <c r="G685" i="11" s="1"/>
  <c r="D719" i="14"/>
  <c r="E719" i="14" s="1"/>
  <c r="H966" i="15" l="1"/>
  <c r="B967" i="15" s="1"/>
  <c r="H685" i="11"/>
  <c r="B686" i="11" s="1"/>
  <c r="G719" i="14"/>
  <c r="B720" i="14" s="1"/>
  <c r="C720" i="14" s="1"/>
  <c r="F719" i="14"/>
  <c r="C967" i="15" l="1"/>
  <c r="E967" i="15" s="1"/>
  <c r="F967" i="15" s="1"/>
  <c r="G967" i="15" s="1"/>
  <c r="C686" i="11"/>
  <c r="E686" i="11" s="1"/>
  <c r="F686" i="11" s="1"/>
  <c r="G686" i="11" s="1"/>
  <c r="D720" i="14"/>
  <c r="E720" i="14" s="1"/>
  <c r="H967" i="15" l="1"/>
  <c r="B968" i="15" s="1"/>
  <c r="H686" i="11"/>
  <c r="G720" i="14"/>
  <c r="B721" i="14" s="1"/>
  <c r="C721" i="14" s="1"/>
  <c r="F720" i="14"/>
  <c r="C968" i="15" l="1"/>
  <c r="E968" i="15" s="1"/>
  <c r="F968" i="15" s="1"/>
  <c r="G968" i="15" s="1"/>
  <c r="D721" i="14"/>
  <c r="E721" i="14" s="1"/>
  <c r="B687" i="11"/>
  <c r="H968" i="15" l="1"/>
  <c r="B969" i="15" s="1"/>
  <c r="C687" i="11"/>
  <c r="E687" i="11" s="1"/>
  <c r="F687" i="11" s="1"/>
  <c r="G687" i="11" s="1"/>
  <c r="G721" i="14"/>
  <c r="B722" i="14" s="1"/>
  <c r="C722" i="14" s="1"/>
  <c r="F721" i="14"/>
  <c r="C969" i="15" l="1"/>
  <c r="E969" i="15" s="1"/>
  <c r="F969" i="15" s="1"/>
  <c r="G969" i="15" s="1"/>
  <c r="H687" i="11"/>
  <c r="D722" i="14"/>
  <c r="E722" i="14" s="1"/>
  <c r="H969" i="15" l="1"/>
  <c r="B970" i="15" s="1"/>
  <c r="G722" i="14"/>
  <c r="B723" i="14" s="1"/>
  <c r="C723" i="14" s="1"/>
  <c r="F722" i="14"/>
  <c r="B688" i="11"/>
  <c r="C970" i="15" l="1"/>
  <c r="E970" i="15" s="1"/>
  <c r="F970" i="15" s="1"/>
  <c r="G970" i="15" s="1"/>
  <c r="C688" i="11"/>
  <c r="E688" i="11" s="1"/>
  <c r="F688" i="11" s="1"/>
  <c r="G688" i="11" s="1"/>
  <c r="D723" i="14"/>
  <c r="E723" i="14" s="1"/>
  <c r="H970" i="15" l="1"/>
  <c r="B971" i="15" s="1"/>
  <c r="H688" i="11"/>
  <c r="G723" i="14"/>
  <c r="B724" i="14" s="1"/>
  <c r="C724" i="14" s="1"/>
  <c r="F723" i="14"/>
  <c r="C971" i="15" l="1"/>
  <c r="E971" i="15" s="1"/>
  <c r="F971" i="15" s="1"/>
  <c r="G971" i="15" s="1"/>
  <c r="D724" i="14"/>
  <c r="E724" i="14" s="1"/>
  <c r="B689" i="11"/>
  <c r="H971" i="15" l="1"/>
  <c r="B972" i="15" s="1"/>
  <c r="C689" i="11"/>
  <c r="E689" i="11" s="1"/>
  <c r="F689" i="11" s="1"/>
  <c r="G689" i="11" s="1"/>
  <c r="G724" i="14"/>
  <c r="B725" i="14" s="1"/>
  <c r="C725" i="14" s="1"/>
  <c r="F724" i="14"/>
  <c r="C972" i="15" l="1"/>
  <c r="E972" i="15" s="1"/>
  <c r="F972" i="15" s="1"/>
  <c r="G972" i="15" s="1"/>
  <c r="H689" i="11"/>
  <c r="D725" i="14"/>
  <c r="E725" i="14" s="1"/>
  <c r="H972" i="15" l="1"/>
  <c r="B973" i="15" s="1"/>
  <c r="G725" i="14"/>
  <c r="B726" i="14" s="1"/>
  <c r="C726" i="14" s="1"/>
  <c r="F725" i="14"/>
  <c r="B690" i="11"/>
  <c r="C973" i="15" l="1"/>
  <c r="E973" i="15" s="1"/>
  <c r="F973" i="15" s="1"/>
  <c r="G973" i="15" s="1"/>
  <c r="C690" i="11"/>
  <c r="E690" i="11" s="1"/>
  <c r="F690" i="11" s="1"/>
  <c r="G690" i="11" s="1"/>
  <c r="D726" i="14"/>
  <c r="E726" i="14" s="1"/>
  <c r="H973" i="15" l="1"/>
  <c r="B974" i="15" s="1"/>
  <c r="H690" i="11"/>
  <c r="B691" i="11" s="1"/>
  <c r="G726" i="14"/>
  <c r="B727" i="14" s="1"/>
  <c r="C727" i="14" s="1"/>
  <c r="F726" i="14"/>
  <c r="C974" i="15" l="1"/>
  <c r="E974" i="15" s="1"/>
  <c r="F974" i="15" s="1"/>
  <c r="G974" i="15" s="1"/>
  <c r="C691" i="11"/>
  <c r="E691" i="11" s="1"/>
  <c r="F691" i="11" s="1"/>
  <c r="G691" i="11" s="1"/>
  <c r="D727" i="14"/>
  <c r="E727" i="14" s="1"/>
  <c r="H974" i="15" l="1"/>
  <c r="B975" i="15" s="1"/>
  <c r="H691" i="11"/>
  <c r="G727" i="14"/>
  <c r="B728" i="14" s="1"/>
  <c r="C728" i="14" s="1"/>
  <c r="F727" i="14"/>
  <c r="C975" i="15" l="1"/>
  <c r="E975" i="15" s="1"/>
  <c r="F975" i="15" s="1"/>
  <c r="G975" i="15" s="1"/>
  <c r="D728" i="14"/>
  <c r="E728" i="14" s="1"/>
  <c r="B692" i="11"/>
  <c r="H975" i="15" l="1"/>
  <c r="B976" i="15" s="1"/>
  <c r="G728" i="14"/>
  <c r="B729" i="14" s="1"/>
  <c r="C729" i="14" s="1"/>
  <c r="F728" i="14"/>
  <c r="C692" i="11"/>
  <c r="E692" i="11" s="1"/>
  <c r="F692" i="11" s="1"/>
  <c r="G692" i="11" s="1"/>
  <c r="C976" i="15" l="1"/>
  <c r="E976" i="15" s="1"/>
  <c r="F976" i="15" s="1"/>
  <c r="G976" i="15" s="1"/>
  <c r="H692" i="11"/>
  <c r="D729" i="14"/>
  <c r="E729" i="14" s="1"/>
  <c r="H976" i="15" l="1"/>
  <c r="B977" i="15" s="1"/>
  <c r="B693" i="11"/>
  <c r="G729" i="14"/>
  <c r="B730" i="14" s="1"/>
  <c r="C730" i="14" s="1"/>
  <c r="F729" i="14"/>
  <c r="C977" i="15" l="1"/>
  <c r="E977" i="15" s="1"/>
  <c r="F977" i="15" s="1"/>
  <c r="G977" i="15" s="1"/>
  <c r="C693" i="11"/>
  <c r="E693" i="11" s="1"/>
  <c r="F693" i="11" s="1"/>
  <c r="G693" i="11" s="1"/>
  <c r="D730" i="14"/>
  <c r="E730" i="14" s="1"/>
  <c r="H977" i="15" l="1"/>
  <c r="B978" i="15" s="1"/>
  <c r="H693" i="11"/>
  <c r="B694" i="11" s="1"/>
  <c r="C694" i="11" s="1"/>
  <c r="E694" i="11" s="1"/>
  <c r="F694" i="11" s="1"/>
  <c r="G694" i="11" s="1"/>
  <c r="G730" i="14"/>
  <c r="B731" i="14" s="1"/>
  <c r="C731" i="14" s="1"/>
  <c r="F730" i="14"/>
  <c r="C978" i="15" l="1"/>
  <c r="E978" i="15" s="1"/>
  <c r="F978" i="15" s="1"/>
  <c r="G978" i="15" s="1"/>
  <c r="H694" i="11"/>
  <c r="D731" i="14"/>
  <c r="E731" i="14" s="1"/>
  <c r="H978" i="15" l="1"/>
  <c r="B979" i="15" s="1"/>
  <c r="G731" i="14"/>
  <c r="B732" i="14" s="1"/>
  <c r="C732" i="14" s="1"/>
  <c r="F731" i="14"/>
  <c r="B695" i="11"/>
  <c r="C979" i="15" l="1"/>
  <c r="E979" i="15" s="1"/>
  <c r="F979" i="15" s="1"/>
  <c r="G979" i="15" s="1"/>
  <c r="C695" i="11"/>
  <c r="E695" i="11" s="1"/>
  <c r="F695" i="11" s="1"/>
  <c r="G695" i="11" s="1"/>
  <c r="D732" i="14"/>
  <c r="E732" i="14" s="1"/>
  <c r="H979" i="15" l="1"/>
  <c r="B980" i="15" s="1"/>
  <c r="H695" i="11"/>
  <c r="G732" i="14"/>
  <c r="B733" i="14" s="1"/>
  <c r="C733" i="14" s="1"/>
  <c r="F732" i="14"/>
  <c r="C980" i="15" l="1"/>
  <c r="E980" i="15" s="1"/>
  <c r="F980" i="15" s="1"/>
  <c r="G980" i="15" s="1"/>
  <c r="D733" i="14"/>
  <c r="E733" i="14" s="1"/>
  <c r="B696" i="11"/>
  <c r="H980" i="15" l="1"/>
  <c r="B981" i="15" s="1"/>
  <c r="C981" i="15" s="1"/>
  <c r="E981" i="15" s="1"/>
  <c r="F981" i="15" s="1"/>
  <c r="G981" i="15" s="1"/>
  <c r="C696" i="11"/>
  <c r="E696" i="11" s="1"/>
  <c r="F696" i="11" s="1"/>
  <c r="G696" i="11" s="1"/>
  <c r="G733" i="14"/>
  <c r="B734" i="14" s="1"/>
  <c r="F733" i="14"/>
  <c r="C734" i="14" l="1"/>
  <c r="L734" i="14" s="1"/>
  <c r="M734" i="14"/>
  <c r="H981" i="15"/>
  <c r="B982" i="15" s="1"/>
  <c r="H696" i="11"/>
  <c r="B697" i="11" s="1"/>
  <c r="D734" i="14" l="1"/>
  <c r="E734" i="14" s="1"/>
  <c r="G734" i="14" s="1"/>
  <c r="B735" i="14" s="1"/>
  <c r="C735" i="14" s="1"/>
  <c r="C982" i="15"/>
  <c r="E982" i="15" s="1"/>
  <c r="F982" i="15" s="1"/>
  <c r="G982" i="15" s="1"/>
  <c r="C697" i="11"/>
  <c r="E697" i="11" s="1"/>
  <c r="F697" i="11" s="1"/>
  <c r="G697" i="11" s="1"/>
  <c r="F734" i="14" l="1"/>
  <c r="D735" i="14" s="1"/>
  <c r="E735" i="14" s="1"/>
  <c r="H982" i="15"/>
  <c r="B983" i="15" s="1"/>
  <c r="H697" i="11"/>
  <c r="C983" i="15" l="1"/>
  <c r="E983" i="15" s="1"/>
  <c r="F983" i="15" s="1"/>
  <c r="G983" i="15" s="1"/>
  <c r="G735" i="14"/>
  <c r="B736" i="14" s="1"/>
  <c r="C736" i="14" s="1"/>
  <c r="F735" i="14"/>
  <c r="B698" i="11"/>
  <c r="H983" i="15" l="1"/>
  <c r="B984" i="15" s="1"/>
  <c r="C698" i="11"/>
  <c r="E698" i="11" s="1"/>
  <c r="F698" i="11" s="1"/>
  <c r="G698" i="11" s="1"/>
  <c r="D736" i="14"/>
  <c r="E736" i="14" s="1"/>
  <c r="C984" i="15" l="1"/>
  <c r="E984" i="15" s="1"/>
  <c r="F984" i="15" s="1"/>
  <c r="G984" i="15" s="1"/>
  <c r="H698" i="11"/>
  <c r="B699" i="11" s="1"/>
  <c r="G736" i="14"/>
  <c r="B737" i="14" s="1"/>
  <c r="C737" i="14" s="1"/>
  <c r="F736" i="14"/>
  <c r="H984" i="15" l="1"/>
  <c r="B985" i="15" s="1"/>
  <c r="C985" i="15" s="1"/>
  <c r="E985" i="15" s="1"/>
  <c r="F985" i="15" s="1"/>
  <c r="G985" i="15" s="1"/>
  <c r="C699" i="11"/>
  <c r="E699" i="11" s="1"/>
  <c r="F699" i="11" s="1"/>
  <c r="G699" i="11" s="1"/>
  <c r="D737" i="14"/>
  <c r="E737" i="14" s="1"/>
  <c r="H985" i="15" l="1"/>
  <c r="B986" i="15" s="1"/>
  <c r="H699" i="11"/>
  <c r="B700" i="11" s="1"/>
  <c r="G737" i="14"/>
  <c r="B738" i="14" s="1"/>
  <c r="C738" i="14" s="1"/>
  <c r="F737" i="14"/>
  <c r="C986" i="15" l="1"/>
  <c r="E986" i="15" s="1"/>
  <c r="F986" i="15" s="1"/>
  <c r="G986" i="15" s="1"/>
  <c r="C700" i="11"/>
  <c r="E700" i="11" s="1"/>
  <c r="F700" i="11" s="1"/>
  <c r="G700" i="11" s="1"/>
  <c r="D738" i="14"/>
  <c r="E738" i="14" s="1"/>
  <c r="H986" i="15" l="1"/>
  <c r="B987" i="15" s="1"/>
  <c r="H700" i="11"/>
  <c r="B701" i="11" s="1"/>
  <c r="G738" i="14"/>
  <c r="B739" i="14" s="1"/>
  <c r="C739" i="14" s="1"/>
  <c r="F738" i="14"/>
  <c r="C987" i="15" l="1"/>
  <c r="E987" i="15" s="1"/>
  <c r="F987" i="15" s="1"/>
  <c r="G987" i="15" s="1"/>
  <c r="C701" i="11"/>
  <c r="E701" i="11" s="1"/>
  <c r="F701" i="11" s="1"/>
  <c r="G701" i="11" s="1"/>
  <c r="D739" i="14"/>
  <c r="E739" i="14" s="1"/>
  <c r="H987" i="15" l="1"/>
  <c r="B988" i="15" s="1"/>
  <c r="H701" i="11"/>
  <c r="G739" i="14"/>
  <c r="B740" i="14" s="1"/>
  <c r="C740" i="14" s="1"/>
  <c r="F739" i="14"/>
  <c r="C988" i="15" l="1"/>
  <c r="E988" i="15" s="1"/>
  <c r="F988" i="15" s="1"/>
  <c r="G988" i="15" s="1"/>
  <c r="D740" i="14"/>
  <c r="E740" i="14" s="1"/>
  <c r="B702" i="11"/>
  <c r="H988" i="15" l="1"/>
  <c r="B989" i="15" s="1"/>
  <c r="C702" i="11"/>
  <c r="E702" i="11" s="1"/>
  <c r="F702" i="11" s="1"/>
  <c r="G702" i="11" s="1"/>
  <c r="G740" i="14"/>
  <c r="B741" i="14" s="1"/>
  <c r="C741" i="14" s="1"/>
  <c r="F740" i="14"/>
  <c r="C989" i="15" l="1"/>
  <c r="E989" i="15" s="1"/>
  <c r="F989" i="15" s="1"/>
  <c r="G989" i="15" s="1"/>
  <c r="H702" i="11"/>
  <c r="D741" i="14"/>
  <c r="E741" i="14" s="1"/>
  <c r="H989" i="15" l="1"/>
  <c r="B990" i="15" s="1"/>
  <c r="C990" i="15" s="1"/>
  <c r="E990" i="15" s="1"/>
  <c r="F990" i="15" s="1"/>
  <c r="G990" i="15" s="1"/>
  <c r="G741" i="14"/>
  <c r="B742" i="14" s="1"/>
  <c r="C742" i="14" s="1"/>
  <c r="F741" i="14"/>
  <c r="B703" i="11"/>
  <c r="H990" i="15" l="1"/>
  <c r="B991" i="15" s="1"/>
  <c r="C703" i="11"/>
  <c r="E703" i="11" s="1"/>
  <c r="F703" i="11" s="1"/>
  <c r="G703" i="11" s="1"/>
  <c r="D742" i="14"/>
  <c r="E742" i="14" s="1"/>
  <c r="C991" i="15" l="1"/>
  <c r="E991" i="15" s="1"/>
  <c r="F991" i="15" s="1"/>
  <c r="G991" i="15" s="1"/>
  <c r="H703" i="11"/>
  <c r="G742" i="14"/>
  <c r="B743" i="14" s="1"/>
  <c r="C743" i="14" s="1"/>
  <c r="F742" i="14"/>
  <c r="H991" i="15" l="1"/>
  <c r="B992" i="15" s="1"/>
  <c r="D743" i="14"/>
  <c r="E743" i="14" s="1"/>
  <c r="B704" i="11"/>
  <c r="C992" i="15" l="1"/>
  <c r="E992" i="15" s="1"/>
  <c r="F992" i="15" s="1"/>
  <c r="G992" i="15" s="1"/>
  <c r="C704" i="11"/>
  <c r="E704" i="11" s="1"/>
  <c r="F704" i="11" s="1"/>
  <c r="G704" i="11" s="1"/>
  <c r="G743" i="14"/>
  <c r="B744" i="14" s="1"/>
  <c r="C744" i="14" s="1"/>
  <c r="F743" i="14"/>
  <c r="H992" i="15" l="1"/>
  <c r="B993" i="15" s="1"/>
  <c r="H704" i="11"/>
  <c r="D744" i="14"/>
  <c r="E744" i="14" s="1"/>
  <c r="C993" i="15" l="1"/>
  <c r="E993" i="15" s="1"/>
  <c r="F993" i="15" s="1"/>
  <c r="G993" i="15" s="1"/>
  <c r="G744" i="14"/>
  <c r="B745" i="14" s="1"/>
  <c r="C745" i="14" s="1"/>
  <c r="F744" i="14"/>
  <c r="B705" i="11"/>
  <c r="H993" i="15" l="1"/>
  <c r="B994" i="15" s="1"/>
  <c r="C705" i="11"/>
  <c r="E705" i="11" s="1"/>
  <c r="F705" i="11" s="1"/>
  <c r="G705" i="11" s="1"/>
  <c r="D745" i="14"/>
  <c r="E745" i="14" s="1"/>
  <c r="C994" i="15" l="1"/>
  <c r="E994" i="15" s="1"/>
  <c r="F994" i="15" s="1"/>
  <c r="G994" i="15" s="1"/>
  <c r="H705" i="11"/>
  <c r="G745" i="14"/>
  <c r="B746" i="14" s="1"/>
  <c r="C746" i="14" s="1"/>
  <c r="F745" i="14"/>
  <c r="H994" i="15" l="1"/>
  <c r="B995" i="15" s="1"/>
  <c r="D746" i="14"/>
  <c r="E746" i="14" s="1"/>
  <c r="B706" i="11"/>
  <c r="C995" i="15" l="1"/>
  <c r="E995" i="15" s="1"/>
  <c r="F995" i="15" s="1"/>
  <c r="G995" i="15" s="1"/>
  <c r="C706" i="11"/>
  <c r="E706" i="11" s="1"/>
  <c r="F706" i="11" s="1"/>
  <c r="G706" i="11" s="1"/>
  <c r="G746" i="14"/>
  <c r="B747" i="14" s="1"/>
  <c r="C747" i="14" s="1"/>
  <c r="F746" i="14"/>
  <c r="H995" i="15" l="1"/>
  <c r="B996" i="15" s="1"/>
  <c r="H706" i="11"/>
  <c r="D747" i="14"/>
  <c r="E747" i="14" s="1"/>
  <c r="C996" i="15" l="1"/>
  <c r="E996" i="15" s="1"/>
  <c r="F996" i="15" s="1"/>
  <c r="G996" i="15" s="1"/>
  <c r="G747" i="14"/>
  <c r="B748" i="14" s="1"/>
  <c r="C748" i="14" s="1"/>
  <c r="F747" i="14"/>
  <c r="B707" i="11"/>
  <c r="H996" i="15" l="1"/>
  <c r="B997" i="15" s="1"/>
  <c r="C707" i="11"/>
  <c r="E707" i="11" s="1"/>
  <c r="F707" i="11" s="1"/>
  <c r="G707" i="11" s="1"/>
  <c r="D748" i="14"/>
  <c r="E748" i="14" s="1"/>
  <c r="C997" i="15" l="1"/>
  <c r="E997" i="15" s="1"/>
  <c r="F997" i="15" s="1"/>
  <c r="G997" i="15" s="1"/>
  <c r="H707" i="11"/>
  <c r="G748" i="14"/>
  <c r="B749" i="14" s="1"/>
  <c r="C749" i="14" s="1"/>
  <c r="F748" i="14"/>
  <c r="H997" i="15" l="1"/>
  <c r="B998" i="15" s="1"/>
  <c r="D749" i="14"/>
  <c r="E749" i="14" s="1"/>
  <c r="B708" i="11"/>
  <c r="C998" i="15" l="1"/>
  <c r="E998" i="15" s="1"/>
  <c r="F998" i="15" s="1"/>
  <c r="G998" i="15" s="1"/>
  <c r="C708" i="11"/>
  <c r="E708" i="11" s="1"/>
  <c r="F708" i="11" s="1"/>
  <c r="G708" i="11" s="1"/>
  <c r="G749" i="14"/>
  <c r="B750" i="14" s="1"/>
  <c r="C750" i="14" s="1"/>
  <c r="F749" i="14"/>
  <c r="H998" i="15" l="1"/>
  <c r="B999" i="15" s="1"/>
  <c r="H708" i="11"/>
  <c r="D750" i="14"/>
  <c r="E750" i="14" s="1"/>
  <c r="C999" i="15" l="1"/>
  <c r="E999" i="15" s="1"/>
  <c r="F999" i="15" s="1"/>
  <c r="G999" i="15" s="1"/>
  <c r="G750" i="14"/>
  <c r="B751" i="14" s="1"/>
  <c r="C751" i="14" s="1"/>
  <c r="F750" i="14"/>
  <c r="B709" i="11"/>
  <c r="H999" i="15" l="1"/>
  <c r="B1000" i="15" s="1"/>
  <c r="C709" i="11"/>
  <c r="E709" i="11" s="1"/>
  <c r="F709" i="11" s="1"/>
  <c r="G709" i="11" s="1"/>
  <c r="D751" i="14"/>
  <c r="E751" i="14" s="1"/>
  <c r="C1000" i="15" l="1"/>
  <c r="E1000" i="15" s="1"/>
  <c r="F1000" i="15" s="1"/>
  <c r="G1000" i="15" s="1"/>
  <c r="H709" i="11"/>
  <c r="G751" i="14"/>
  <c r="B752" i="14" s="1"/>
  <c r="C752" i="14" s="1"/>
  <c r="F751" i="14"/>
  <c r="H1000" i="15" l="1"/>
  <c r="B1001" i="15" s="1"/>
  <c r="D752" i="14"/>
  <c r="E752" i="14" s="1"/>
  <c r="B710" i="11"/>
  <c r="C1001" i="15" l="1"/>
  <c r="E1001" i="15" s="1"/>
  <c r="F1001" i="15" s="1"/>
  <c r="G1001" i="15" s="1"/>
  <c r="C710" i="11"/>
  <c r="E710" i="11" s="1"/>
  <c r="F710" i="11" s="1"/>
  <c r="G710" i="11" s="1"/>
  <c r="G752" i="14"/>
  <c r="B753" i="14" s="1"/>
  <c r="C753" i="14" s="1"/>
  <c r="F752" i="14"/>
  <c r="H1001" i="15" l="1"/>
  <c r="B1002" i="15" s="1"/>
  <c r="H710" i="11"/>
  <c r="B711" i="11" s="1"/>
  <c r="D753" i="14"/>
  <c r="E753" i="14" s="1"/>
  <c r="C1002" i="15" l="1"/>
  <c r="E1002" i="15" s="1"/>
  <c r="F1002" i="15" s="1"/>
  <c r="G1002" i="15" s="1"/>
  <c r="C711" i="11"/>
  <c r="E711" i="11" s="1"/>
  <c r="F711" i="11" s="1"/>
  <c r="G711" i="11" s="1"/>
  <c r="G753" i="14"/>
  <c r="B754" i="14" s="1"/>
  <c r="C754" i="14" s="1"/>
  <c r="F753" i="14"/>
  <c r="H1002" i="15" l="1"/>
  <c r="B1003" i="15" s="1"/>
  <c r="C1003" i="15" s="1"/>
  <c r="E1003" i="15" s="1"/>
  <c r="F1003" i="15" s="1"/>
  <c r="G1003" i="15" s="1"/>
  <c r="H711" i="11"/>
  <c r="B712" i="11" s="1"/>
  <c r="D754" i="14"/>
  <c r="E754" i="14" s="1"/>
  <c r="H1003" i="15" l="1"/>
  <c r="B1004" i="15" s="1"/>
  <c r="C1004" i="15" s="1"/>
  <c r="E1004" i="15" s="1"/>
  <c r="F1004" i="15" s="1"/>
  <c r="G1004" i="15" s="1"/>
  <c r="C712" i="11"/>
  <c r="E712" i="11" s="1"/>
  <c r="F712" i="11" s="1"/>
  <c r="G712" i="11" s="1"/>
  <c r="G754" i="14"/>
  <c r="B755" i="14" s="1"/>
  <c r="C755" i="14" s="1"/>
  <c r="F754" i="14"/>
  <c r="H1004" i="15" l="1"/>
  <c r="B1005" i="15" s="1"/>
  <c r="H712" i="11"/>
  <c r="B713" i="11" s="1"/>
  <c r="D755" i="14"/>
  <c r="E755" i="14" s="1"/>
  <c r="C1005" i="15" l="1"/>
  <c r="E1005" i="15" s="1"/>
  <c r="F1005" i="15" s="1"/>
  <c r="G1005" i="15" s="1"/>
  <c r="C713" i="11"/>
  <c r="E713" i="11" s="1"/>
  <c r="F713" i="11" s="1"/>
  <c r="G713" i="11" s="1"/>
  <c r="G755" i="14"/>
  <c r="B756" i="14" s="1"/>
  <c r="C756" i="14" s="1"/>
  <c r="F755" i="14"/>
  <c r="H1005" i="15" l="1"/>
  <c r="B1006" i="15" s="1"/>
  <c r="C1006" i="15" s="1"/>
  <c r="E1006" i="15" s="1"/>
  <c r="F1006" i="15" s="1"/>
  <c r="G1006" i="15" s="1"/>
  <c r="H713" i="11"/>
  <c r="D756" i="14"/>
  <c r="E756" i="14" s="1"/>
  <c r="H1006" i="15" l="1"/>
  <c r="B1007" i="15" s="1"/>
  <c r="G756" i="14"/>
  <c r="B757" i="14" s="1"/>
  <c r="C757" i="14" s="1"/>
  <c r="F756" i="14"/>
  <c r="B714" i="11"/>
  <c r="C1007" i="15" l="1"/>
  <c r="E1007" i="15" s="1"/>
  <c r="F1007" i="15" s="1"/>
  <c r="G1007" i="15" s="1"/>
  <c r="C714" i="11"/>
  <c r="E714" i="11" s="1"/>
  <c r="F714" i="11" s="1"/>
  <c r="G714" i="11" s="1"/>
  <c r="D757" i="14"/>
  <c r="E757" i="14" s="1"/>
  <c r="H1007" i="15" l="1"/>
  <c r="B1008" i="15" s="1"/>
  <c r="H714" i="11"/>
  <c r="B715" i="11" s="1"/>
  <c r="G757" i="14"/>
  <c r="B758" i="14" s="1"/>
  <c r="C758" i="14" s="1"/>
  <c r="F757" i="14"/>
  <c r="C1008" i="15" l="1"/>
  <c r="E1008" i="15" s="1"/>
  <c r="F1008" i="15" s="1"/>
  <c r="G1008" i="15" s="1"/>
  <c r="C715" i="11"/>
  <c r="E715" i="11" s="1"/>
  <c r="F715" i="11" s="1"/>
  <c r="G715" i="11" s="1"/>
  <c r="D758" i="14"/>
  <c r="E758" i="14" s="1"/>
  <c r="H1008" i="15" l="1"/>
  <c r="B1009" i="15" s="1"/>
  <c r="H715" i="11"/>
  <c r="B716" i="11" s="1"/>
  <c r="G758" i="14"/>
  <c r="B759" i="14" s="1"/>
  <c r="C759" i="14" s="1"/>
  <c r="F758" i="14"/>
  <c r="C1009" i="15" l="1"/>
  <c r="E1009" i="15" s="1"/>
  <c r="F1009" i="15" s="1"/>
  <c r="G1009" i="15" s="1"/>
  <c r="C716" i="11"/>
  <c r="E716" i="11" s="1"/>
  <c r="F716" i="11" s="1"/>
  <c r="G716" i="11" s="1"/>
  <c r="D759" i="14"/>
  <c r="E759" i="14" s="1"/>
  <c r="H1009" i="15" l="1"/>
  <c r="B1010" i="15" s="1"/>
  <c r="H716" i="11"/>
  <c r="B717" i="11" s="1"/>
  <c r="G759" i="14"/>
  <c r="B760" i="14" s="1"/>
  <c r="C760" i="14" s="1"/>
  <c r="F759" i="14"/>
  <c r="C1010" i="15" l="1"/>
  <c r="E1010" i="15" s="1"/>
  <c r="F1010" i="15" s="1"/>
  <c r="G1010" i="15" s="1"/>
  <c r="C717" i="11"/>
  <c r="E717" i="11" s="1"/>
  <c r="F717" i="11" s="1"/>
  <c r="G717" i="11" s="1"/>
  <c r="D760" i="14"/>
  <c r="E760" i="14" s="1"/>
  <c r="H1010" i="15" l="1"/>
  <c r="B1011" i="15" s="1"/>
  <c r="C1011" i="15" s="1"/>
  <c r="E1011" i="15" s="1"/>
  <c r="F1011" i="15" s="1"/>
  <c r="G1011" i="15" s="1"/>
  <c r="H717" i="11"/>
  <c r="B718" i="11" s="1"/>
  <c r="G760" i="14"/>
  <c r="B761" i="14" s="1"/>
  <c r="C761" i="14" s="1"/>
  <c r="F760" i="14"/>
  <c r="H1011" i="15" l="1"/>
  <c r="B1012" i="15" s="1"/>
  <c r="C718" i="11"/>
  <c r="E718" i="11" s="1"/>
  <c r="F718" i="11" s="1"/>
  <c r="G718" i="11" s="1"/>
  <c r="D761" i="14"/>
  <c r="E761" i="14" s="1"/>
  <c r="C1012" i="15" l="1"/>
  <c r="E1012" i="15" s="1"/>
  <c r="F1012" i="15" s="1"/>
  <c r="G1012" i="15" s="1"/>
  <c r="H718" i="11"/>
  <c r="B719" i="11" s="1"/>
  <c r="G761" i="14"/>
  <c r="B762" i="14" s="1"/>
  <c r="C762" i="14" s="1"/>
  <c r="F761" i="14"/>
  <c r="H1012" i="15" l="1"/>
  <c r="B1013" i="15" s="1"/>
  <c r="C719" i="11"/>
  <c r="E719" i="11" s="1"/>
  <c r="F719" i="11" s="1"/>
  <c r="G719" i="11" s="1"/>
  <c r="D762" i="14"/>
  <c r="E762" i="14" s="1"/>
  <c r="C1013" i="15" l="1"/>
  <c r="E1013" i="15" s="1"/>
  <c r="F1013" i="15" s="1"/>
  <c r="G1013" i="15" s="1"/>
  <c r="H719" i="11"/>
  <c r="B720" i="11" s="1"/>
  <c r="G762" i="14"/>
  <c r="B763" i="14" s="1"/>
  <c r="C763" i="14" s="1"/>
  <c r="F762" i="14"/>
  <c r="H1013" i="15" l="1"/>
  <c r="B1014" i="15" s="1"/>
  <c r="C720" i="11"/>
  <c r="E720" i="11" s="1"/>
  <c r="F720" i="11" s="1"/>
  <c r="G720" i="11" s="1"/>
  <c r="D763" i="14"/>
  <c r="E763" i="14" s="1"/>
  <c r="C1014" i="15" l="1"/>
  <c r="E1014" i="15" s="1"/>
  <c r="F1014" i="15" s="1"/>
  <c r="G1014" i="15" s="1"/>
  <c r="H720" i="11"/>
  <c r="B721" i="11" s="1"/>
  <c r="G763" i="14"/>
  <c r="B764" i="14" s="1"/>
  <c r="C764" i="14" s="1"/>
  <c r="F763" i="14"/>
  <c r="H1014" i="15" l="1"/>
  <c r="B1015" i="15" s="1"/>
  <c r="C721" i="11"/>
  <c r="E721" i="11" s="1"/>
  <c r="F721" i="11" s="1"/>
  <c r="G721" i="11" s="1"/>
  <c r="D764" i="14"/>
  <c r="E764" i="14" s="1"/>
  <c r="C1015" i="15" l="1"/>
  <c r="E1015" i="15" s="1"/>
  <c r="F1015" i="15" s="1"/>
  <c r="G1015" i="15" s="1"/>
  <c r="H721" i="11"/>
  <c r="G764" i="14"/>
  <c r="B765" i="14" s="1"/>
  <c r="C765" i="14" s="1"/>
  <c r="F764" i="14"/>
  <c r="H1015" i="15" l="1"/>
  <c r="B1016" i="15" s="1"/>
  <c r="D765" i="14"/>
  <c r="E765" i="14" s="1"/>
  <c r="B722" i="11"/>
  <c r="C1016" i="15" l="1"/>
  <c r="E1016" i="15" s="1"/>
  <c r="F1016" i="15" s="1"/>
  <c r="G1016" i="15" s="1"/>
  <c r="C722" i="11"/>
  <c r="E722" i="11" s="1"/>
  <c r="F722" i="11" s="1"/>
  <c r="G722" i="11" s="1"/>
  <c r="G765" i="14"/>
  <c r="B766" i="14" s="1"/>
  <c r="C766" i="14" s="1"/>
  <c r="F765" i="14"/>
  <c r="H1016" i="15" l="1"/>
  <c r="B1017" i="15" s="1"/>
  <c r="H722" i="11"/>
  <c r="B723" i="11" s="1"/>
  <c r="D766" i="14"/>
  <c r="E766" i="14" s="1"/>
  <c r="C1017" i="15" l="1"/>
  <c r="E1017" i="15" s="1"/>
  <c r="F1017" i="15" s="1"/>
  <c r="G1017" i="15" s="1"/>
  <c r="C723" i="11"/>
  <c r="E723" i="11" s="1"/>
  <c r="F723" i="11" s="1"/>
  <c r="G723" i="11" s="1"/>
  <c r="G766" i="14"/>
  <c r="B767" i="14" s="1"/>
  <c r="C767" i="14" s="1"/>
  <c r="F766" i="14"/>
  <c r="H1017" i="15" l="1"/>
  <c r="B1018" i="15" s="1"/>
  <c r="C1018" i="15" s="1"/>
  <c r="E1018" i="15" s="1"/>
  <c r="F1018" i="15" s="1"/>
  <c r="G1018" i="15" s="1"/>
  <c r="H723" i="11"/>
  <c r="B724" i="11" s="1"/>
  <c r="D767" i="14"/>
  <c r="E767" i="14" s="1"/>
  <c r="H1018" i="15" l="1"/>
  <c r="B1019" i="15" s="1"/>
  <c r="C724" i="11"/>
  <c r="E724" i="11" s="1"/>
  <c r="F724" i="11" s="1"/>
  <c r="G724" i="11" s="1"/>
  <c r="G767" i="14"/>
  <c r="B768" i="14" s="1"/>
  <c r="C768" i="14" s="1"/>
  <c r="F767" i="14"/>
  <c r="C1019" i="15" l="1"/>
  <c r="E1019" i="15" s="1"/>
  <c r="F1019" i="15" s="1"/>
  <c r="G1019" i="15" s="1"/>
  <c r="H724" i="11"/>
  <c r="B725" i="11" s="1"/>
  <c r="D768" i="14"/>
  <c r="E768" i="14" s="1"/>
  <c r="H1019" i="15" l="1"/>
  <c r="B1020" i="15" s="1"/>
  <c r="C725" i="11"/>
  <c r="E725" i="11" s="1"/>
  <c r="F725" i="11" s="1"/>
  <c r="G725" i="11" s="1"/>
  <c r="G768" i="14"/>
  <c r="B769" i="14" s="1"/>
  <c r="C769" i="14" s="1"/>
  <c r="F768" i="14"/>
  <c r="C1020" i="15" l="1"/>
  <c r="E1020" i="15" s="1"/>
  <c r="F1020" i="15" s="1"/>
  <c r="G1020" i="15" s="1"/>
  <c r="H725" i="11"/>
  <c r="D769" i="14"/>
  <c r="E769" i="14" s="1"/>
  <c r="H1020" i="15" l="1"/>
  <c r="B1021" i="15" s="1"/>
  <c r="G769" i="14"/>
  <c r="B770" i="14" s="1"/>
  <c r="C770" i="14" s="1"/>
  <c r="F769" i="14"/>
  <c r="B726" i="11"/>
  <c r="C1021" i="15" l="1"/>
  <c r="E1021" i="15" s="1"/>
  <c r="F1021" i="15" s="1"/>
  <c r="G1021" i="15" s="1"/>
  <c r="C726" i="11"/>
  <c r="E726" i="11" s="1"/>
  <c r="F726" i="11" s="1"/>
  <c r="G726" i="11" s="1"/>
  <c r="D770" i="14"/>
  <c r="E770" i="14" s="1"/>
  <c r="H1021" i="15" l="1"/>
  <c r="B1022" i="15" s="1"/>
  <c r="C1022" i="15" s="1"/>
  <c r="E1022" i="15" s="1"/>
  <c r="F1022" i="15" s="1"/>
  <c r="G1022" i="15" s="1"/>
  <c r="H726" i="11"/>
  <c r="G770" i="14"/>
  <c r="B771" i="14" s="1"/>
  <c r="C771" i="14" s="1"/>
  <c r="F770" i="14"/>
  <c r="H1022" i="15" l="1"/>
  <c r="B1023" i="15" s="1"/>
  <c r="D771" i="14"/>
  <c r="E771" i="14" s="1"/>
  <c r="B727" i="11"/>
  <c r="C1023" i="15" l="1"/>
  <c r="E1023" i="15" s="1"/>
  <c r="F1023" i="15" s="1"/>
  <c r="G1023" i="15" s="1"/>
  <c r="C727" i="11"/>
  <c r="E727" i="11" s="1"/>
  <c r="F727" i="11" s="1"/>
  <c r="G727" i="11" s="1"/>
  <c r="G771" i="14"/>
  <c r="B772" i="14" s="1"/>
  <c r="C772" i="14" s="1"/>
  <c r="F771" i="14"/>
  <c r="H1023" i="15" l="1"/>
  <c r="B1024" i="15" s="1"/>
  <c r="H727" i="11"/>
  <c r="B728" i="11" s="1"/>
  <c r="D772" i="14"/>
  <c r="E772" i="14" s="1"/>
  <c r="C1024" i="15" l="1"/>
  <c r="E1024" i="15" s="1"/>
  <c r="F1024" i="15" s="1"/>
  <c r="G1024" i="15" s="1"/>
  <c r="C728" i="11"/>
  <c r="E728" i="11" s="1"/>
  <c r="F728" i="11" s="1"/>
  <c r="G728" i="11" s="1"/>
  <c r="G772" i="14"/>
  <c r="B773" i="14" s="1"/>
  <c r="C773" i="14" s="1"/>
  <c r="F772" i="14"/>
  <c r="H1024" i="15" l="1"/>
  <c r="B1025" i="15" s="1"/>
  <c r="H728" i="11"/>
  <c r="B729" i="11" s="1"/>
  <c r="D773" i="14"/>
  <c r="E773" i="14" s="1"/>
  <c r="C1025" i="15" l="1"/>
  <c r="E1025" i="15" s="1"/>
  <c r="F1025" i="15" s="1"/>
  <c r="G1025" i="15" s="1"/>
  <c r="C729" i="11"/>
  <c r="E729" i="11" s="1"/>
  <c r="F729" i="11" s="1"/>
  <c r="G729" i="11" s="1"/>
  <c r="G773" i="14"/>
  <c r="B774" i="14" s="1"/>
  <c r="C774" i="14" s="1"/>
  <c r="F773" i="14"/>
  <c r="H1025" i="15" l="1"/>
  <c r="B1026" i="15" s="1"/>
  <c r="H729" i="11"/>
  <c r="B730" i="11" s="1"/>
  <c r="D774" i="14"/>
  <c r="E774" i="14" s="1"/>
  <c r="C1026" i="15" l="1"/>
  <c r="E1026" i="15" s="1"/>
  <c r="F1026" i="15" s="1"/>
  <c r="G1026" i="15" s="1"/>
  <c r="C730" i="11"/>
  <c r="E730" i="11" s="1"/>
  <c r="F730" i="11" s="1"/>
  <c r="G730" i="11" s="1"/>
  <c r="G774" i="14"/>
  <c r="B775" i="14" s="1"/>
  <c r="C775" i="14" s="1"/>
  <c r="F774" i="14"/>
  <c r="H1026" i="15" l="1"/>
  <c r="B1027" i="15" s="1"/>
  <c r="H730" i="11"/>
  <c r="D775" i="14"/>
  <c r="E775" i="14" s="1"/>
  <c r="C1027" i="15" l="1"/>
  <c r="E1027" i="15" s="1"/>
  <c r="F1027" i="15" s="1"/>
  <c r="G1027" i="15" s="1"/>
  <c r="G775" i="14"/>
  <c r="B776" i="14" s="1"/>
  <c r="C776" i="14" s="1"/>
  <c r="F775" i="14"/>
  <c r="B731" i="11"/>
  <c r="H1027" i="15" l="1"/>
  <c r="B1028" i="15" s="1"/>
  <c r="C731" i="11"/>
  <c r="E731" i="11" s="1"/>
  <c r="F731" i="11" s="1"/>
  <c r="G731" i="11" s="1"/>
  <c r="D776" i="14"/>
  <c r="E776" i="14" s="1"/>
  <c r="C1028" i="15" l="1"/>
  <c r="E1028" i="15" s="1"/>
  <c r="F1028" i="15" s="1"/>
  <c r="G1028" i="15" s="1"/>
  <c r="H731" i="11"/>
  <c r="G776" i="14"/>
  <c r="B777" i="14" s="1"/>
  <c r="C777" i="14" s="1"/>
  <c r="F776" i="14"/>
  <c r="H1028" i="15" l="1"/>
  <c r="B1029" i="15" s="1"/>
  <c r="D777" i="14"/>
  <c r="E777" i="14" s="1"/>
  <c r="B732" i="11"/>
  <c r="C1029" i="15" l="1"/>
  <c r="E1029" i="15" s="1"/>
  <c r="F1029" i="15" s="1"/>
  <c r="G1029" i="15" s="1"/>
  <c r="C732" i="11"/>
  <c r="E732" i="11" s="1"/>
  <c r="F732" i="11" s="1"/>
  <c r="G732" i="11" s="1"/>
  <c r="G777" i="14"/>
  <c r="B778" i="14" s="1"/>
  <c r="C778" i="14" s="1"/>
  <c r="F777" i="14"/>
  <c r="H1029" i="15" l="1"/>
  <c r="B1030" i="15" s="1"/>
  <c r="H732" i="11"/>
  <c r="B733" i="11" s="1"/>
  <c r="D778" i="14"/>
  <c r="E778" i="14" s="1"/>
  <c r="C1030" i="15" l="1"/>
  <c r="E1030" i="15" s="1"/>
  <c r="F1030" i="15" s="1"/>
  <c r="G1030" i="15" s="1"/>
  <c r="C733" i="11"/>
  <c r="J733" i="11"/>
  <c r="G778" i="14"/>
  <c r="B779" i="14" s="1"/>
  <c r="C779" i="14" s="1"/>
  <c r="F778" i="14"/>
  <c r="E733" i="11" l="1"/>
  <c r="F733" i="11" s="1"/>
  <c r="G733" i="11" s="1"/>
  <c r="N733" i="11"/>
  <c r="H1030" i="15"/>
  <c r="B1031" i="15" s="1"/>
  <c r="D779" i="14"/>
  <c r="E779" i="14" s="1"/>
  <c r="H733" i="11" l="1"/>
  <c r="C1031" i="15"/>
  <c r="E1031" i="15" s="1"/>
  <c r="F1031" i="15" s="1"/>
  <c r="G1031" i="15" s="1"/>
  <c r="G779" i="14"/>
  <c r="B780" i="14" s="1"/>
  <c r="C780" i="14" s="1"/>
  <c r="F779" i="14"/>
  <c r="H1031" i="15" l="1"/>
  <c r="B1032" i="15" s="1"/>
  <c r="B734" i="11"/>
  <c r="D780" i="14"/>
  <c r="E780" i="14" s="1"/>
  <c r="C1032" i="15" l="1"/>
  <c r="E1032" i="15" s="1"/>
  <c r="F1032" i="15" s="1"/>
  <c r="G1032" i="15" s="1"/>
  <c r="C734" i="11"/>
  <c r="E734" i="11" s="1"/>
  <c r="F734" i="11" s="1"/>
  <c r="G734" i="11" s="1"/>
  <c r="G780" i="14"/>
  <c r="B781" i="14" s="1"/>
  <c r="C781" i="14" s="1"/>
  <c r="F780" i="14"/>
  <c r="H1032" i="15" l="1"/>
  <c r="B1033" i="15" s="1"/>
  <c r="C1033" i="15" s="1"/>
  <c r="E1033" i="15" s="1"/>
  <c r="F1033" i="15" s="1"/>
  <c r="G1033" i="15" s="1"/>
  <c r="H734" i="11"/>
  <c r="B735" i="11" s="1"/>
  <c r="C735" i="11" s="1"/>
  <c r="E735" i="11" s="1"/>
  <c r="F735" i="11" s="1"/>
  <c r="G735" i="11" s="1"/>
  <c r="D781" i="14"/>
  <c r="E781" i="14" s="1"/>
  <c r="H1033" i="15" l="1"/>
  <c r="B1034" i="15" s="1"/>
  <c r="C1034" i="15" s="1"/>
  <c r="E1034" i="15" s="1"/>
  <c r="F1034" i="15" s="1"/>
  <c r="G1034" i="15" s="1"/>
  <c r="H735" i="11"/>
  <c r="B736" i="11" s="1"/>
  <c r="G781" i="14"/>
  <c r="B782" i="14" s="1"/>
  <c r="C782" i="14" s="1"/>
  <c r="F781" i="14"/>
  <c r="H1034" i="15" l="1"/>
  <c r="B1035" i="15" s="1"/>
  <c r="C736" i="11"/>
  <c r="E736" i="11" s="1"/>
  <c r="F736" i="11" s="1"/>
  <c r="G736" i="11" s="1"/>
  <c r="D782" i="14"/>
  <c r="E782" i="14" s="1"/>
  <c r="C1035" i="15" l="1"/>
  <c r="E1035" i="15" s="1"/>
  <c r="F1035" i="15" s="1"/>
  <c r="G1035" i="15" s="1"/>
  <c r="H736" i="11"/>
  <c r="B737" i="11" s="1"/>
  <c r="G782" i="14"/>
  <c r="B783" i="14" s="1"/>
  <c r="C783" i="14" s="1"/>
  <c r="F782" i="14"/>
  <c r="H1035" i="15" l="1"/>
  <c r="B1036" i="15" s="1"/>
  <c r="C737" i="11"/>
  <c r="E737" i="11" s="1"/>
  <c r="F737" i="11" s="1"/>
  <c r="G737" i="11" s="1"/>
  <c r="D783" i="14"/>
  <c r="E783" i="14" s="1"/>
  <c r="C1036" i="15" l="1"/>
  <c r="E1036" i="15" s="1"/>
  <c r="F1036" i="15" s="1"/>
  <c r="G1036" i="15" s="1"/>
  <c r="H737" i="11"/>
  <c r="B738" i="11" s="1"/>
  <c r="G783" i="14"/>
  <c r="B784" i="14" s="1"/>
  <c r="C784" i="14" s="1"/>
  <c r="F783" i="14"/>
  <c r="H1036" i="15" l="1"/>
  <c r="B1037" i="15" s="1"/>
  <c r="C738" i="11"/>
  <c r="E738" i="11" s="1"/>
  <c r="F738" i="11" s="1"/>
  <c r="G738" i="11" s="1"/>
  <c r="D784" i="14"/>
  <c r="E784" i="14" s="1"/>
  <c r="C1037" i="15" l="1"/>
  <c r="E1037" i="15" s="1"/>
  <c r="F1037" i="15" s="1"/>
  <c r="G1037" i="15" s="1"/>
  <c r="H738" i="11"/>
  <c r="G784" i="14"/>
  <c r="B785" i="14" s="1"/>
  <c r="C785" i="14" s="1"/>
  <c r="F784" i="14"/>
  <c r="H1037" i="15" l="1"/>
  <c r="B1038" i="15" s="1"/>
  <c r="D785" i="14"/>
  <c r="E785" i="14" s="1"/>
  <c r="B739" i="11"/>
  <c r="C1038" i="15" l="1"/>
  <c r="E1038" i="15" s="1"/>
  <c r="F1038" i="15" s="1"/>
  <c r="G1038" i="15" s="1"/>
  <c r="C739" i="11"/>
  <c r="E739" i="11" s="1"/>
  <c r="F739" i="11" s="1"/>
  <c r="G739" i="11" s="1"/>
  <c r="G785" i="14"/>
  <c r="B786" i="14" s="1"/>
  <c r="C786" i="14" s="1"/>
  <c r="F785" i="14"/>
  <c r="H1038" i="15" l="1"/>
  <c r="B1039" i="15" s="1"/>
  <c r="H739" i="11"/>
  <c r="B740" i="11" s="1"/>
  <c r="D786" i="14"/>
  <c r="E786" i="14" s="1"/>
  <c r="C1039" i="15" l="1"/>
  <c r="E1039" i="15" s="1"/>
  <c r="F1039" i="15" s="1"/>
  <c r="G1039" i="15" s="1"/>
  <c r="C740" i="11"/>
  <c r="E740" i="11" s="1"/>
  <c r="F740" i="11" s="1"/>
  <c r="G740" i="11" s="1"/>
  <c r="G786" i="14"/>
  <c r="B787" i="14" s="1"/>
  <c r="C787" i="14" s="1"/>
  <c r="F786" i="14"/>
  <c r="H1039" i="15" l="1"/>
  <c r="B1040" i="15" s="1"/>
  <c r="H740" i="11"/>
  <c r="B741" i="11" s="1"/>
  <c r="D787" i="14"/>
  <c r="E787" i="14" s="1"/>
  <c r="C1040" i="15" l="1"/>
  <c r="E1040" i="15" s="1"/>
  <c r="F1040" i="15" s="1"/>
  <c r="G1040" i="15" s="1"/>
  <c r="C741" i="11"/>
  <c r="E741" i="11" s="1"/>
  <c r="F741" i="11" s="1"/>
  <c r="G741" i="11" s="1"/>
  <c r="G787" i="14"/>
  <c r="B788" i="14" s="1"/>
  <c r="C788" i="14" s="1"/>
  <c r="F787" i="14"/>
  <c r="H1040" i="15" l="1"/>
  <c r="B1041" i="15" s="1"/>
  <c r="H741" i="11"/>
  <c r="B742" i="11" s="1"/>
  <c r="D788" i="14"/>
  <c r="E788" i="14" s="1"/>
  <c r="C1041" i="15" l="1"/>
  <c r="E1041" i="15" s="1"/>
  <c r="F1041" i="15" s="1"/>
  <c r="G1041" i="15" s="1"/>
  <c r="C742" i="11"/>
  <c r="E742" i="11" s="1"/>
  <c r="F742" i="11" s="1"/>
  <c r="G742" i="11" s="1"/>
  <c r="G788" i="14"/>
  <c r="B789" i="14" s="1"/>
  <c r="C789" i="14" s="1"/>
  <c r="F788" i="14"/>
  <c r="H1041" i="15" l="1"/>
  <c r="B1042" i="15" s="1"/>
  <c r="H742" i="11"/>
  <c r="D789" i="14"/>
  <c r="E789" i="14" s="1"/>
  <c r="C1042" i="15" l="1"/>
  <c r="E1042" i="15" s="1"/>
  <c r="F1042" i="15" s="1"/>
  <c r="G1042" i="15" s="1"/>
  <c r="G789" i="14"/>
  <c r="B790" i="14" s="1"/>
  <c r="C790" i="14" s="1"/>
  <c r="F789" i="14"/>
  <c r="B743" i="11"/>
  <c r="H1042" i="15" l="1"/>
  <c r="B1043" i="15" s="1"/>
  <c r="C743" i="11"/>
  <c r="E743" i="11" s="1"/>
  <c r="F743" i="11" s="1"/>
  <c r="G743" i="11" s="1"/>
  <c r="D790" i="14"/>
  <c r="E790" i="14" s="1"/>
  <c r="C1043" i="15" l="1"/>
  <c r="E1043" i="15" s="1"/>
  <c r="F1043" i="15" s="1"/>
  <c r="G1043" i="15" s="1"/>
  <c r="H743" i="11"/>
  <c r="G790" i="14"/>
  <c r="B791" i="14" s="1"/>
  <c r="C791" i="14" s="1"/>
  <c r="F790" i="14"/>
  <c r="H1043" i="15" l="1"/>
  <c r="B1044" i="15" s="1"/>
  <c r="D791" i="14"/>
  <c r="E791" i="14" s="1"/>
  <c r="B744" i="11"/>
  <c r="C1044" i="15" l="1"/>
  <c r="E1044" i="15" s="1"/>
  <c r="F1044" i="15" s="1"/>
  <c r="G1044" i="15" s="1"/>
  <c r="C744" i="11"/>
  <c r="E744" i="11" s="1"/>
  <c r="F744" i="11" s="1"/>
  <c r="G744" i="11" s="1"/>
  <c r="G791" i="14"/>
  <c r="B792" i="14" s="1"/>
  <c r="C792" i="14" s="1"/>
  <c r="F791" i="14"/>
  <c r="H1044" i="15" l="1"/>
  <c r="B1045" i="15" s="1"/>
  <c r="H744" i="11"/>
  <c r="B745" i="11" s="1"/>
  <c r="D792" i="14"/>
  <c r="E792" i="14" s="1"/>
  <c r="C1045" i="15" l="1"/>
  <c r="E1045" i="15" s="1"/>
  <c r="F1045" i="15" s="1"/>
  <c r="G1045" i="15" s="1"/>
  <c r="C745" i="11"/>
  <c r="E745" i="11" s="1"/>
  <c r="F745" i="11" s="1"/>
  <c r="G745" i="11" s="1"/>
  <c r="G792" i="14"/>
  <c r="B793" i="14" s="1"/>
  <c r="C793" i="14" s="1"/>
  <c r="F792" i="14"/>
  <c r="H1045" i="15" l="1"/>
  <c r="B1046" i="15" s="1"/>
  <c r="H745" i="11"/>
  <c r="B746" i="11" s="1"/>
  <c r="D793" i="14"/>
  <c r="E793" i="14" s="1"/>
  <c r="C1046" i="15" l="1"/>
  <c r="E1046" i="15" s="1"/>
  <c r="F1046" i="15" s="1"/>
  <c r="G1046" i="15" s="1"/>
  <c r="C746" i="11"/>
  <c r="E746" i="11" s="1"/>
  <c r="F746" i="11" s="1"/>
  <c r="G746" i="11" s="1"/>
  <c r="G793" i="14"/>
  <c r="B794" i="14" s="1"/>
  <c r="C794" i="14" s="1"/>
  <c r="F793" i="14"/>
  <c r="H1046" i="15" l="1"/>
  <c r="B1047" i="15" s="1"/>
  <c r="H746" i="11"/>
  <c r="D794" i="14"/>
  <c r="E794" i="14" s="1"/>
  <c r="C1047" i="15" l="1"/>
  <c r="E1047" i="15" s="1"/>
  <c r="F1047" i="15" s="1"/>
  <c r="G1047" i="15" s="1"/>
  <c r="G794" i="14"/>
  <c r="B795" i="14" s="1"/>
  <c r="C795" i="14" s="1"/>
  <c r="F794" i="14"/>
  <c r="B747" i="11"/>
  <c r="H1047" i="15" l="1"/>
  <c r="B1048" i="15" s="1"/>
  <c r="C1048" i="15" s="1"/>
  <c r="E1048" i="15" s="1"/>
  <c r="F1048" i="15" s="1"/>
  <c r="G1048" i="15" s="1"/>
  <c r="C747" i="11"/>
  <c r="E747" i="11" s="1"/>
  <c r="F747" i="11" s="1"/>
  <c r="G747" i="11" s="1"/>
  <c r="D795" i="14"/>
  <c r="E795" i="14" s="1"/>
  <c r="H1048" i="15" l="1"/>
  <c r="B1049" i="15" s="1"/>
  <c r="H747" i="11"/>
  <c r="B748" i="11" s="1"/>
  <c r="G795" i="14"/>
  <c r="B796" i="14" s="1"/>
  <c r="C796" i="14" s="1"/>
  <c r="F795" i="14"/>
  <c r="C1049" i="15" l="1"/>
  <c r="E1049" i="15" s="1"/>
  <c r="F1049" i="15" s="1"/>
  <c r="G1049" i="15" s="1"/>
  <c r="C748" i="11"/>
  <c r="E748" i="11" s="1"/>
  <c r="F748" i="11" s="1"/>
  <c r="G748" i="11" s="1"/>
  <c r="D796" i="14"/>
  <c r="E796" i="14" s="1"/>
  <c r="H1049" i="15" l="1"/>
  <c r="B1050" i="15" s="1"/>
  <c r="H748" i="11"/>
  <c r="B749" i="11" s="1"/>
  <c r="G796" i="14"/>
  <c r="B797" i="14" s="1"/>
  <c r="C797" i="14" s="1"/>
  <c r="F796" i="14"/>
  <c r="C1050" i="15" l="1"/>
  <c r="E1050" i="15" s="1"/>
  <c r="F1050" i="15" s="1"/>
  <c r="G1050" i="15" s="1"/>
  <c r="C749" i="11"/>
  <c r="E749" i="11" s="1"/>
  <c r="F749" i="11" s="1"/>
  <c r="G749" i="11" s="1"/>
  <c r="D797" i="14"/>
  <c r="E797" i="14" s="1"/>
  <c r="H1050" i="15" l="1"/>
  <c r="B1051" i="15" s="1"/>
  <c r="H749" i="11"/>
  <c r="B750" i="11" s="1"/>
  <c r="G797" i="14"/>
  <c r="B798" i="14" s="1"/>
  <c r="C798" i="14" s="1"/>
  <c r="F797" i="14"/>
  <c r="C1051" i="15" l="1"/>
  <c r="E1051" i="15" s="1"/>
  <c r="F1051" i="15" s="1"/>
  <c r="G1051" i="15" s="1"/>
  <c r="C750" i="11"/>
  <c r="E750" i="11" s="1"/>
  <c r="F750" i="11" s="1"/>
  <c r="G750" i="11" s="1"/>
  <c r="D798" i="14"/>
  <c r="E798" i="14" s="1"/>
  <c r="H1051" i="15" l="1"/>
  <c r="B1052" i="15" s="1"/>
  <c r="H750" i="11"/>
  <c r="B751" i="11" s="1"/>
  <c r="G798" i="14"/>
  <c r="B799" i="14" s="1"/>
  <c r="C799" i="14" s="1"/>
  <c r="F798" i="14"/>
  <c r="C1052" i="15" l="1"/>
  <c r="E1052" i="15" s="1"/>
  <c r="F1052" i="15" s="1"/>
  <c r="G1052" i="15" s="1"/>
  <c r="C751" i="11"/>
  <c r="E751" i="11" s="1"/>
  <c r="F751" i="11" s="1"/>
  <c r="G751" i="11" s="1"/>
  <c r="D799" i="14"/>
  <c r="E799" i="14" s="1"/>
  <c r="H1052" i="15" l="1"/>
  <c r="B1053" i="15" s="1"/>
  <c r="H751" i="11"/>
  <c r="G799" i="14"/>
  <c r="B800" i="14" s="1"/>
  <c r="C800" i="14" s="1"/>
  <c r="F799" i="14"/>
  <c r="C1053" i="15" l="1"/>
  <c r="E1053" i="15" s="1"/>
  <c r="F1053" i="15" s="1"/>
  <c r="G1053" i="15" s="1"/>
  <c r="D800" i="14"/>
  <c r="E800" i="14" s="1"/>
  <c r="B752" i="11"/>
  <c r="H1053" i="15" l="1"/>
  <c r="B1054" i="15" s="1"/>
  <c r="C752" i="11"/>
  <c r="E752" i="11" s="1"/>
  <c r="F752" i="11" s="1"/>
  <c r="G752" i="11" s="1"/>
  <c r="G800" i="14"/>
  <c r="B801" i="14" s="1"/>
  <c r="C801" i="14" s="1"/>
  <c r="F800" i="14"/>
  <c r="C1054" i="15" l="1"/>
  <c r="E1054" i="15" s="1"/>
  <c r="F1054" i="15" s="1"/>
  <c r="G1054" i="15" s="1"/>
  <c r="H752" i="11"/>
  <c r="D801" i="14"/>
  <c r="E801" i="14" s="1"/>
  <c r="H1054" i="15" l="1"/>
  <c r="B1055" i="15" s="1"/>
  <c r="C1055" i="15" s="1"/>
  <c r="E1055" i="15" s="1"/>
  <c r="F1055" i="15" s="1"/>
  <c r="G1055" i="15" s="1"/>
  <c r="G801" i="14"/>
  <c r="B802" i="14" s="1"/>
  <c r="C802" i="14" s="1"/>
  <c r="F801" i="14"/>
  <c r="B753" i="11"/>
  <c r="H1055" i="15" l="1"/>
  <c r="B1056" i="15" s="1"/>
  <c r="C1056" i="15" s="1"/>
  <c r="E1056" i="15" s="1"/>
  <c r="F1056" i="15" s="1"/>
  <c r="G1056" i="15" s="1"/>
  <c r="C753" i="11"/>
  <c r="E753" i="11" s="1"/>
  <c r="F753" i="11" s="1"/>
  <c r="G753" i="11" s="1"/>
  <c r="D802" i="14"/>
  <c r="E802" i="14" s="1"/>
  <c r="H1056" i="15" l="1"/>
  <c r="B1057" i="15" s="1"/>
  <c r="C1057" i="15" s="1"/>
  <c r="E1057" i="15" s="1"/>
  <c r="F1057" i="15" s="1"/>
  <c r="G1057" i="15" s="1"/>
  <c r="H753" i="11"/>
  <c r="B754" i="11" s="1"/>
  <c r="G802" i="14"/>
  <c r="B803" i="14" s="1"/>
  <c r="C803" i="14" s="1"/>
  <c r="F802" i="14"/>
  <c r="H1057" i="15" l="1"/>
  <c r="B1058" i="15" s="1"/>
  <c r="C754" i="11"/>
  <c r="E754" i="11" s="1"/>
  <c r="F754" i="11" s="1"/>
  <c r="G754" i="11" s="1"/>
  <c r="D803" i="14"/>
  <c r="E803" i="14" s="1"/>
  <c r="C1058" i="15" l="1"/>
  <c r="E1058" i="15" s="1"/>
  <c r="F1058" i="15" s="1"/>
  <c r="G1058" i="15" s="1"/>
  <c r="H754" i="11"/>
  <c r="B755" i="11" s="1"/>
  <c r="G803" i="14"/>
  <c r="B804" i="14" s="1"/>
  <c r="C804" i="14" s="1"/>
  <c r="F803" i="14"/>
  <c r="H1058" i="15" l="1"/>
  <c r="B1059" i="15" s="1"/>
  <c r="C755" i="11"/>
  <c r="E755" i="11" s="1"/>
  <c r="F755" i="11" s="1"/>
  <c r="G755" i="11" s="1"/>
  <c r="D804" i="14"/>
  <c r="E804" i="14" s="1"/>
  <c r="C1059" i="15" l="1"/>
  <c r="E1059" i="15" s="1"/>
  <c r="F1059" i="15" s="1"/>
  <c r="G1059" i="15" s="1"/>
  <c r="H755" i="11"/>
  <c r="G804" i="14"/>
  <c r="B805" i="14" s="1"/>
  <c r="C805" i="14" s="1"/>
  <c r="F804" i="14"/>
  <c r="H1059" i="15" l="1"/>
  <c r="B1060" i="15" s="1"/>
  <c r="D805" i="14"/>
  <c r="E805" i="14" s="1"/>
  <c r="B756" i="11"/>
  <c r="C1060" i="15" l="1"/>
  <c r="E1060" i="15" s="1"/>
  <c r="F1060" i="15" s="1"/>
  <c r="G1060" i="15" s="1"/>
  <c r="C756" i="11"/>
  <c r="E756" i="11" s="1"/>
  <c r="F756" i="11" s="1"/>
  <c r="G756" i="11" s="1"/>
  <c r="G805" i="14"/>
  <c r="B806" i="14" s="1"/>
  <c r="C806" i="14" s="1"/>
  <c r="F805" i="14"/>
  <c r="H1060" i="15" l="1"/>
  <c r="B1061" i="15" s="1"/>
  <c r="H756" i="11"/>
  <c r="D806" i="14"/>
  <c r="E806" i="14" s="1"/>
  <c r="C1061" i="15" l="1"/>
  <c r="E1061" i="15" s="1"/>
  <c r="F1061" i="15" s="1"/>
  <c r="G1061" i="15" s="1"/>
  <c r="G806" i="14"/>
  <c r="B807" i="14" s="1"/>
  <c r="C807" i="14" s="1"/>
  <c r="F806" i="14"/>
  <c r="B757" i="11"/>
  <c r="H1061" i="15" l="1"/>
  <c r="B1062" i="15" s="1"/>
  <c r="C757" i="11"/>
  <c r="E757" i="11" s="1"/>
  <c r="F757" i="11" s="1"/>
  <c r="G757" i="11" s="1"/>
  <c r="D807" i="14"/>
  <c r="E807" i="14" s="1"/>
  <c r="C1062" i="15" l="1"/>
  <c r="E1062" i="15" s="1"/>
  <c r="F1062" i="15" s="1"/>
  <c r="G1062" i="15" s="1"/>
  <c r="H757" i="11"/>
  <c r="B758" i="11" s="1"/>
  <c r="G807" i="14"/>
  <c r="B808" i="14" s="1"/>
  <c r="C808" i="14" s="1"/>
  <c r="F807" i="14"/>
  <c r="H1062" i="15" l="1"/>
  <c r="B1063" i="15" s="1"/>
  <c r="C758" i="11"/>
  <c r="E758" i="11" s="1"/>
  <c r="F758" i="11" s="1"/>
  <c r="G758" i="11" s="1"/>
  <c r="D808" i="14"/>
  <c r="E808" i="14" s="1"/>
  <c r="C1063" i="15" l="1"/>
  <c r="E1063" i="15" s="1"/>
  <c r="F1063" i="15" s="1"/>
  <c r="G1063" i="15" s="1"/>
  <c r="H758" i="11"/>
  <c r="G808" i="14"/>
  <c r="B809" i="14" s="1"/>
  <c r="C809" i="14" s="1"/>
  <c r="F808" i="14"/>
  <c r="H1063" i="15" l="1"/>
  <c r="B1064" i="15" s="1"/>
  <c r="C1064" i="15" s="1"/>
  <c r="E1064" i="15" s="1"/>
  <c r="F1064" i="15" s="1"/>
  <c r="G1064" i="15" s="1"/>
  <c r="D809" i="14"/>
  <c r="E809" i="14" s="1"/>
  <c r="B759" i="11"/>
  <c r="H1064" i="15" l="1"/>
  <c r="B1065" i="15" s="1"/>
  <c r="C759" i="11"/>
  <c r="E759" i="11" s="1"/>
  <c r="F759" i="11" s="1"/>
  <c r="G759" i="11" s="1"/>
  <c r="G809" i="14"/>
  <c r="B810" i="14" s="1"/>
  <c r="C810" i="14" s="1"/>
  <c r="F809" i="14"/>
  <c r="C1065" i="15" l="1"/>
  <c r="E1065" i="15" s="1"/>
  <c r="F1065" i="15" s="1"/>
  <c r="G1065" i="15" s="1"/>
  <c r="H759" i="11"/>
  <c r="D810" i="14"/>
  <c r="E810" i="14" s="1"/>
  <c r="H1065" i="15" l="1"/>
  <c r="B1066" i="15" s="1"/>
  <c r="G810" i="14"/>
  <c r="B811" i="14" s="1"/>
  <c r="C811" i="14" s="1"/>
  <c r="F810" i="14"/>
  <c r="B760" i="11"/>
  <c r="C1066" i="15" l="1"/>
  <c r="E1066" i="15" s="1"/>
  <c r="F1066" i="15" s="1"/>
  <c r="G1066" i="15" s="1"/>
  <c r="C760" i="11"/>
  <c r="E760" i="11" s="1"/>
  <c r="F760" i="11" s="1"/>
  <c r="G760" i="11" s="1"/>
  <c r="D811" i="14"/>
  <c r="E811" i="14" s="1"/>
  <c r="H1066" i="15" l="1"/>
  <c r="B1067" i="15" s="1"/>
  <c r="H760" i="11"/>
  <c r="G811" i="14"/>
  <c r="B812" i="14" s="1"/>
  <c r="C812" i="14" s="1"/>
  <c r="F811" i="14"/>
  <c r="C1067" i="15" l="1"/>
  <c r="E1067" i="15" s="1"/>
  <c r="F1067" i="15" s="1"/>
  <c r="G1067" i="15" s="1"/>
  <c r="B761" i="11"/>
  <c r="D812" i="14"/>
  <c r="E812" i="14" s="1"/>
  <c r="H1067" i="15" l="1"/>
  <c r="B1068" i="15" s="1"/>
  <c r="C761" i="11"/>
  <c r="E761" i="11" s="1"/>
  <c r="F761" i="11" s="1"/>
  <c r="G761" i="11" s="1"/>
  <c r="G812" i="14"/>
  <c r="B813" i="14" s="1"/>
  <c r="C813" i="14" s="1"/>
  <c r="F812" i="14"/>
  <c r="C1068" i="15" l="1"/>
  <c r="E1068" i="15" s="1"/>
  <c r="F1068" i="15" s="1"/>
  <c r="G1068" i="15" s="1"/>
  <c r="H761" i="11"/>
  <c r="B762" i="11" s="1"/>
  <c r="D813" i="14"/>
  <c r="E813" i="14" s="1"/>
  <c r="H1068" i="15" l="1"/>
  <c r="B1069" i="15" s="1"/>
  <c r="C762" i="11"/>
  <c r="E762" i="11" s="1"/>
  <c r="F762" i="11" s="1"/>
  <c r="G762" i="11" s="1"/>
  <c r="G813" i="14"/>
  <c r="B814" i="14" s="1"/>
  <c r="C814" i="14" s="1"/>
  <c r="F813" i="14"/>
  <c r="C1069" i="15" l="1"/>
  <c r="E1069" i="15" s="1"/>
  <c r="F1069" i="15" s="1"/>
  <c r="G1069" i="15" s="1"/>
  <c r="H762" i="11"/>
  <c r="B763" i="11" s="1"/>
  <c r="C763" i="11" s="1"/>
  <c r="E763" i="11" s="1"/>
  <c r="F763" i="11" s="1"/>
  <c r="G763" i="11" s="1"/>
  <c r="D814" i="14"/>
  <c r="E814" i="14" s="1"/>
  <c r="H1069" i="15" l="1"/>
  <c r="B1070" i="15" s="1"/>
  <c r="H763" i="11"/>
  <c r="G814" i="14"/>
  <c r="B815" i="14" s="1"/>
  <c r="C815" i="14" s="1"/>
  <c r="F814" i="14"/>
  <c r="C1070" i="15" l="1"/>
  <c r="E1070" i="15" s="1"/>
  <c r="F1070" i="15" s="1"/>
  <c r="G1070" i="15" s="1"/>
  <c r="D815" i="14"/>
  <c r="E815" i="14" s="1"/>
  <c r="B764" i="11"/>
  <c r="H1070" i="15" l="1"/>
  <c r="B1071" i="15" s="1"/>
  <c r="C764" i="11"/>
  <c r="E764" i="11" s="1"/>
  <c r="F764" i="11" s="1"/>
  <c r="G764" i="11" s="1"/>
  <c r="G815" i="14"/>
  <c r="B816" i="14" s="1"/>
  <c r="C816" i="14" s="1"/>
  <c r="F815" i="14"/>
  <c r="C1071" i="15" l="1"/>
  <c r="E1071" i="15" s="1"/>
  <c r="F1071" i="15" s="1"/>
  <c r="G1071" i="15" s="1"/>
  <c r="H764" i="11"/>
  <c r="D816" i="14"/>
  <c r="E816" i="14" s="1"/>
  <c r="H1071" i="15" l="1"/>
  <c r="B1072" i="15" s="1"/>
  <c r="G816" i="14"/>
  <c r="B817" i="14" s="1"/>
  <c r="C817" i="14" s="1"/>
  <c r="F816" i="14"/>
  <c r="B765" i="11"/>
  <c r="C1072" i="15" l="1"/>
  <c r="E1072" i="15" s="1"/>
  <c r="F1072" i="15" s="1"/>
  <c r="G1072" i="15" s="1"/>
  <c r="C765" i="11"/>
  <c r="E765" i="11" s="1"/>
  <c r="F765" i="11" s="1"/>
  <c r="G765" i="11" s="1"/>
  <c r="D817" i="14"/>
  <c r="E817" i="14" s="1"/>
  <c r="H1072" i="15" l="1"/>
  <c r="B1073" i="15" s="1"/>
  <c r="H765" i="11"/>
  <c r="G817" i="14"/>
  <c r="B818" i="14" s="1"/>
  <c r="C818" i="14" s="1"/>
  <c r="F817" i="14"/>
  <c r="C1073" i="15" l="1"/>
  <c r="E1073" i="15" s="1"/>
  <c r="F1073" i="15" s="1"/>
  <c r="G1073" i="15" s="1"/>
  <c r="D818" i="14"/>
  <c r="E818" i="14" s="1"/>
  <c r="B766" i="11"/>
  <c r="H1073" i="15" l="1"/>
  <c r="B1074" i="15" s="1"/>
  <c r="C766" i="11"/>
  <c r="E766" i="11" s="1"/>
  <c r="F766" i="11" s="1"/>
  <c r="G766" i="11" s="1"/>
  <c r="G818" i="14"/>
  <c r="B819" i="14" s="1"/>
  <c r="C819" i="14" s="1"/>
  <c r="F818" i="14"/>
  <c r="C1074" i="15" l="1"/>
  <c r="E1074" i="15" s="1"/>
  <c r="F1074" i="15" s="1"/>
  <c r="G1074" i="15" s="1"/>
  <c r="H766" i="11"/>
  <c r="D819" i="14"/>
  <c r="E819" i="14" s="1"/>
  <c r="H1074" i="15" l="1"/>
  <c r="B1075" i="15" s="1"/>
  <c r="G819" i="14"/>
  <c r="B820" i="14" s="1"/>
  <c r="C820" i="14" s="1"/>
  <c r="F819" i="14"/>
  <c r="B767" i="11"/>
  <c r="C1075" i="15" l="1"/>
  <c r="E1075" i="15" s="1"/>
  <c r="F1075" i="15" s="1"/>
  <c r="G1075" i="15" s="1"/>
  <c r="C767" i="11"/>
  <c r="E767" i="11" s="1"/>
  <c r="F767" i="11" s="1"/>
  <c r="G767" i="11" s="1"/>
  <c r="D820" i="14"/>
  <c r="E820" i="14" s="1"/>
  <c r="H1075" i="15" l="1"/>
  <c r="B1076" i="15" s="1"/>
  <c r="H767" i="11"/>
  <c r="G820" i="14"/>
  <c r="B821" i="14" s="1"/>
  <c r="C821" i="14" s="1"/>
  <c r="F820" i="14"/>
  <c r="C1076" i="15" l="1"/>
  <c r="E1076" i="15" s="1"/>
  <c r="F1076" i="15" s="1"/>
  <c r="G1076" i="15" s="1"/>
  <c r="D821" i="14"/>
  <c r="E821" i="14" s="1"/>
  <c r="B768" i="11"/>
  <c r="H1076" i="15" l="1"/>
  <c r="B1077" i="15" s="1"/>
  <c r="C768" i="11"/>
  <c r="E768" i="11" s="1"/>
  <c r="F768" i="11" s="1"/>
  <c r="G768" i="11" s="1"/>
  <c r="G821" i="14"/>
  <c r="B822" i="14" s="1"/>
  <c r="C822" i="14" s="1"/>
  <c r="F821" i="14"/>
  <c r="C1077" i="15" l="1"/>
  <c r="E1077" i="15" s="1"/>
  <c r="F1077" i="15" s="1"/>
  <c r="G1077" i="15" s="1"/>
  <c r="H768" i="11"/>
  <c r="D822" i="14"/>
  <c r="E822" i="14" s="1"/>
  <c r="H1077" i="15" l="1"/>
  <c r="B1078" i="15" s="1"/>
  <c r="G822" i="14"/>
  <c r="B823" i="14" s="1"/>
  <c r="C823" i="14" s="1"/>
  <c r="F822" i="14"/>
  <c r="B769" i="11"/>
  <c r="C1078" i="15" l="1"/>
  <c r="E1078" i="15" s="1"/>
  <c r="F1078" i="15" s="1"/>
  <c r="G1078" i="15" s="1"/>
  <c r="C769" i="11"/>
  <c r="E769" i="11" s="1"/>
  <c r="F769" i="11" s="1"/>
  <c r="G769" i="11" s="1"/>
  <c r="D823" i="14"/>
  <c r="E823" i="14" s="1"/>
  <c r="H1078" i="15" l="1"/>
  <c r="B1079" i="15" s="1"/>
  <c r="H769" i="11"/>
  <c r="B770" i="11" s="1"/>
  <c r="G823" i="14"/>
  <c r="B824" i="14" s="1"/>
  <c r="C824" i="14" s="1"/>
  <c r="F823" i="14"/>
  <c r="C1079" i="15" l="1"/>
  <c r="E1079" i="15" s="1"/>
  <c r="F1079" i="15" s="1"/>
  <c r="G1079" i="15" s="1"/>
  <c r="C770" i="11"/>
  <c r="E770" i="11" s="1"/>
  <c r="F770" i="11" s="1"/>
  <c r="G770" i="11" s="1"/>
  <c r="D824" i="14"/>
  <c r="E824" i="14" s="1"/>
  <c r="H1079" i="15" l="1"/>
  <c r="B1080" i="15" s="1"/>
  <c r="H770" i="11"/>
  <c r="G824" i="14"/>
  <c r="B825" i="14" s="1"/>
  <c r="C825" i="14" s="1"/>
  <c r="F824" i="14"/>
  <c r="C1080" i="15" l="1"/>
  <c r="E1080" i="15" s="1"/>
  <c r="F1080" i="15" s="1"/>
  <c r="G1080" i="15" s="1"/>
  <c r="D825" i="14"/>
  <c r="E825" i="14" s="1"/>
  <c r="B771" i="11"/>
  <c r="H1080" i="15" l="1"/>
  <c r="B1081" i="15" s="1"/>
  <c r="C771" i="11"/>
  <c r="E771" i="11" s="1"/>
  <c r="F771" i="11" s="1"/>
  <c r="G771" i="11" s="1"/>
  <c r="G825" i="14"/>
  <c r="B826" i="14" s="1"/>
  <c r="C826" i="14" s="1"/>
  <c r="F825" i="14"/>
  <c r="C1081" i="15" l="1"/>
  <c r="E1081" i="15" s="1"/>
  <c r="F1081" i="15" s="1"/>
  <c r="G1081" i="15" s="1"/>
  <c r="H771" i="11"/>
  <c r="D826" i="14"/>
  <c r="E826" i="14" s="1"/>
  <c r="H1081" i="15" l="1"/>
  <c r="B1082" i="15" s="1"/>
  <c r="G826" i="14"/>
  <c r="B827" i="14" s="1"/>
  <c r="C827" i="14" s="1"/>
  <c r="F826" i="14"/>
  <c r="B772" i="11"/>
  <c r="C1082" i="15" l="1"/>
  <c r="E1082" i="15" s="1"/>
  <c r="F1082" i="15" s="1"/>
  <c r="G1082" i="15" s="1"/>
  <c r="C772" i="11"/>
  <c r="E772" i="11" s="1"/>
  <c r="F772" i="11" s="1"/>
  <c r="G772" i="11" s="1"/>
  <c r="D827" i="14"/>
  <c r="E827" i="14" s="1"/>
  <c r="H1082" i="15" l="1"/>
  <c r="B1083" i="15" s="1"/>
  <c r="H772" i="11"/>
  <c r="B773" i="11" s="1"/>
  <c r="G827" i="14"/>
  <c r="B828" i="14" s="1"/>
  <c r="C828" i="14" s="1"/>
  <c r="F827" i="14"/>
  <c r="C1083" i="15" l="1"/>
  <c r="E1083" i="15" s="1"/>
  <c r="F1083" i="15" s="1"/>
  <c r="G1083" i="15" s="1"/>
  <c r="C773" i="11"/>
  <c r="E773" i="11" s="1"/>
  <c r="F773" i="11" s="1"/>
  <c r="G773" i="11" s="1"/>
  <c r="D828" i="14"/>
  <c r="E828" i="14" s="1"/>
  <c r="H1083" i="15" l="1"/>
  <c r="B1084" i="15" s="1"/>
  <c r="H773" i="11"/>
  <c r="G828" i="14"/>
  <c r="B829" i="14" s="1"/>
  <c r="C829" i="14" s="1"/>
  <c r="F828" i="14"/>
  <c r="C1084" i="15" l="1"/>
  <c r="E1084" i="15" s="1"/>
  <c r="F1084" i="15" s="1"/>
  <c r="G1084" i="15" s="1"/>
  <c r="D829" i="14"/>
  <c r="E829" i="14" s="1"/>
  <c r="B774" i="11"/>
  <c r="H1084" i="15" l="1"/>
  <c r="B1085" i="15" s="1"/>
  <c r="C774" i="11"/>
  <c r="E774" i="11" s="1"/>
  <c r="F774" i="11" s="1"/>
  <c r="G774" i="11" s="1"/>
  <c r="G829" i="14"/>
  <c r="B830" i="14" s="1"/>
  <c r="C830" i="14" s="1"/>
  <c r="F829" i="14"/>
  <c r="C1085" i="15" l="1"/>
  <c r="E1085" i="15" s="1"/>
  <c r="F1085" i="15" s="1"/>
  <c r="G1085" i="15" s="1"/>
  <c r="H774" i="11"/>
  <c r="D830" i="14"/>
  <c r="E830" i="14" s="1"/>
  <c r="H1085" i="15" l="1"/>
  <c r="B1086" i="15" s="1"/>
  <c r="G830" i="14"/>
  <c r="B831" i="14" s="1"/>
  <c r="C831" i="14" s="1"/>
  <c r="F830" i="14"/>
  <c r="B775" i="11"/>
  <c r="C1086" i="15" l="1"/>
  <c r="E1086" i="15" s="1"/>
  <c r="F1086" i="15" s="1"/>
  <c r="G1086" i="15" s="1"/>
  <c r="C775" i="11"/>
  <c r="E775" i="11" s="1"/>
  <c r="F775" i="11" s="1"/>
  <c r="G775" i="11" s="1"/>
  <c r="D831" i="14"/>
  <c r="E831" i="14" s="1"/>
  <c r="H1086" i="15" l="1"/>
  <c r="B1087" i="15" s="1"/>
  <c r="H775" i="11"/>
  <c r="G831" i="14"/>
  <c r="B832" i="14" s="1"/>
  <c r="C832" i="14" s="1"/>
  <c r="F831" i="14"/>
  <c r="C1087" i="15" l="1"/>
  <c r="E1087" i="15" s="1"/>
  <c r="F1087" i="15" s="1"/>
  <c r="G1087" i="15" s="1"/>
  <c r="D832" i="14"/>
  <c r="E832" i="14" s="1"/>
  <c r="B776" i="11"/>
  <c r="H1087" i="15" l="1"/>
  <c r="B1088" i="15" s="1"/>
  <c r="C776" i="11"/>
  <c r="E776" i="11" s="1"/>
  <c r="F776" i="11" s="1"/>
  <c r="G776" i="11" s="1"/>
  <c r="G832" i="14"/>
  <c r="B833" i="14" s="1"/>
  <c r="C833" i="14" s="1"/>
  <c r="F832" i="14"/>
  <c r="C1088" i="15" l="1"/>
  <c r="E1088" i="15" s="1"/>
  <c r="F1088" i="15" s="1"/>
  <c r="G1088" i="15" s="1"/>
  <c r="H776" i="11"/>
  <c r="D833" i="14"/>
  <c r="E833" i="14" s="1"/>
  <c r="H1088" i="15" l="1"/>
  <c r="B1089" i="15" s="1"/>
  <c r="G833" i="14"/>
  <c r="B834" i="14" s="1"/>
  <c r="C834" i="14" s="1"/>
  <c r="F833" i="14"/>
  <c r="B777" i="11"/>
  <c r="C1089" i="15" l="1"/>
  <c r="E1089" i="15" s="1"/>
  <c r="F1089" i="15" s="1"/>
  <c r="G1089" i="15" s="1"/>
  <c r="C777" i="11"/>
  <c r="E777" i="11" s="1"/>
  <c r="F777" i="11" s="1"/>
  <c r="G777" i="11" s="1"/>
  <c r="D834" i="14"/>
  <c r="E834" i="14" s="1"/>
  <c r="F834" i="14" s="1"/>
  <c r="H1089" i="15" l="1"/>
  <c r="B1090" i="15" s="1"/>
  <c r="H777" i="11"/>
  <c r="B778" i="11" s="1"/>
  <c r="G834" i="14"/>
  <c r="B835" i="14" s="1"/>
  <c r="C1090" i="15" l="1"/>
  <c r="E1090" i="15" s="1"/>
  <c r="F1090" i="15" s="1"/>
  <c r="G1090" i="15" s="1"/>
  <c r="C778" i="11"/>
  <c r="E778" i="11" s="1"/>
  <c r="F778" i="11" s="1"/>
  <c r="G778" i="11" s="1"/>
  <c r="C835" i="14"/>
  <c r="H1090" i="15" l="1"/>
  <c r="B1091" i="15" s="1"/>
  <c r="H778" i="11"/>
  <c r="B779" i="11" s="1"/>
  <c r="D835" i="14"/>
  <c r="E835" i="14" s="1"/>
  <c r="C1091" i="15" l="1"/>
  <c r="E1091" i="15" s="1"/>
  <c r="F1091" i="15" s="1"/>
  <c r="G1091" i="15" s="1"/>
  <c r="C779" i="11"/>
  <c r="E779" i="11" s="1"/>
  <c r="F779" i="11" s="1"/>
  <c r="G779" i="11" s="1"/>
  <c r="G835" i="14"/>
  <c r="B836" i="14" s="1"/>
  <c r="C836" i="14" s="1"/>
  <c r="F835" i="14"/>
  <c r="H1091" i="15" l="1"/>
  <c r="B1092" i="15" s="1"/>
  <c r="C1092" i="15" s="1"/>
  <c r="E1092" i="15" s="1"/>
  <c r="F1092" i="15" s="1"/>
  <c r="G1092" i="15" s="1"/>
  <c r="H779" i="11"/>
  <c r="D836" i="14"/>
  <c r="E836" i="14" s="1"/>
  <c r="H1092" i="15" l="1"/>
  <c r="B1093" i="15" s="1"/>
  <c r="G836" i="14"/>
  <c r="B837" i="14" s="1"/>
  <c r="C837" i="14" s="1"/>
  <c r="F836" i="14"/>
  <c r="B780" i="11"/>
  <c r="C1093" i="15" l="1"/>
  <c r="E1093" i="15" s="1"/>
  <c r="F1093" i="15" s="1"/>
  <c r="G1093" i="15" s="1"/>
  <c r="C780" i="11"/>
  <c r="E780" i="11" s="1"/>
  <c r="F780" i="11" s="1"/>
  <c r="G780" i="11" s="1"/>
  <c r="D837" i="14"/>
  <c r="E837" i="14" s="1"/>
  <c r="H1093" i="15" l="1"/>
  <c r="B1094" i="15" s="1"/>
  <c r="H780" i="11"/>
  <c r="G837" i="14"/>
  <c r="B838" i="14" s="1"/>
  <c r="C838" i="14" s="1"/>
  <c r="F837" i="14"/>
  <c r="C1094" i="15" l="1"/>
  <c r="E1094" i="15" s="1"/>
  <c r="F1094" i="15" s="1"/>
  <c r="G1094" i="15" s="1"/>
  <c r="D838" i="14"/>
  <c r="E838" i="14" s="1"/>
  <c r="B781" i="11"/>
  <c r="H1094" i="15" l="1"/>
  <c r="B1095" i="15" s="1"/>
  <c r="C1095" i="15" s="1"/>
  <c r="E1095" i="15" s="1"/>
  <c r="F1095" i="15" s="1"/>
  <c r="G1095" i="15" s="1"/>
  <c r="C781" i="11"/>
  <c r="E781" i="11" s="1"/>
  <c r="F781" i="11" s="1"/>
  <c r="G781" i="11" s="1"/>
  <c r="G838" i="14"/>
  <c r="B839" i="14" s="1"/>
  <c r="C839" i="14" s="1"/>
  <c r="F838" i="14"/>
  <c r="H1095" i="15" l="1"/>
  <c r="B1096" i="15" s="1"/>
  <c r="H781" i="11"/>
  <c r="D839" i="14"/>
  <c r="E839" i="14" s="1"/>
  <c r="C1096" i="15" l="1"/>
  <c r="E1096" i="15" s="1"/>
  <c r="F1096" i="15" s="1"/>
  <c r="G1096" i="15" s="1"/>
  <c r="G839" i="14"/>
  <c r="B840" i="14" s="1"/>
  <c r="C840" i="14" s="1"/>
  <c r="F839" i="14"/>
  <c r="B782" i="11"/>
  <c r="H1096" i="15" l="1"/>
  <c r="B1097" i="15" s="1"/>
  <c r="C782" i="11"/>
  <c r="E782" i="11" s="1"/>
  <c r="F782" i="11" s="1"/>
  <c r="G782" i="11" s="1"/>
  <c r="D840" i="14"/>
  <c r="E840" i="14" s="1"/>
  <c r="C1097" i="15" l="1"/>
  <c r="E1097" i="15" s="1"/>
  <c r="F1097" i="15" s="1"/>
  <c r="G1097" i="15" s="1"/>
  <c r="H782" i="11"/>
  <c r="G840" i="14"/>
  <c r="B841" i="14" s="1"/>
  <c r="C841" i="14" s="1"/>
  <c r="F840" i="14"/>
  <c r="H1097" i="15" l="1"/>
  <c r="B1098" i="15" s="1"/>
  <c r="D841" i="14"/>
  <c r="E841" i="14" s="1"/>
  <c r="B783" i="11"/>
  <c r="C1098" i="15" l="1"/>
  <c r="E1098" i="15" s="1"/>
  <c r="F1098" i="15" s="1"/>
  <c r="G1098" i="15" s="1"/>
  <c r="C783" i="11"/>
  <c r="E783" i="11" s="1"/>
  <c r="F783" i="11" s="1"/>
  <c r="G783" i="11" s="1"/>
  <c r="G841" i="14"/>
  <c r="B842" i="14" s="1"/>
  <c r="C842" i="14" s="1"/>
  <c r="F841" i="14"/>
  <c r="H1098" i="15" l="1"/>
  <c r="B1099" i="15" s="1"/>
  <c r="H783" i="11"/>
  <c r="D842" i="14"/>
  <c r="E842" i="14" s="1"/>
  <c r="C1099" i="15" l="1"/>
  <c r="M1099" i="15" s="1"/>
  <c r="J1099" i="15"/>
  <c r="G842" i="14"/>
  <c r="B843" i="14" s="1"/>
  <c r="C843" i="14" s="1"/>
  <c r="F842" i="14"/>
  <c r="B784" i="11"/>
  <c r="E1099" i="15" l="1"/>
  <c r="F1099" i="15" s="1"/>
  <c r="G1099" i="15" s="1"/>
  <c r="C784" i="11"/>
  <c r="E784" i="11" s="1"/>
  <c r="F784" i="11" s="1"/>
  <c r="G784" i="11" s="1"/>
  <c r="D843" i="14"/>
  <c r="E843" i="14" s="1"/>
  <c r="H1099" i="15" l="1"/>
  <c r="H784" i="11"/>
  <c r="G843" i="14"/>
  <c r="B844" i="14" s="1"/>
  <c r="C844" i="14" s="1"/>
  <c r="F843" i="14"/>
  <c r="B1100" i="15" l="1"/>
  <c r="C1100" i="15" s="1"/>
  <c r="E1100" i="15" s="1"/>
  <c r="F1100" i="15" s="1"/>
  <c r="G1100" i="15" s="1"/>
  <c r="B785" i="11"/>
  <c r="D844" i="14"/>
  <c r="E844" i="14" s="1"/>
  <c r="H1100" i="15" l="1"/>
  <c r="B1101" i="15" s="1"/>
  <c r="C1101" i="15" s="1"/>
  <c r="E1101" i="15" s="1"/>
  <c r="F1101" i="15" s="1"/>
  <c r="G1101" i="15" s="1"/>
  <c r="C785" i="11"/>
  <c r="E785" i="11" s="1"/>
  <c r="F785" i="11" s="1"/>
  <c r="G785" i="11" s="1"/>
  <c r="G844" i="14"/>
  <c r="B845" i="14" s="1"/>
  <c r="C845" i="14" s="1"/>
  <c r="F844" i="14"/>
  <c r="H1101" i="15" l="1"/>
  <c r="B1102" i="15" s="1"/>
  <c r="H785" i="11"/>
  <c r="B786" i="11" s="1"/>
  <c r="D845" i="14"/>
  <c r="E845" i="14" s="1"/>
  <c r="C1102" i="15" l="1"/>
  <c r="E1102" i="15" s="1"/>
  <c r="F1102" i="15" s="1"/>
  <c r="G1102" i="15" s="1"/>
  <c r="C786" i="11"/>
  <c r="E786" i="11" s="1"/>
  <c r="F786" i="11" s="1"/>
  <c r="G786" i="11" s="1"/>
  <c r="G845" i="14"/>
  <c r="B846" i="14" s="1"/>
  <c r="C846" i="14" s="1"/>
  <c r="F845" i="14"/>
  <c r="H1102" i="15" l="1"/>
  <c r="B1103" i="15" s="1"/>
  <c r="H786" i="11"/>
  <c r="B787" i="11" s="1"/>
  <c r="D846" i="14"/>
  <c r="E846" i="14" s="1"/>
  <c r="C1103" i="15" l="1"/>
  <c r="E1103" i="15" s="1"/>
  <c r="F1103" i="15" s="1"/>
  <c r="G1103" i="15" s="1"/>
  <c r="G846" i="14"/>
  <c r="B847" i="14" s="1"/>
  <c r="C847" i="14" s="1"/>
  <c r="F846" i="14"/>
  <c r="C787" i="11"/>
  <c r="E787" i="11" s="1"/>
  <c r="F787" i="11" s="1"/>
  <c r="G787" i="11" s="1"/>
  <c r="H1103" i="15" l="1"/>
  <c r="B1104" i="15" s="1"/>
  <c r="H787" i="11"/>
  <c r="B788" i="11" s="1"/>
  <c r="D847" i="14"/>
  <c r="E847" i="14" s="1"/>
  <c r="C1104" i="15" l="1"/>
  <c r="E1104" i="15" s="1"/>
  <c r="F1104" i="15" s="1"/>
  <c r="G1104" i="15" s="1"/>
  <c r="C788" i="11"/>
  <c r="E788" i="11" s="1"/>
  <c r="F788" i="11" s="1"/>
  <c r="G788" i="11" s="1"/>
  <c r="G847" i="14"/>
  <c r="B848" i="14" s="1"/>
  <c r="C848" i="14" s="1"/>
  <c r="F847" i="14"/>
  <c r="H1104" i="15" l="1"/>
  <c r="B1105" i="15" s="1"/>
  <c r="H788" i="11"/>
  <c r="B789" i="11" s="1"/>
  <c r="D848" i="14"/>
  <c r="E848" i="14" s="1"/>
  <c r="C1105" i="15" l="1"/>
  <c r="E1105" i="15" s="1"/>
  <c r="F1105" i="15" s="1"/>
  <c r="G1105" i="15" s="1"/>
  <c r="C789" i="11"/>
  <c r="E789" i="11" s="1"/>
  <c r="F789" i="11" s="1"/>
  <c r="G789" i="11" s="1"/>
  <c r="G848" i="14"/>
  <c r="B849" i="14" s="1"/>
  <c r="C849" i="14" s="1"/>
  <c r="F848" i="14"/>
  <c r="H1105" i="15" l="1"/>
  <c r="B1106" i="15" s="1"/>
  <c r="H789" i="11"/>
  <c r="B790" i="11" s="1"/>
  <c r="D849" i="14"/>
  <c r="E849" i="14" s="1"/>
  <c r="C1106" i="15" l="1"/>
  <c r="E1106" i="15" s="1"/>
  <c r="F1106" i="15" s="1"/>
  <c r="G1106" i="15" s="1"/>
  <c r="C790" i="11"/>
  <c r="E790" i="11" s="1"/>
  <c r="F790" i="11" s="1"/>
  <c r="G790" i="11" s="1"/>
  <c r="G849" i="14"/>
  <c r="B850" i="14" s="1"/>
  <c r="C850" i="14" s="1"/>
  <c r="F849" i="14"/>
  <c r="H1106" i="15" l="1"/>
  <c r="B1107" i="15" s="1"/>
  <c r="H790" i="11"/>
  <c r="B791" i="11" s="1"/>
  <c r="D850" i="14"/>
  <c r="E850" i="14" s="1"/>
  <c r="C1107" i="15" l="1"/>
  <c r="E1107" i="15" s="1"/>
  <c r="F1107" i="15" s="1"/>
  <c r="G1107" i="15" s="1"/>
  <c r="C791" i="11"/>
  <c r="E791" i="11" s="1"/>
  <c r="F791" i="11" s="1"/>
  <c r="G791" i="11" s="1"/>
  <c r="G850" i="14"/>
  <c r="B851" i="14" s="1"/>
  <c r="C851" i="14" s="1"/>
  <c r="F850" i="14"/>
  <c r="H1107" i="15" l="1"/>
  <c r="B1108" i="15" s="1"/>
  <c r="H791" i="11"/>
  <c r="D851" i="14"/>
  <c r="E851" i="14" s="1"/>
  <c r="C1108" i="15" l="1"/>
  <c r="E1108" i="15" s="1"/>
  <c r="F1108" i="15" s="1"/>
  <c r="G1108" i="15" s="1"/>
  <c r="G851" i="14"/>
  <c r="B852" i="14" s="1"/>
  <c r="C852" i="14" s="1"/>
  <c r="F851" i="14"/>
  <c r="B792" i="11"/>
  <c r="H1108" i="15" l="1"/>
  <c r="B1109" i="15" s="1"/>
  <c r="C792" i="11"/>
  <c r="E792" i="11" s="1"/>
  <c r="F792" i="11" s="1"/>
  <c r="G792" i="11" s="1"/>
  <c r="D852" i="14"/>
  <c r="E852" i="14" s="1"/>
  <c r="C1109" i="15" l="1"/>
  <c r="E1109" i="15" s="1"/>
  <c r="F1109" i="15" s="1"/>
  <c r="G1109" i="15" s="1"/>
  <c r="H792" i="11"/>
  <c r="G852" i="14"/>
  <c r="B853" i="14" s="1"/>
  <c r="C853" i="14" s="1"/>
  <c r="F852" i="14"/>
  <c r="H1109" i="15" l="1"/>
  <c r="B1110" i="15" s="1"/>
  <c r="D853" i="14"/>
  <c r="E853" i="14" s="1"/>
  <c r="B793" i="11"/>
  <c r="C1110" i="15" l="1"/>
  <c r="E1110" i="15" s="1"/>
  <c r="F1110" i="15" s="1"/>
  <c r="G1110" i="15" s="1"/>
  <c r="C793" i="11"/>
  <c r="E793" i="11" s="1"/>
  <c r="F793" i="11" s="1"/>
  <c r="G793" i="11" s="1"/>
  <c r="G853" i="14"/>
  <c r="B854" i="14" s="1"/>
  <c r="C854" i="14" s="1"/>
  <c r="F853" i="14"/>
  <c r="H1110" i="15" l="1"/>
  <c r="B1111" i="15" s="1"/>
  <c r="H793" i="11"/>
  <c r="B794" i="11" s="1"/>
  <c r="D854" i="14"/>
  <c r="E854" i="14" s="1"/>
  <c r="C1111" i="15" l="1"/>
  <c r="E1111" i="15" s="1"/>
  <c r="F1111" i="15" s="1"/>
  <c r="G1111" i="15" s="1"/>
  <c r="C794" i="11"/>
  <c r="E794" i="11" s="1"/>
  <c r="F794" i="11" s="1"/>
  <c r="G794" i="11" s="1"/>
  <c r="G854" i="14"/>
  <c r="B855" i="14" s="1"/>
  <c r="C855" i="14" s="1"/>
  <c r="F854" i="14"/>
  <c r="H1111" i="15" l="1"/>
  <c r="B1112" i="15" s="1"/>
  <c r="H794" i="11"/>
  <c r="B795" i="11" s="1"/>
  <c r="D855" i="14"/>
  <c r="E855" i="14" s="1"/>
  <c r="C1112" i="15" l="1"/>
  <c r="E1112" i="15" s="1"/>
  <c r="F1112" i="15" s="1"/>
  <c r="G1112" i="15" s="1"/>
  <c r="C795" i="11"/>
  <c r="E795" i="11" s="1"/>
  <c r="F795" i="11" s="1"/>
  <c r="G795" i="11" s="1"/>
  <c r="G855" i="14"/>
  <c r="B856" i="14" s="1"/>
  <c r="C856" i="14" s="1"/>
  <c r="F855" i="14"/>
  <c r="H1112" i="15" l="1"/>
  <c r="B1113" i="15" s="1"/>
  <c r="H795" i="11"/>
  <c r="B796" i="11" s="1"/>
  <c r="D856" i="14"/>
  <c r="E856" i="14" s="1"/>
  <c r="C1113" i="15" l="1"/>
  <c r="E1113" i="15" s="1"/>
  <c r="F1113" i="15" s="1"/>
  <c r="G1113" i="15" s="1"/>
  <c r="C796" i="11"/>
  <c r="E796" i="11" s="1"/>
  <c r="F796" i="11" s="1"/>
  <c r="G796" i="11" s="1"/>
  <c r="G856" i="14"/>
  <c r="B857" i="14" s="1"/>
  <c r="C857" i="14" s="1"/>
  <c r="F856" i="14"/>
  <c r="H1113" i="15" l="1"/>
  <c r="B1114" i="15" s="1"/>
  <c r="H796" i="11"/>
  <c r="B797" i="11" s="1"/>
  <c r="D857" i="14"/>
  <c r="E857" i="14" s="1"/>
  <c r="C1114" i="15" l="1"/>
  <c r="E1114" i="15" s="1"/>
  <c r="F1114" i="15" s="1"/>
  <c r="G1114" i="15" s="1"/>
  <c r="C797" i="11"/>
  <c r="E797" i="11" s="1"/>
  <c r="F797" i="11" s="1"/>
  <c r="G797" i="11" s="1"/>
  <c r="G857" i="14"/>
  <c r="B858" i="14" s="1"/>
  <c r="C858" i="14" s="1"/>
  <c r="F857" i="14"/>
  <c r="H1114" i="15" l="1"/>
  <c r="B1115" i="15" s="1"/>
  <c r="H797" i="11"/>
  <c r="D858" i="14"/>
  <c r="E858" i="14" s="1"/>
  <c r="C1115" i="15" l="1"/>
  <c r="E1115" i="15" s="1"/>
  <c r="F1115" i="15" s="1"/>
  <c r="G1115" i="15" s="1"/>
  <c r="G858" i="14"/>
  <c r="B859" i="14" s="1"/>
  <c r="C859" i="14" s="1"/>
  <c r="F858" i="14"/>
  <c r="B798" i="11"/>
  <c r="H1115" i="15" l="1"/>
  <c r="B1116" i="15" s="1"/>
  <c r="C798" i="11"/>
  <c r="E798" i="11" s="1"/>
  <c r="F798" i="11" s="1"/>
  <c r="G798" i="11" s="1"/>
  <c r="D859" i="14"/>
  <c r="E859" i="14" s="1"/>
  <c r="C1116" i="15" l="1"/>
  <c r="E1116" i="15" s="1"/>
  <c r="F1116" i="15" s="1"/>
  <c r="G1116" i="15" s="1"/>
  <c r="H798" i="11"/>
  <c r="B799" i="11" s="1"/>
  <c r="G859" i="14"/>
  <c r="B860" i="14" s="1"/>
  <c r="C860" i="14" s="1"/>
  <c r="F859" i="14"/>
  <c r="H1116" i="15" l="1"/>
  <c r="B1117" i="15" s="1"/>
  <c r="C799" i="11"/>
  <c r="E799" i="11" s="1"/>
  <c r="F799" i="11" s="1"/>
  <c r="G799" i="11" s="1"/>
  <c r="D860" i="14"/>
  <c r="E860" i="14" s="1"/>
  <c r="C1117" i="15" l="1"/>
  <c r="E1117" i="15" s="1"/>
  <c r="F1117" i="15" s="1"/>
  <c r="G1117" i="15" s="1"/>
  <c r="H799" i="11"/>
  <c r="B800" i="11" s="1"/>
  <c r="G860" i="14"/>
  <c r="B861" i="14" s="1"/>
  <c r="C861" i="14" s="1"/>
  <c r="F860" i="14"/>
  <c r="H1117" i="15" l="1"/>
  <c r="B1118" i="15" s="1"/>
  <c r="C800" i="11"/>
  <c r="E800" i="11" s="1"/>
  <c r="F800" i="11" s="1"/>
  <c r="G800" i="11" s="1"/>
  <c r="D861" i="14"/>
  <c r="E861" i="14" s="1"/>
  <c r="C1118" i="15" l="1"/>
  <c r="E1118" i="15" s="1"/>
  <c r="F1118" i="15" s="1"/>
  <c r="G1118" i="15" s="1"/>
  <c r="H800" i="11"/>
  <c r="G861" i="14"/>
  <c r="B862" i="14" s="1"/>
  <c r="C862" i="14" s="1"/>
  <c r="F861" i="14"/>
  <c r="H1118" i="15" l="1"/>
  <c r="B1119" i="15" s="1"/>
  <c r="D862" i="14"/>
  <c r="E862" i="14" s="1"/>
  <c r="B801" i="11"/>
  <c r="C1119" i="15" l="1"/>
  <c r="E1119" i="15" s="1"/>
  <c r="F1119" i="15" s="1"/>
  <c r="G1119" i="15" s="1"/>
  <c r="C801" i="11"/>
  <c r="E801" i="11" s="1"/>
  <c r="F801" i="11" s="1"/>
  <c r="G801" i="11" s="1"/>
  <c r="G862" i="14"/>
  <c r="B863" i="14" s="1"/>
  <c r="C863" i="14" s="1"/>
  <c r="F862" i="14"/>
  <c r="H1119" i="15" l="1"/>
  <c r="B1120" i="15" s="1"/>
  <c r="C1120" i="15" s="1"/>
  <c r="E1120" i="15" s="1"/>
  <c r="F1120" i="15" s="1"/>
  <c r="G1120" i="15" s="1"/>
  <c r="H801" i="11"/>
  <c r="B802" i="11" s="1"/>
  <c r="D863" i="14"/>
  <c r="E863" i="14" s="1"/>
  <c r="H1120" i="15" l="1"/>
  <c r="B1121" i="15" s="1"/>
  <c r="C802" i="11"/>
  <c r="E802" i="11" s="1"/>
  <c r="F802" i="11" s="1"/>
  <c r="G802" i="11" s="1"/>
  <c r="G863" i="14"/>
  <c r="B864" i="14" s="1"/>
  <c r="C864" i="14" s="1"/>
  <c r="F863" i="14"/>
  <c r="C1121" i="15" l="1"/>
  <c r="E1121" i="15" s="1"/>
  <c r="F1121" i="15" s="1"/>
  <c r="G1121" i="15" s="1"/>
  <c r="H802" i="11"/>
  <c r="D864" i="14"/>
  <c r="E864" i="14" s="1"/>
  <c r="H1121" i="15" l="1"/>
  <c r="B1122" i="15" s="1"/>
  <c r="G864" i="14"/>
  <c r="B865" i="14" s="1"/>
  <c r="C865" i="14" s="1"/>
  <c r="F864" i="14"/>
  <c r="B803" i="11"/>
  <c r="C1122" i="15" l="1"/>
  <c r="E1122" i="15" s="1"/>
  <c r="F1122" i="15" s="1"/>
  <c r="G1122" i="15" s="1"/>
  <c r="C803" i="11"/>
  <c r="E803" i="11" s="1"/>
  <c r="F803" i="11" s="1"/>
  <c r="G803" i="11" s="1"/>
  <c r="D865" i="14"/>
  <c r="E865" i="14" s="1"/>
  <c r="H1122" i="15" l="1"/>
  <c r="B1123" i="15" s="1"/>
  <c r="H803" i="11"/>
  <c r="G865" i="14"/>
  <c r="B866" i="14" s="1"/>
  <c r="C866" i="14" s="1"/>
  <c r="F865" i="14"/>
  <c r="C1123" i="15" l="1"/>
  <c r="E1123" i="15" s="1"/>
  <c r="F1123" i="15" s="1"/>
  <c r="G1123" i="15" s="1"/>
  <c r="D866" i="14"/>
  <c r="E866" i="14" s="1"/>
  <c r="B804" i="11"/>
  <c r="H1123" i="15" l="1"/>
  <c r="B1124" i="15" s="1"/>
  <c r="G866" i="14"/>
  <c r="B867" i="14" s="1"/>
  <c r="C867" i="14" s="1"/>
  <c r="F866" i="14"/>
  <c r="C804" i="11"/>
  <c r="E804" i="11" s="1"/>
  <c r="F804" i="11" s="1"/>
  <c r="G804" i="11" s="1"/>
  <c r="C1124" i="15" l="1"/>
  <c r="E1124" i="15" s="1"/>
  <c r="F1124" i="15" s="1"/>
  <c r="G1124" i="15" s="1"/>
  <c r="H804" i="11"/>
  <c r="D867" i="14"/>
  <c r="E867" i="14" s="1"/>
  <c r="H1124" i="15" l="1"/>
  <c r="B1125" i="15" s="1"/>
  <c r="C1125" i="15" s="1"/>
  <c r="E1125" i="15" s="1"/>
  <c r="F1125" i="15" s="1"/>
  <c r="G1125" i="15" s="1"/>
  <c r="B805" i="11"/>
  <c r="G867" i="14"/>
  <c r="B868" i="14" s="1"/>
  <c r="C868" i="14" s="1"/>
  <c r="F867" i="14"/>
  <c r="H1125" i="15" l="1"/>
  <c r="B1126" i="15" s="1"/>
  <c r="C1126" i="15" s="1"/>
  <c r="E1126" i="15" s="1"/>
  <c r="F1126" i="15" s="1"/>
  <c r="G1126" i="15" s="1"/>
  <c r="C805" i="11"/>
  <c r="E805" i="11" s="1"/>
  <c r="F805" i="11" s="1"/>
  <c r="G805" i="11" s="1"/>
  <c r="D868" i="14"/>
  <c r="E868" i="14" s="1"/>
  <c r="H1126" i="15" l="1"/>
  <c r="B1127" i="15" s="1"/>
  <c r="H805" i="11"/>
  <c r="B806" i="11" s="1"/>
  <c r="C806" i="11" s="1"/>
  <c r="E806" i="11" s="1"/>
  <c r="F806" i="11" s="1"/>
  <c r="G806" i="11" s="1"/>
  <c r="G868" i="14"/>
  <c r="B869" i="14" s="1"/>
  <c r="C869" i="14" s="1"/>
  <c r="F868" i="14"/>
  <c r="C1127" i="15" l="1"/>
  <c r="E1127" i="15" s="1"/>
  <c r="F1127" i="15" s="1"/>
  <c r="G1127" i="15" s="1"/>
  <c r="H806" i="11"/>
  <c r="B807" i="11" s="1"/>
  <c r="D869" i="14"/>
  <c r="E869" i="14" s="1"/>
  <c r="H1127" i="15" l="1"/>
  <c r="B1128" i="15" s="1"/>
  <c r="C807" i="11"/>
  <c r="E807" i="11" s="1"/>
  <c r="F807" i="11" s="1"/>
  <c r="G807" i="11" s="1"/>
  <c r="G869" i="14"/>
  <c r="B870" i="14" s="1"/>
  <c r="C870" i="14" s="1"/>
  <c r="F869" i="14"/>
  <c r="C1128" i="15" l="1"/>
  <c r="E1128" i="15" s="1"/>
  <c r="F1128" i="15" s="1"/>
  <c r="G1128" i="15" s="1"/>
  <c r="H807" i="11"/>
  <c r="B808" i="11" s="1"/>
  <c r="D870" i="14"/>
  <c r="E870" i="14" s="1"/>
  <c r="H1128" i="15" l="1"/>
  <c r="B1129" i="15" s="1"/>
  <c r="C1129" i="15" s="1"/>
  <c r="E1129" i="15" s="1"/>
  <c r="F1129" i="15" s="1"/>
  <c r="G1129" i="15" s="1"/>
  <c r="C808" i="11"/>
  <c r="E808" i="11" s="1"/>
  <c r="F808" i="11" s="1"/>
  <c r="G808" i="11" s="1"/>
  <c r="G870" i="14"/>
  <c r="B871" i="14" s="1"/>
  <c r="C871" i="14" s="1"/>
  <c r="F870" i="14"/>
  <c r="H1129" i="15" l="1"/>
  <c r="B1130" i="15" s="1"/>
  <c r="H808" i="11"/>
  <c r="B809" i="11" s="1"/>
  <c r="D871" i="14"/>
  <c r="E871" i="14" s="1"/>
  <c r="C1130" i="15" l="1"/>
  <c r="E1130" i="15" s="1"/>
  <c r="F1130" i="15" s="1"/>
  <c r="G1130" i="15" s="1"/>
  <c r="C809" i="11"/>
  <c r="E809" i="11" s="1"/>
  <c r="F809" i="11" s="1"/>
  <c r="G809" i="11" s="1"/>
  <c r="G871" i="14"/>
  <c r="B872" i="14" s="1"/>
  <c r="C872" i="14" s="1"/>
  <c r="F871" i="14"/>
  <c r="H1130" i="15" l="1"/>
  <c r="B1131" i="15" s="1"/>
  <c r="C1131" i="15" s="1"/>
  <c r="E1131" i="15" s="1"/>
  <c r="F1131" i="15" s="1"/>
  <c r="G1131" i="15" s="1"/>
  <c r="H809" i="11"/>
  <c r="D872" i="14"/>
  <c r="E872" i="14" s="1"/>
  <c r="H1131" i="15" l="1"/>
  <c r="B1132" i="15" s="1"/>
  <c r="G872" i="14"/>
  <c r="B873" i="14" s="1"/>
  <c r="C873" i="14" s="1"/>
  <c r="F872" i="14"/>
  <c r="B810" i="11"/>
  <c r="C1132" i="15" l="1"/>
  <c r="E1132" i="15" s="1"/>
  <c r="F1132" i="15" s="1"/>
  <c r="G1132" i="15" s="1"/>
  <c r="C810" i="11"/>
  <c r="E810" i="11" s="1"/>
  <c r="F810" i="11" s="1"/>
  <c r="G810" i="11" s="1"/>
  <c r="D873" i="14"/>
  <c r="E873" i="14" s="1"/>
  <c r="H1132" i="15" l="1"/>
  <c r="B1133" i="15" s="1"/>
  <c r="H810" i="11"/>
  <c r="B811" i="11" s="1"/>
  <c r="G873" i="14"/>
  <c r="B874" i="14" s="1"/>
  <c r="C874" i="14" s="1"/>
  <c r="F873" i="14"/>
  <c r="C1133" i="15" l="1"/>
  <c r="E1133" i="15" s="1"/>
  <c r="F1133" i="15" s="1"/>
  <c r="G1133" i="15" s="1"/>
  <c r="C811" i="11"/>
  <c r="E811" i="11" s="1"/>
  <c r="F811" i="11" s="1"/>
  <c r="G811" i="11" s="1"/>
  <c r="D874" i="14"/>
  <c r="E874" i="14" s="1"/>
  <c r="H1133" i="15" l="1"/>
  <c r="B1134" i="15" s="1"/>
  <c r="C1134" i="15" s="1"/>
  <c r="E1134" i="15" s="1"/>
  <c r="F1134" i="15" s="1"/>
  <c r="G1134" i="15" s="1"/>
  <c r="H811" i="11"/>
  <c r="G874" i="14"/>
  <c r="B875" i="14" s="1"/>
  <c r="C875" i="14" s="1"/>
  <c r="F874" i="14"/>
  <c r="H1134" i="15" l="1"/>
  <c r="B1135" i="15" s="1"/>
  <c r="D875" i="14"/>
  <c r="E875" i="14" s="1"/>
  <c r="B812" i="11"/>
  <c r="C1135" i="15" l="1"/>
  <c r="E1135" i="15" s="1"/>
  <c r="F1135" i="15" s="1"/>
  <c r="G1135" i="15" s="1"/>
  <c r="C812" i="11"/>
  <c r="E812" i="11" s="1"/>
  <c r="F812" i="11" s="1"/>
  <c r="G812" i="11" s="1"/>
  <c r="G875" i="14"/>
  <c r="B876" i="14" s="1"/>
  <c r="C876" i="14" s="1"/>
  <c r="F875" i="14"/>
  <c r="H1135" i="15" l="1"/>
  <c r="B1136" i="15" s="1"/>
  <c r="H812" i="11"/>
  <c r="D876" i="14"/>
  <c r="E876" i="14" s="1"/>
  <c r="C1136" i="15" l="1"/>
  <c r="E1136" i="15" s="1"/>
  <c r="F1136" i="15" s="1"/>
  <c r="G1136" i="15" s="1"/>
  <c r="G876" i="14"/>
  <c r="B877" i="14" s="1"/>
  <c r="C877" i="14" s="1"/>
  <c r="F876" i="14"/>
  <c r="B813" i="11"/>
  <c r="H1136" i="15" l="1"/>
  <c r="B1137" i="15" s="1"/>
  <c r="C813" i="11"/>
  <c r="E813" i="11" s="1"/>
  <c r="F813" i="11" s="1"/>
  <c r="G813" i="11" s="1"/>
  <c r="D877" i="14"/>
  <c r="E877" i="14" s="1"/>
  <c r="C1137" i="15" l="1"/>
  <c r="E1137" i="15" s="1"/>
  <c r="F1137" i="15" s="1"/>
  <c r="G1137" i="15" s="1"/>
  <c r="H813" i="11"/>
  <c r="G877" i="14"/>
  <c r="B878" i="14" s="1"/>
  <c r="C878" i="14" s="1"/>
  <c r="F877" i="14"/>
  <c r="H1137" i="15" l="1"/>
  <c r="B1138" i="15" s="1"/>
  <c r="D878" i="14"/>
  <c r="E878" i="14" s="1"/>
  <c r="B814" i="11"/>
  <c r="C1138" i="15" l="1"/>
  <c r="E1138" i="15" s="1"/>
  <c r="F1138" i="15" s="1"/>
  <c r="G1138" i="15" s="1"/>
  <c r="G878" i="14"/>
  <c r="B879" i="14" s="1"/>
  <c r="C879" i="14" s="1"/>
  <c r="F878" i="14"/>
  <c r="C814" i="11"/>
  <c r="E814" i="11" s="1"/>
  <c r="F814" i="11" s="1"/>
  <c r="G814" i="11" s="1"/>
  <c r="H1138" i="15" l="1"/>
  <c r="B1139" i="15" s="1"/>
  <c r="H814" i="11"/>
  <c r="B815" i="11" s="1"/>
  <c r="D879" i="14"/>
  <c r="E879" i="14" s="1"/>
  <c r="C1139" i="15" l="1"/>
  <c r="E1139" i="15" s="1"/>
  <c r="F1139" i="15" s="1"/>
  <c r="G1139" i="15" s="1"/>
  <c r="C815" i="11"/>
  <c r="E815" i="11" s="1"/>
  <c r="F815" i="11" s="1"/>
  <c r="G815" i="11" s="1"/>
  <c r="G879" i="14"/>
  <c r="B880" i="14" s="1"/>
  <c r="C880" i="14" s="1"/>
  <c r="F879" i="14"/>
  <c r="H1139" i="15" l="1"/>
  <c r="B1140" i="15" s="1"/>
  <c r="H815" i="11"/>
  <c r="D880" i="14"/>
  <c r="E880" i="14" s="1"/>
  <c r="C1140" i="15" l="1"/>
  <c r="E1140" i="15" s="1"/>
  <c r="F1140" i="15" s="1"/>
  <c r="G1140" i="15" s="1"/>
  <c r="G880" i="14"/>
  <c r="B881" i="14" s="1"/>
  <c r="C881" i="14" s="1"/>
  <c r="F880" i="14"/>
  <c r="B816" i="11"/>
  <c r="H1140" i="15" l="1"/>
  <c r="B1141" i="15" s="1"/>
  <c r="C816" i="11"/>
  <c r="E816" i="11" s="1"/>
  <c r="F816" i="11" s="1"/>
  <c r="G816" i="11" s="1"/>
  <c r="D881" i="14"/>
  <c r="E881" i="14" s="1"/>
  <c r="C1141" i="15" l="1"/>
  <c r="E1141" i="15" s="1"/>
  <c r="F1141" i="15" s="1"/>
  <c r="G1141" i="15" s="1"/>
  <c r="H816" i="11"/>
  <c r="G881" i="14"/>
  <c r="B882" i="14" s="1"/>
  <c r="C882" i="14" s="1"/>
  <c r="F881" i="14"/>
  <c r="H1141" i="15" l="1"/>
  <c r="B1142" i="15" s="1"/>
  <c r="D882" i="14"/>
  <c r="E882" i="14" s="1"/>
  <c r="B817" i="11"/>
  <c r="C1142" i="15" l="1"/>
  <c r="E1142" i="15" s="1"/>
  <c r="F1142" i="15" s="1"/>
  <c r="G1142" i="15" s="1"/>
  <c r="G882" i="14"/>
  <c r="B883" i="14" s="1"/>
  <c r="C883" i="14" s="1"/>
  <c r="F882" i="14"/>
  <c r="C817" i="11"/>
  <c r="E817" i="11" s="1"/>
  <c r="F817" i="11" s="1"/>
  <c r="G817" i="11" s="1"/>
  <c r="H1142" i="15" l="1"/>
  <c r="B1143" i="15" s="1"/>
  <c r="C1143" i="15" s="1"/>
  <c r="E1143" i="15" s="1"/>
  <c r="F1143" i="15" s="1"/>
  <c r="G1143" i="15" s="1"/>
  <c r="H817" i="11"/>
  <c r="B818" i="11" s="1"/>
  <c r="D883" i="14"/>
  <c r="E883" i="14" s="1"/>
  <c r="H1143" i="15" l="1"/>
  <c r="B1144" i="15" s="1"/>
  <c r="C1144" i="15" s="1"/>
  <c r="E1144" i="15" s="1"/>
  <c r="F1144" i="15" s="1"/>
  <c r="G1144" i="15" s="1"/>
  <c r="C818" i="11"/>
  <c r="E818" i="11" s="1"/>
  <c r="F818" i="11" s="1"/>
  <c r="G818" i="11" s="1"/>
  <c r="G883" i="14"/>
  <c r="B884" i="14" s="1"/>
  <c r="C884" i="14" s="1"/>
  <c r="F883" i="14"/>
  <c r="H1144" i="15" l="1"/>
  <c r="B1145" i="15" s="1"/>
  <c r="C1145" i="15" s="1"/>
  <c r="E1145" i="15" s="1"/>
  <c r="F1145" i="15" s="1"/>
  <c r="G1145" i="15" s="1"/>
  <c r="H818" i="11"/>
  <c r="D884" i="14"/>
  <c r="E884" i="14" s="1"/>
  <c r="H1145" i="15" l="1"/>
  <c r="B1146" i="15" s="1"/>
  <c r="G884" i="14"/>
  <c r="B885" i="14" s="1"/>
  <c r="C885" i="14" s="1"/>
  <c r="F884" i="14"/>
  <c r="B819" i="11"/>
  <c r="C1146" i="15" l="1"/>
  <c r="E1146" i="15" s="1"/>
  <c r="F1146" i="15" s="1"/>
  <c r="G1146" i="15" s="1"/>
  <c r="C819" i="11"/>
  <c r="E819" i="11" s="1"/>
  <c r="F819" i="11" s="1"/>
  <c r="G819" i="11" s="1"/>
  <c r="D885" i="14"/>
  <c r="E885" i="14" s="1"/>
  <c r="H1146" i="15" l="1"/>
  <c r="B1147" i="15" s="1"/>
  <c r="H819" i="11"/>
  <c r="G885" i="14"/>
  <c r="B886" i="14" s="1"/>
  <c r="C886" i="14" s="1"/>
  <c r="F885" i="14"/>
  <c r="C1147" i="15" l="1"/>
  <c r="E1147" i="15" s="1"/>
  <c r="F1147" i="15" s="1"/>
  <c r="G1147" i="15" s="1"/>
  <c r="D886" i="14"/>
  <c r="E886" i="14" s="1"/>
  <c r="B820" i="11"/>
  <c r="H1147" i="15" l="1"/>
  <c r="B1148" i="15" s="1"/>
  <c r="C820" i="11"/>
  <c r="E820" i="11" s="1"/>
  <c r="F820" i="11" s="1"/>
  <c r="G820" i="11" s="1"/>
  <c r="G886" i="14"/>
  <c r="B887" i="14" s="1"/>
  <c r="C887" i="14" s="1"/>
  <c r="F886" i="14"/>
  <c r="C1148" i="15" l="1"/>
  <c r="E1148" i="15" s="1"/>
  <c r="F1148" i="15" s="1"/>
  <c r="G1148" i="15" s="1"/>
  <c r="H820" i="11"/>
  <c r="D887" i="14"/>
  <c r="E887" i="14" s="1"/>
  <c r="H1148" i="15" l="1"/>
  <c r="B1149" i="15" s="1"/>
  <c r="C1149" i="15" s="1"/>
  <c r="E1149" i="15" s="1"/>
  <c r="F1149" i="15" s="1"/>
  <c r="G1149" i="15" s="1"/>
  <c r="G887" i="14"/>
  <c r="B888" i="14" s="1"/>
  <c r="C888" i="14" s="1"/>
  <c r="F887" i="14"/>
  <c r="B821" i="11"/>
  <c r="H1149" i="15" l="1"/>
  <c r="B1150" i="15" s="1"/>
  <c r="C821" i="11"/>
  <c r="E821" i="11" s="1"/>
  <c r="F821" i="11" s="1"/>
  <c r="G821" i="11" s="1"/>
  <c r="D888" i="14"/>
  <c r="E888" i="14" s="1"/>
  <c r="C1150" i="15" l="1"/>
  <c r="E1150" i="15" s="1"/>
  <c r="F1150" i="15" s="1"/>
  <c r="G1150" i="15" s="1"/>
  <c r="H821" i="11"/>
  <c r="G888" i="14"/>
  <c r="B889" i="14" s="1"/>
  <c r="C889" i="14" s="1"/>
  <c r="F888" i="14"/>
  <c r="H1150" i="15" l="1"/>
  <c r="B1151" i="15" s="1"/>
  <c r="D889" i="14"/>
  <c r="E889" i="14" s="1"/>
  <c r="B822" i="11"/>
  <c r="C1151" i="15" l="1"/>
  <c r="E1151" i="15" s="1"/>
  <c r="F1151" i="15" s="1"/>
  <c r="G1151" i="15" s="1"/>
  <c r="C822" i="11"/>
  <c r="E822" i="11" s="1"/>
  <c r="F822" i="11" s="1"/>
  <c r="G822" i="11" s="1"/>
  <c r="G889" i="14"/>
  <c r="B890" i="14" s="1"/>
  <c r="C890" i="14" s="1"/>
  <c r="F889" i="14"/>
  <c r="H1151" i="15" l="1"/>
  <c r="B1152" i="15" s="1"/>
  <c r="H822" i="11"/>
  <c r="D890" i="14"/>
  <c r="E890" i="14" s="1"/>
  <c r="C1152" i="15" l="1"/>
  <c r="E1152" i="15" s="1"/>
  <c r="F1152" i="15" s="1"/>
  <c r="G1152" i="15" s="1"/>
  <c r="G890" i="14"/>
  <c r="B891" i="14" s="1"/>
  <c r="C891" i="14" s="1"/>
  <c r="F890" i="14"/>
  <c r="B823" i="11"/>
  <c r="H1152" i="15" l="1"/>
  <c r="B1153" i="15" s="1"/>
  <c r="C1153" i="15" s="1"/>
  <c r="E1153" i="15" s="1"/>
  <c r="F1153" i="15" s="1"/>
  <c r="G1153" i="15" s="1"/>
  <c r="C823" i="11"/>
  <c r="E823" i="11" s="1"/>
  <c r="F823" i="11" s="1"/>
  <c r="G823" i="11" s="1"/>
  <c r="D891" i="14"/>
  <c r="E891" i="14" s="1"/>
  <c r="H1153" i="15" l="1"/>
  <c r="B1154" i="15" s="1"/>
  <c r="H823" i="11"/>
  <c r="G891" i="14"/>
  <c r="B892" i="14" s="1"/>
  <c r="C892" i="14" s="1"/>
  <c r="F891" i="14"/>
  <c r="C1154" i="15" l="1"/>
  <c r="E1154" i="15" s="1"/>
  <c r="F1154" i="15" s="1"/>
  <c r="G1154" i="15" s="1"/>
  <c r="D892" i="14"/>
  <c r="E892" i="14" s="1"/>
  <c r="B824" i="11"/>
  <c r="H1154" i="15" l="1"/>
  <c r="B1155" i="15" s="1"/>
  <c r="C824" i="11"/>
  <c r="E824" i="11" s="1"/>
  <c r="F824" i="11" s="1"/>
  <c r="G824" i="11" s="1"/>
  <c r="G892" i="14"/>
  <c r="B893" i="14" s="1"/>
  <c r="C893" i="14" s="1"/>
  <c r="F892" i="14"/>
  <c r="C1155" i="15" l="1"/>
  <c r="E1155" i="15" s="1"/>
  <c r="F1155" i="15" s="1"/>
  <c r="G1155" i="15" s="1"/>
  <c r="H824" i="11"/>
  <c r="B825" i="11" s="1"/>
  <c r="D893" i="14"/>
  <c r="E893" i="14" s="1"/>
  <c r="H1155" i="15" l="1"/>
  <c r="B1156" i="15" s="1"/>
  <c r="C825" i="11"/>
  <c r="E825" i="11" s="1"/>
  <c r="F825" i="11" s="1"/>
  <c r="G825" i="11" s="1"/>
  <c r="G893" i="14"/>
  <c r="B894" i="14" s="1"/>
  <c r="C894" i="14" s="1"/>
  <c r="F893" i="14"/>
  <c r="C1156" i="15" l="1"/>
  <c r="E1156" i="15" s="1"/>
  <c r="F1156" i="15" s="1"/>
  <c r="G1156" i="15" s="1"/>
  <c r="H825" i="11"/>
  <c r="D894" i="14"/>
  <c r="E894" i="14" s="1"/>
  <c r="H1156" i="15" l="1"/>
  <c r="B1157" i="15" s="1"/>
  <c r="G894" i="14"/>
  <c r="B895" i="14" s="1"/>
  <c r="C895" i="14" s="1"/>
  <c r="F894" i="14"/>
  <c r="B826" i="11"/>
  <c r="C1157" i="15" l="1"/>
  <c r="E1157" i="15" s="1"/>
  <c r="F1157" i="15" s="1"/>
  <c r="G1157" i="15" s="1"/>
  <c r="C826" i="11"/>
  <c r="E826" i="11" s="1"/>
  <c r="F826" i="11" s="1"/>
  <c r="G826" i="11" s="1"/>
  <c r="D895" i="14"/>
  <c r="E895" i="14" s="1"/>
  <c r="H1157" i="15" l="1"/>
  <c r="B1158" i="15" s="1"/>
  <c r="H826" i="11"/>
  <c r="B827" i="11" s="1"/>
  <c r="G895" i="14"/>
  <c r="B896" i="14" s="1"/>
  <c r="C896" i="14" s="1"/>
  <c r="F895" i="14"/>
  <c r="C1158" i="15" l="1"/>
  <c r="E1158" i="15" s="1"/>
  <c r="F1158" i="15" s="1"/>
  <c r="G1158" i="15" s="1"/>
  <c r="C827" i="11"/>
  <c r="E827" i="11" s="1"/>
  <c r="F827" i="11" s="1"/>
  <c r="G827" i="11" s="1"/>
  <c r="D896" i="14"/>
  <c r="E896" i="14" s="1"/>
  <c r="H1158" i="15" l="1"/>
  <c r="B1159" i="15" s="1"/>
  <c r="C1159" i="15" s="1"/>
  <c r="E1159" i="15" s="1"/>
  <c r="F1159" i="15" s="1"/>
  <c r="G1159" i="15" s="1"/>
  <c r="H827" i="11"/>
  <c r="G896" i="14"/>
  <c r="B897" i="14" s="1"/>
  <c r="C897" i="14" s="1"/>
  <c r="F896" i="14"/>
  <c r="H1159" i="15" l="1"/>
  <c r="B1160" i="15" s="1"/>
  <c r="D897" i="14"/>
  <c r="E897" i="14" s="1"/>
  <c r="B828" i="11"/>
  <c r="C1160" i="15" l="1"/>
  <c r="E1160" i="15" s="1"/>
  <c r="F1160" i="15" s="1"/>
  <c r="G1160" i="15" s="1"/>
  <c r="C828" i="11"/>
  <c r="E828" i="11" s="1"/>
  <c r="F828" i="11" s="1"/>
  <c r="G828" i="11" s="1"/>
  <c r="G897" i="14"/>
  <c r="B898" i="14" s="1"/>
  <c r="C898" i="14" s="1"/>
  <c r="F897" i="14"/>
  <c r="H1160" i="15" l="1"/>
  <c r="B1161" i="15" s="1"/>
  <c r="H828" i="11"/>
  <c r="D898" i="14"/>
  <c r="E898" i="14" s="1"/>
  <c r="C1161" i="15" l="1"/>
  <c r="E1161" i="15" s="1"/>
  <c r="F1161" i="15" s="1"/>
  <c r="G1161" i="15" s="1"/>
  <c r="G898" i="14"/>
  <c r="B899" i="14" s="1"/>
  <c r="C899" i="14" s="1"/>
  <c r="F898" i="14"/>
  <c r="B829" i="11"/>
  <c r="H1161" i="15" l="1"/>
  <c r="B1162" i="15" s="1"/>
  <c r="C829" i="11"/>
  <c r="E829" i="11" s="1"/>
  <c r="F829" i="11" s="1"/>
  <c r="G829" i="11" s="1"/>
  <c r="D899" i="14"/>
  <c r="E899" i="14" s="1"/>
  <c r="C1162" i="15" l="1"/>
  <c r="E1162" i="15" s="1"/>
  <c r="F1162" i="15" s="1"/>
  <c r="G1162" i="15" s="1"/>
  <c r="H829" i="11"/>
  <c r="B830" i="11" s="1"/>
  <c r="G899" i="14"/>
  <c r="B900" i="14" s="1"/>
  <c r="C900" i="14" s="1"/>
  <c r="F899" i="14"/>
  <c r="H1162" i="15" l="1"/>
  <c r="B1163" i="15" s="1"/>
  <c r="C830" i="11"/>
  <c r="E830" i="11" s="1"/>
  <c r="F830" i="11" s="1"/>
  <c r="G830" i="11" s="1"/>
  <c r="D900" i="14"/>
  <c r="E900" i="14" s="1"/>
  <c r="C1163" i="15" l="1"/>
  <c r="E1163" i="15" s="1"/>
  <c r="F1163" i="15" s="1"/>
  <c r="G1163" i="15" s="1"/>
  <c r="H830" i="11"/>
  <c r="G900" i="14"/>
  <c r="B901" i="14" s="1"/>
  <c r="C901" i="14" s="1"/>
  <c r="F900" i="14"/>
  <c r="H1163" i="15" l="1"/>
  <c r="B1164" i="15" s="1"/>
  <c r="B831" i="11"/>
  <c r="D901" i="14"/>
  <c r="E901" i="14" s="1"/>
  <c r="C1164" i="15" l="1"/>
  <c r="E1164" i="15" s="1"/>
  <c r="F1164" i="15" s="1"/>
  <c r="G1164" i="15" s="1"/>
  <c r="C831" i="11"/>
  <c r="E831" i="11" s="1"/>
  <c r="F831" i="11" s="1"/>
  <c r="G831" i="11" s="1"/>
  <c r="G901" i="14"/>
  <c r="B902" i="14" s="1"/>
  <c r="C902" i="14" s="1"/>
  <c r="F901" i="14"/>
  <c r="H1164" i="15" l="1"/>
  <c r="B1165" i="15" s="1"/>
  <c r="H831" i="11"/>
  <c r="B832" i="11" s="1"/>
  <c r="D902" i="14"/>
  <c r="E902" i="14" s="1"/>
  <c r="C1165" i="15" l="1"/>
  <c r="E1165" i="15" s="1"/>
  <c r="F1165" i="15" s="1"/>
  <c r="G1165" i="15" s="1"/>
  <c r="C832" i="11"/>
  <c r="E832" i="11" s="1"/>
  <c r="F832" i="11" s="1"/>
  <c r="G832" i="11" s="1"/>
  <c r="G902" i="14"/>
  <c r="B903" i="14" s="1"/>
  <c r="C903" i="14" s="1"/>
  <c r="F902" i="14"/>
  <c r="H1165" i="15" l="1"/>
  <c r="B1166" i="15" s="1"/>
  <c r="H832" i="11"/>
  <c r="B833" i="11" s="1"/>
  <c r="D903" i="14"/>
  <c r="E903" i="14" s="1"/>
  <c r="C1166" i="15" l="1"/>
  <c r="E1166" i="15" s="1"/>
  <c r="F1166" i="15" s="1"/>
  <c r="G1166" i="15" s="1"/>
  <c r="C833" i="11"/>
  <c r="E833" i="11" s="1"/>
  <c r="F833" i="11" s="1"/>
  <c r="G833" i="11" s="1"/>
  <c r="G903" i="14"/>
  <c r="B904" i="14" s="1"/>
  <c r="C904" i="14" s="1"/>
  <c r="F903" i="14"/>
  <c r="H1166" i="15" l="1"/>
  <c r="B1167" i="15" s="1"/>
  <c r="H833" i="11"/>
  <c r="B834" i="11" s="1"/>
  <c r="D904" i="14"/>
  <c r="E904" i="14" s="1"/>
  <c r="C1167" i="15" l="1"/>
  <c r="E1167" i="15" s="1"/>
  <c r="F1167" i="15" s="1"/>
  <c r="G1167" i="15" s="1"/>
  <c r="C834" i="11"/>
  <c r="E834" i="11" s="1"/>
  <c r="F834" i="11" s="1"/>
  <c r="G834" i="11" s="1"/>
  <c r="G904" i="14"/>
  <c r="B905" i="14" s="1"/>
  <c r="C905" i="14" s="1"/>
  <c r="F904" i="14"/>
  <c r="H1167" i="15" l="1"/>
  <c r="B1168" i="15" s="1"/>
  <c r="H834" i="11"/>
  <c r="B835" i="11" s="1"/>
  <c r="D905" i="14"/>
  <c r="E905" i="14" s="1"/>
  <c r="C1168" i="15" l="1"/>
  <c r="E1168" i="15" s="1"/>
  <c r="F1168" i="15" s="1"/>
  <c r="G1168" i="15" s="1"/>
  <c r="C835" i="11"/>
  <c r="E835" i="11" s="1"/>
  <c r="F835" i="11" s="1"/>
  <c r="G835" i="11" s="1"/>
  <c r="G905" i="14"/>
  <c r="B906" i="14" s="1"/>
  <c r="C906" i="14" s="1"/>
  <c r="F905" i="14"/>
  <c r="H1168" i="15" l="1"/>
  <c r="B1169" i="15" s="1"/>
  <c r="H835" i="11"/>
  <c r="B836" i="11" s="1"/>
  <c r="D906" i="14"/>
  <c r="E906" i="14" s="1"/>
  <c r="F906" i="14" s="1"/>
  <c r="C1169" i="15" l="1"/>
  <c r="E1169" i="15" s="1"/>
  <c r="F1169" i="15" s="1"/>
  <c r="G1169" i="15" s="1"/>
  <c r="C836" i="11"/>
  <c r="E836" i="11" s="1"/>
  <c r="F836" i="11" s="1"/>
  <c r="G836" i="11" s="1"/>
  <c r="G906" i="14"/>
  <c r="B907" i="14" s="1"/>
  <c r="H1169" i="15" l="1"/>
  <c r="B1170" i="15" s="1"/>
  <c r="H836" i="11"/>
  <c r="C907" i="14"/>
  <c r="C1170" i="15" l="1"/>
  <c r="E1170" i="15" s="1"/>
  <c r="F1170" i="15" s="1"/>
  <c r="G1170" i="15" s="1"/>
  <c r="D907" i="14"/>
  <c r="E907" i="14" s="1"/>
  <c r="B837" i="11"/>
  <c r="H1170" i="15" l="1"/>
  <c r="B1171" i="15" s="1"/>
  <c r="G907" i="14"/>
  <c r="B908" i="14" s="1"/>
  <c r="C908" i="14" s="1"/>
  <c r="F907" i="14"/>
  <c r="C837" i="11"/>
  <c r="E837" i="11" s="1"/>
  <c r="F837" i="11" s="1"/>
  <c r="G837" i="11" s="1"/>
  <c r="C1171" i="15" l="1"/>
  <c r="E1171" i="15" s="1"/>
  <c r="F1171" i="15" s="1"/>
  <c r="G1171" i="15" s="1"/>
  <c r="H837" i="11"/>
  <c r="D908" i="14"/>
  <c r="E908" i="14" s="1"/>
  <c r="F908" i="14" s="1"/>
  <c r="H1171" i="15" l="1"/>
  <c r="B1172" i="15" s="1"/>
  <c r="C1172" i="15" s="1"/>
  <c r="E1172" i="15" s="1"/>
  <c r="F1172" i="15" s="1"/>
  <c r="G1172" i="15" s="1"/>
  <c r="B838" i="11"/>
  <c r="G908" i="14"/>
  <c r="B909" i="14" s="1"/>
  <c r="H1172" i="15" l="1"/>
  <c r="B1173" i="15" s="1"/>
  <c r="C838" i="11"/>
  <c r="E838" i="11" s="1"/>
  <c r="F838" i="11" s="1"/>
  <c r="G838" i="11" s="1"/>
  <c r="C909" i="14"/>
  <c r="C1173" i="15" l="1"/>
  <c r="E1173" i="15" s="1"/>
  <c r="F1173" i="15" s="1"/>
  <c r="G1173" i="15" s="1"/>
  <c r="H838" i="11"/>
  <c r="B839" i="11" s="1"/>
  <c r="D909" i="14"/>
  <c r="E909" i="14" s="1"/>
  <c r="H1173" i="15" l="1"/>
  <c r="B1174" i="15" s="1"/>
  <c r="C839" i="11"/>
  <c r="E839" i="11" s="1"/>
  <c r="F839" i="11" s="1"/>
  <c r="G839" i="11" s="1"/>
  <c r="G909" i="14"/>
  <c r="B910" i="14" s="1"/>
  <c r="C910" i="14" s="1"/>
  <c r="F909" i="14"/>
  <c r="C1174" i="15" l="1"/>
  <c r="E1174" i="15" s="1"/>
  <c r="F1174" i="15" s="1"/>
  <c r="G1174" i="15" s="1"/>
  <c r="H839" i="11"/>
  <c r="B840" i="11" s="1"/>
  <c r="D910" i="14"/>
  <c r="E910" i="14" s="1"/>
  <c r="F910" i="14" s="1"/>
  <c r="H1174" i="15" l="1"/>
  <c r="B1175" i="15" s="1"/>
  <c r="C840" i="11"/>
  <c r="E840" i="11" s="1"/>
  <c r="F840" i="11" s="1"/>
  <c r="G840" i="11" s="1"/>
  <c r="G910" i="14"/>
  <c r="B911" i="14" s="1"/>
  <c r="C1175" i="15" l="1"/>
  <c r="E1175" i="15" s="1"/>
  <c r="F1175" i="15" s="1"/>
  <c r="G1175" i="15" s="1"/>
  <c r="H840" i="11"/>
  <c r="B841" i="11" s="1"/>
  <c r="C911" i="14"/>
  <c r="D911" i="14" s="1"/>
  <c r="E911" i="14" s="1"/>
  <c r="F911" i="14" s="1"/>
  <c r="H1175" i="15" l="1"/>
  <c r="B1176" i="15" s="1"/>
  <c r="C841" i="11"/>
  <c r="E841" i="11" s="1"/>
  <c r="F841" i="11" s="1"/>
  <c r="G841" i="11" s="1"/>
  <c r="G911" i="14"/>
  <c r="B912" i="14" s="1"/>
  <c r="C1176" i="15" l="1"/>
  <c r="E1176" i="15" s="1"/>
  <c r="F1176" i="15" s="1"/>
  <c r="G1176" i="15" s="1"/>
  <c r="H841" i="11"/>
  <c r="B842" i="11" s="1"/>
  <c r="C912" i="14"/>
  <c r="H1176" i="15" l="1"/>
  <c r="B1177" i="15" s="1"/>
  <c r="C842" i="11"/>
  <c r="E842" i="11" s="1"/>
  <c r="F842" i="11" s="1"/>
  <c r="G842" i="11" s="1"/>
  <c r="D912" i="14"/>
  <c r="E912" i="14" s="1"/>
  <c r="F912" i="14" s="1"/>
  <c r="C1177" i="15" l="1"/>
  <c r="E1177" i="15" s="1"/>
  <c r="F1177" i="15" s="1"/>
  <c r="G1177" i="15" s="1"/>
  <c r="H842" i="11"/>
  <c r="G912" i="14"/>
  <c r="B913" i="14" s="1"/>
  <c r="H1177" i="15" l="1"/>
  <c r="B1178" i="15" s="1"/>
  <c r="C913" i="14"/>
  <c r="D913" i="14" s="1"/>
  <c r="E913" i="14" s="1"/>
  <c r="F913" i="14" s="1"/>
  <c r="B843" i="11"/>
  <c r="C1178" i="15" l="1"/>
  <c r="E1178" i="15" s="1"/>
  <c r="F1178" i="15" s="1"/>
  <c r="G1178" i="15" s="1"/>
  <c r="C843" i="11"/>
  <c r="E843" i="11" s="1"/>
  <c r="F843" i="11" s="1"/>
  <c r="G843" i="11" s="1"/>
  <c r="G913" i="14"/>
  <c r="B914" i="14" s="1"/>
  <c r="H1178" i="15" l="1"/>
  <c r="B1179" i="15" s="1"/>
  <c r="H843" i="11"/>
  <c r="C914" i="14"/>
  <c r="C1179" i="15" l="1"/>
  <c r="E1179" i="15" s="1"/>
  <c r="F1179" i="15" s="1"/>
  <c r="G1179" i="15" s="1"/>
  <c r="D914" i="14"/>
  <c r="E914" i="14" s="1"/>
  <c r="F914" i="14" s="1"/>
  <c r="B844" i="11"/>
  <c r="H1179" i="15" l="1"/>
  <c r="B1180" i="15" s="1"/>
  <c r="C844" i="11"/>
  <c r="E844" i="11" s="1"/>
  <c r="F844" i="11" s="1"/>
  <c r="G844" i="11" s="1"/>
  <c r="G914" i="14"/>
  <c r="B915" i="14" s="1"/>
  <c r="C1180" i="15" l="1"/>
  <c r="E1180" i="15" s="1"/>
  <c r="F1180" i="15" s="1"/>
  <c r="G1180" i="15" s="1"/>
  <c r="H844" i="11"/>
  <c r="C915" i="14"/>
  <c r="D915" i="14" s="1"/>
  <c r="E915" i="14" s="1"/>
  <c r="F915" i="14" s="1"/>
  <c r="H1180" i="15" l="1"/>
  <c r="B1181" i="15" s="1"/>
  <c r="G915" i="14"/>
  <c r="B916" i="14" s="1"/>
  <c r="B845" i="11"/>
  <c r="C1181" i="15" l="1"/>
  <c r="E1181" i="15" s="1"/>
  <c r="F1181" i="15" s="1"/>
  <c r="G1181" i="15" s="1"/>
  <c r="C845" i="11"/>
  <c r="E845" i="11" s="1"/>
  <c r="F845" i="11" s="1"/>
  <c r="G845" i="11" s="1"/>
  <c r="C916" i="14"/>
  <c r="H1181" i="15" l="1"/>
  <c r="B1182" i="15" s="1"/>
  <c r="H845" i="11"/>
  <c r="D916" i="14"/>
  <c r="E916" i="14" s="1"/>
  <c r="C1182" i="15" l="1"/>
  <c r="E1182" i="15" s="1"/>
  <c r="F1182" i="15" s="1"/>
  <c r="G1182" i="15" s="1"/>
  <c r="B846" i="11"/>
  <c r="G916" i="14"/>
  <c r="B917" i="14" s="1"/>
  <c r="C917" i="14" s="1"/>
  <c r="F916" i="14"/>
  <c r="H1182" i="15" l="1"/>
  <c r="B1183" i="15" s="1"/>
  <c r="C846" i="11"/>
  <c r="E846" i="11" s="1"/>
  <c r="F846" i="11" s="1"/>
  <c r="G846" i="11" s="1"/>
  <c r="D917" i="14"/>
  <c r="E917" i="14" s="1"/>
  <c r="C1183" i="15" l="1"/>
  <c r="E1183" i="15" s="1"/>
  <c r="F1183" i="15" s="1"/>
  <c r="G1183" i="15" s="1"/>
  <c r="H846" i="11"/>
  <c r="B847" i="11" s="1"/>
  <c r="G917" i="14"/>
  <c r="B918" i="14" s="1"/>
  <c r="C918" i="14" s="1"/>
  <c r="F917" i="14"/>
  <c r="H1183" i="15" l="1"/>
  <c r="B1184" i="15" s="1"/>
  <c r="C847" i="11"/>
  <c r="E847" i="11" s="1"/>
  <c r="F847" i="11" s="1"/>
  <c r="G847" i="11" s="1"/>
  <c r="D918" i="14"/>
  <c r="E918" i="14" s="1"/>
  <c r="C1184" i="15" l="1"/>
  <c r="E1184" i="15" s="1"/>
  <c r="F1184" i="15" s="1"/>
  <c r="G1184" i="15" s="1"/>
  <c r="H847" i="11"/>
  <c r="B848" i="11" s="1"/>
  <c r="G918" i="14"/>
  <c r="B919" i="14" s="1"/>
  <c r="C919" i="14" s="1"/>
  <c r="F918" i="14"/>
  <c r="H1184" i="15" l="1"/>
  <c r="B1185" i="15" s="1"/>
  <c r="C848" i="11"/>
  <c r="E848" i="11" s="1"/>
  <c r="F848" i="11" s="1"/>
  <c r="G848" i="11" s="1"/>
  <c r="D919" i="14"/>
  <c r="E919" i="14" s="1"/>
  <c r="C1185" i="15" l="1"/>
  <c r="E1185" i="15" s="1"/>
  <c r="F1185" i="15" s="1"/>
  <c r="G1185" i="15" s="1"/>
  <c r="H848" i="11"/>
  <c r="G919" i="14"/>
  <c r="B920" i="14" s="1"/>
  <c r="C920" i="14" s="1"/>
  <c r="F919" i="14"/>
  <c r="H1185" i="15" l="1"/>
  <c r="B1186" i="15" s="1"/>
  <c r="D920" i="14"/>
  <c r="E920" i="14" s="1"/>
  <c r="B849" i="11"/>
  <c r="C1186" i="15" l="1"/>
  <c r="E1186" i="15" s="1"/>
  <c r="F1186" i="15" s="1"/>
  <c r="G1186" i="15" s="1"/>
  <c r="G920" i="14"/>
  <c r="B921" i="14" s="1"/>
  <c r="C921" i="14" s="1"/>
  <c r="F920" i="14"/>
  <c r="C849" i="11"/>
  <c r="E849" i="11" s="1"/>
  <c r="F849" i="11" s="1"/>
  <c r="G849" i="11" s="1"/>
  <c r="H1186" i="15" l="1"/>
  <c r="B1187" i="15" s="1"/>
  <c r="C1187" i="15" s="1"/>
  <c r="E1187" i="15" s="1"/>
  <c r="F1187" i="15" s="1"/>
  <c r="G1187" i="15" s="1"/>
  <c r="H849" i="11"/>
  <c r="B850" i="11" s="1"/>
  <c r="D921" i="14"/>
  <c r="E921" i="14" s="1"/>
  <c r="H1187" i="15" l="1"/>
  <c r="B1188" i="15" s="1"/>
  <c r="G921" i="14"/>
  <c r="B922" i="14" s="1"/>
  <c r="C922" i="14" s="1"/>
  <c r="F921" i="14"/>
  <c r="C850" i="11"/>
  <c r="E850" i="11" s="1"/>
  <c r="F850" i="11" s="1"/>
  <c r="G850" i="11" s="1"/>
  <c r="C1188" i="15" l="1"/>
  <c r="E1188" i="15" s="1"/>
  <c r="F1188" i="15" s="1"/>
  <c r="G1188" i="15" s="1"/>
  <c r="H850" i="11"/>
  <c r="B851" i="11" s="1"/>
  <c r="D922" i="14"/>
  <c r="E922" i="14" s="1"/>
  <c r="H1188" i="15" l="1"/>
  <c r="B1189" i="15" s="1"/>
  <c r="C851" i="11"/>
  <c r="E851" i="11" s="1"/>
  <c r="F851" i="11" s="1"/>
  <c r="G851" i="11" s="1"/>
  <c r="G922" i="14"/>
  <c r="B923" i="14" s="1"/>
  <c r="C923" i="14" s="1"/>
  <c r="F922" i="14"/>
  <c r="C1189" i="15" l="1"/>
  <c r="E1189" i="15" s="1"/>
  <c r="F1189" i="15" s="1"/>
  <c r="G1189" i="15" s="1"/>
  <c r="H851" i="11"/>
  <c r="D923" i="14"/>
  <c r="E923" i="14" s="1"/>
  <c r="H1189" i="15" l="1"/>
  <c r="B1190" i="15" s="1"/>
  <c r="G923" i="14"/>
  <c r="B924" i="14" s="1"/>
  <c r="C924" i="14" s="1"/>
  <c r="F923" i="14"/>
  <c r="B852" i="11"/>
  <c r="C1190" i="15" l="1"/>
  <c r="E1190" i="15" s="1"/>
  <c r="F1190" i="15" s="1"/>
  <c r="G1190" i="15" s="1"/>
  <c r="C852" i="11"/>
  <c r="E852" i="11" s="1"/>
  <c r="F852" i="11" s="1"/>
  <c r="G852" i="11" s="1"/>
  <c r="D924" i="14"/>
  <c r="E924" i="14" s="1"/>
  <c r="H1190" i="15" l="1"/>
  <c r="B1191" i="15" s="1"/>
  <c r="H852" i="11"/>
  <c r="G924" i="14"/>
  <c r="B925" i="14" s="1"/>
  <c r="C925" i="14" s="1"/>
  <c r="F924" i="14"/>
  <c r="C1191" i="15" l="1"/>
  <c r="E1191" i="15" s="1"/>
  <c r="F1191" i="15" s="1"/>
  <c r="G1191" i="15" s="1"/>
  <c r="D925" i="14"/>
  <c r="E925" i="14" s="1"/>
  <c r="B853" i="11"/>
  <c r="H1191" i="15" l="1"/>
  <c r="B1192" i="15" s="1"/>
  <c r="G925" i="14"/>
  <c r="B926" i="14" s="1"/>
  <c r="C926" i="14" s="1"/>
  <c r="F925" i="14"/>
  <c r="C853" i="11"/>
  <c r="E853" i="11" s="1"/>
  <c r="F853" i="11" s="1"/>
  <c r="G853" i="11" s="1"/>
  <c r="C1192" i="15" l="1"/>
  <c r="E1192" i="15" s="1"/>
  <c r="F1192" i="15" s="1"/>
  <c r="G1192" i="15" s="1"/>
  <c r="H853" i="11"/>
  <c r="B854" i="11" s="1"/>
  <c r="D926" i="14"/>
  <c r="E926" i="14" s="1"/>
  <c r="H1192" i="15" l="1"/>
  <c r="B1193" i="15" s="1"/>
  <c r="G926" i="14"/>
  <c r="B927" i="14" s="1"/>
  <c r="C927" i="14" s="1"/>
  <c r="F926" i="14"/>
  <c r="C854" i="11"/>
  <c r="E854" i="11" s="1"/>
  <c r="F854" i="11" s="1"/>
  <c r="G854" i="11" s="1"/>
  <c r="C1193" i="15" l="1"/>
  <c r="E1193" i="15" s="1"/>
  <c r="F1193" i="15" s="1"/>
  <c r="G1193" i="15" s="1"/>
  <c r="H854" i="11"/>
  <c r="B855" i="11" s="1"/>
  <c r="D927" i="14"/>
  <c r="E927" i="14" s="1"/>
  <c r="H1193" i="15" l="1"/>
  <c r="B1194" i="15" s="1"/>
  <c r="C855" i="11"/>
  <c r="E855" i="11" s="1"/>
  <c r="F855" i="11" s="1"/>
  <c r="G855" i="11" s="1"/>
  <c r="G927" i="14"/>
  <c r="B928" i="14" s="1"/>
  <c r="C928" i="14" s="1"/>
  <c r="F927" i="14"/>
  <c r="C1194" i="15" l="1"/>
  <c r="E1194" i="15" s="1"/>
  <c r="F1194" i="15" s="1"/>
  <c r="G1194" i="15" s="1"/>
  <c r="H855" i="11"/>
  <c r="D928" i="14"/>
  <c r="E928" i="14" s="1"/>
  <c r="H1194" i="15" l="1"/>
  <c r="B1195" i="15" s="1"/>
  <c r="G928" i="14"/>
  <c r="B929" i="14" s="1"/>
  <c r="C929" i="14" s="1"/>
  <c r="F928" i="14"/>
  <c r="B856" i="11"/>
  <c r="C1195" i="15" l="1"/>
  <c r="E1195" i="15" s="1"/>
  <c r="F1195" i="15" s="1"/>
  <c r="G1195" i="15" s="1"/>
  <c r="C856" i="11"/>
  <c r="E856" i="11" s="1"/>
  <c r="F856" i="11" s="1"/>
  <c r="G856" i="11" s="1"/>
  <c r="D929" i="14"/>
  <c r="E929" i="14" s="1"/>
  <c r="H1195" i="15" l="1"/>
  <c r="B1196" i="15" s="1"/>
  <c r="H856" i="11"/>
  <c r="B857" i="11" s="1"/>
  <c r="G929" i="14"/>
  <c r="B930" i="14" s="1"/>
  <c r="C930" i="14" s="1"/>
  <c r="F929" i="14"/>
  <c r="C1196" i="15" l="1"/>
  <c r="E1196" i="15" s="1"/>
  <c r="F1196" i="15" s="1"/>
  <c r="G1196" i="15" s="1"/>
  <c r="C857" i="11"/>
  <c r="E857" i="11" s="1"/>
  <c r="F857" i="11" s="1"/>
  <c r="G857" i="11" s="1"/>
  <c r="D930" i="14"/>
  <c r="E930" i="14" s="1"/>
  <c r="H1196" i="15" l="1"/>
  <c r="B1197" i="15" s="1"/>
  <c r="H857" i="11"/>
  <c r="B858" i="11" s="1"/>
  <c r="G930" i="14"/>
  <c r="B931" i="14" s="1"/>
  <c r="C931" i="14" s="1"/>
  <c r="F930" i="14"/>
  <c r="C1197" i="15" l="1"/>
  <c r="E1197" i="15" s="1"/>
  <c r="F1197" i="15" s="1"/>
  <c r="G1197" i="15" s="1"/>
  <c r="C858" i="11"/>
  <c r="E858" i="11" s="1"/>
  <c r="F858" i="11" s="1"/>
  <c r="G858" i="11" s="1"/>
  <c r="D931" i="14"/>
  <c r="E931" i="14" s="1"/>
  <c r="H1197" i="15" l="1"/>
  <c r="B1198" i="15" s="1"/>
  <c r="H858" i="11"/>
  <c r="G931" i="14"/>
  <c r="B932" i="14" s="1"/>
  <c r="C932" i="14" s="1"/>
  <c r="F931" i="14"/>
  <c r="C1198" i="15" l="1"/>
  <c r="E1198" i="15" s="1"/>
  <c r="F1198" i="15" s="1"/>
  <c r="G1198" i="15" s="1"/>
  <c r="D932" i="14"/>
  <c r="E932" i="14" s="1"/>
  <c r="B859" i="11"/>
  <c r="H1198" i="15" l="1"/>
  <c r="B1199" i="15" s="1"/>
  <c r="C859" i="11"/>
  <c r="E859" i="11" s="1"/>
  <c r="F859" i="11" s="1"/>
  <c r="G859" i="11" s="1"/>
  <c r="G932" i="14"/>
  <c r="B933" i="14" s="1"/>
  <c r="C933" i="14" s="1"/>
  <c r="F932" i="14"/>
  <c r="C1199" i="15" l="1"/>
  <c r="E1199" i="15" s="1"/>
  <c r="F1199" i="15" s="1"/>
  <c r="G1199" i="15" s="1"/>
  <c r="H859" i="11"/>
  <c r="D933" i="14"/>
  <c r="E933" i="14" s="1"/>
  <c r="H1199" i="15" l="1"/>
  <c r="B1200" i="15" s="1"/>
  <c r="G933" i="14"/>
  <c r="B934" i="14" s="1"/>
  <c r="C934" i="14" s="1"/>
  <c r="F933" i="14"/>
  <c r="B860" i="11"/>
  <c r="C1200" i="15" l="1"/>
  <c r="E1200" i="15" s="1"/>
  <c r="F1200" i="15" s="1"/>
  <c r="G1200" i="15" s="1"/>
  <c r="C860" i="11"/>
  <c r="E860" i="11" s="1"/>
  <c r="F860" i="11" s="1"/>
  <c r="G860" i="11" s="1"/>
  <c r="D934" i="14"/>
  <c r="E934" i="14" s="1"/>
  <c r="H1200" i="15" l="1"/>
  <c r="B1201" i="15" s="1"/>
  <c r="H860" i="11"/>
  <c r="B861" i="11" s="1"/>
  <c r="G934" i="14"/>
  <c r="B935" i="14" s="1"/>
  <c r="C935" i="14" s="1"/>
  <c r="F934" i="14"/>
  <c r="C1201" i="15" l="1"/>
  <c r="E1201" i="15" s="1"/>
  <c r="F1201" i="15" s="1"/>
  <c r="G1201" i="15" s="1"/>
  <c r="C861" i="11"/>
  <c r="E861" i="11" s="1"/>
  <c r="F861" i="11" s="1"/>
  <c r="G861" i="11" s="1"/>
  <c r="D935" i="14"/>
  <c r="E935" i="14" s="1"/>
  <c r="H1201" i="15" l="1"/>
  <c r="B1202" i="15" s="1"/>
  <c r="H861" i="11"/>
  <c r="B862" i="11" s="1"/>
  <c r="G935" i="14"/>
  <c r="B936" i="14" s="1"/>
  <c r="C936" i="14" s="1"/>
  <c r="F935" i="14"/>
  <c r="C1202" i="15" l="1"/>
  <c r="E1202" i="15" s="1"/>
  <c r="F1202" i="15" s="1"/>
  <c r="G1202" i="15" s="1"/>
  <c r="C862" i="11"/>
  <c r="E862" i="11" s="1"/>
  <c r="F862" i="11" s="1"/>
  <c r="G862" i="11" s="1"/>
  <c r="D936" i="14"/>
  <c r="E936" i="14" s="1"/>
  <c r="H1202" i="15" l="1"/>
  <c r="B1203" i="15" s="1"/>
  <c r="H862" i="11"/>
  <c r="G936" i="14"/>
  <c r="B937" i="14" s="1"/>
  <c r="C937" i="14" s="1"/>
  <c r="F936" i="14"/>
  <c r="C1203" i="15" l="1"/>
  <c r="E1203" i="15" s="1"/>
  <c r="F1203" i="15" s="1"/>
  <c r="G1203" i="15" s="1"/>
  <c r="D937" i="14"/>
  <c r="E937" i="14" s="1"/>
  <c r="B863" i="11"/>
  <c r="H1203" i="15" l="1"/>
  <c r="B1204" i="15" s="1"/>
  <c r="C863" i="11"/>
  <c r="E863" i="11" s="1"/>
  <c r="F863" i="11" s="1"/>
  <c r="G863" i="11" s="1"/>
  <c r="G937" i="14"/>
  <c r="B938" i="14" s="1"/>
  <c r="C938" i="14" s="1"/>
  <c r="F937" i="14"/>
  <c r="C1204" i="15" l="1"/>
  <c r="E1204" i="15" s="1"/>
  <c r="F1204" i="15" s="1"/>
  <c r="G1204" i="15" s="1"/>
  <c r="H863" i="11"/>
  <c r="D938" i="14"/>
  <c r="E938" i="14" s="1"/>
  <c r="H1204" i="15" l="1"/>
  <c r="B1205" i="15" s="1"/>
  <c r="C1205" i="15" s="1"/>
  <c r="E1205" i="15" s="1"/>
  <c r="F1205" i="15" s="1"/>
  <c r="G1205" i="15" s="1"/>
  <c r="G938" i="14"/>
  <c r="B939" i="14" s="1"/>
  <c r="C939" i="14" s="1"/>
  <c r="F938" i="14"/>
  <c r="B864" i="11"/>
  <c r="H1205" i="15" l="1"/>
  <c r="B1206" i="15" s="1"/>
  <c r="C864" i="11"/>
  <c r="E864" i="11" s="1"/>
  <c r="F864" i="11" s="1"/>
  <c r="G864" i="11" s="1"/>
  <c r="D939" i="14"/>
  <c r="E939" i="14" s="1"/>
  <c r="C1206" i="15" l="1"/>
  <c r="E1206" i="15" s="1"/>
  <c r="F1206" i="15" s="1"/>
  <c r="G1206" i="15" s="1"/>
  <c r="H864" i="11"/>
  <c r="B865" i="11" s="1"/>
  <c r="G939" i="14"/>
  <c r="B940" i="14" s="1"/>
  <c r="C940" i="14" s="1"/>
  <c r="F939" i="14"/>
  <c r="H1206" i="15" l="1"/>
  <c r="B1207" i="15" s="1"/>
  <c r="C865" i="11"/>
  <c r="E865" i="11" s="1"/>
  <c r="F865" i="11" s="1"/>
  <c r="G865" i="11" s="1"/>
  <c r="D940" i="14"/>
  <c r="E940" i="14" s="1"/>
  <c r="C1207" i="15" l="1"/>
  <c r="E1207" i="15" s="1"/>
  <c r="F1207" i="15" s="1"/>
  <c r="G1207" i="15" s="1"/>
  <c r="H865" i="11"/>
  <c r="B866" i="11" s="1"/>
  <c r="G940" i="14"/>
  <c r="B941" i="14" s="1"/>
  <c r="C941" i="14" s="1"/>
  <c r="F940" i="14"/>
  <c r="H1207" i="15" l="1"/>
  <c r="B1208" i="15" s="1"/>
  <c r="C866" i="11"/>
  <c r="E866" i="11" s="1"/>
  <c r="F866" i="11" s="1"/>
  <c r="G866" i="11" s="1"/>
  <c r="D941" i="14"/>
  <c r="E941" i="14" s="1"/>
  <c r="C1208" i="15" l="1"/>
  <c r="E1208" i="15" s="1"/>
  <c r="F1208" i="15" s="1"/>
  <c r="G1208" i="15" s="1"/>
  <c r="H866" i="11"/>
  <c r="B867" i="11" s="1"/>
  <c r="G941" i="14"/>
  <c r="B942" i="14" s="1"/>
  <c r="C942" i="14" s="1"/>
  <c r="F941" i="14"/>
  <c r="H1208" i="15" l="1"/>
  <c r="B1209" i="15" s="1"/>
  <c r="C867" i="11"/>
  <c r="E867" i="11" s="1"/>
  <c r="F867" i="11" s="1"/>
  <c r="G867" i="11" s="1"/>
  <c r="D942" i="14"/>
  <c r="E942" i="14" s="1"/>
  <c r="C1209" i="15" l="1"/>
  <c r="E1209" i="15" s="1"/>
  <c r="F1209" i="15" s="1"/>
  <c r="G1209" i="15" s="1"/>
  <c r="H867" i="11"/>
  <c r="G942" i="14"/>
  <c r="B943" i="14" s="1"/>
  <c r="C943" i="14" s="1"/>
  <c r="F942" i="14"/>
  <c r="H1209" i="15" l="1"/>
  <c r="B1210" i="15" s="1"/>
  <c r="D943" i="14"/>
  <c r="E943" i="14" s="1"/>
  <c r="B868" i="11"/>
  <c r="C1210" i="15" l="1"/>
  <c r="E1210" i="15" s="1"/>
  <c r="F1210" i="15" s="1"/>
  <c r="G1210" i="15" s="1"/>
  <c r="C868" i="11"/>
  <c r="E868" i="11" s="1"/>
  <c r="F868" i="11" s="1"/>
  <c r="G868" i="11" s="1"/>
  <c r="G943" i="14"/>
  <c r="B944" i="14" s="1"/>
  <c r="C944" i="14" s="1"/>
  <c r="F943" i="14"/>
  <c r="H1210" i="15" l="1"/>
  <c r="B1211" i="15" s="1"/>
  <c r="C1211" i="15" s="1"/>
  <c r="E1211" i="15" s="1"/>
  <c r="F1211" i="15" s="1"/>
  <c r="G1211" i="15" s="1"/>
  <c r="H868" i="11"/>
  <c r="D944" i="14"/>
  <c r="E944" i="14" s="1"/>
  <c r="H1211" i="15" l="1"/>
  <c r="B1212" i="15" s="1"/>
  <c r="G944" i="14"/>
  <c r="B945" i="14" s="1"/>
  <c r="C945" i="14" s="1"/>
  <c r="F944" i="14"/>
  <c r="B869" i="11"/>
  <c r="C1212" i="15" l="1"/>
  <c r="E1212" i="15" s="1"/>
  <c r="F1212" i="15" s="1"/>
  <c r="G1212" i="15" s="1"/>
  <c r="C869" i="11"/>
  <c r="E869" i="11" s="1"/>
  <c r="F869" i="11" s="1"/>
  <c r="G869" i="11" s="1"/>
  <c r="D945" i="14"/>
  <c r="E945" i="14" s="1"/>
  <c r="H1212" i="15" l="1"/>
  <c r="B1213" i="15" s="1"/>
  <c r="H869" i="11"/>
  <c r="B870" i="11" s="1"/>
  <c r="G945" i="14"/>
  <c r="B946" i="14" s="1"/>
  <c r="C946" i="14" s="1"/>
  <c r="F945" i="14"/>
  <c r="C1213" i="15" l="1"/>
  <c r="E1213" i="15" s="1"/>
  <c r="F1213" i="15" s="1"/>
  <c r="G1213" i="15" s="1"/>
  <c r="C870" i="11"/>
  <c r="E870" i="11" s="1"/>
  <c r="F870" i="11" s="1"/>
  <c r="G870" i="11" s="1"/>
  <c r="D946" i="14"/>
  <c r="E946" i="14" s="1"/>
  <c r="H1213" i="15" l="1"/>
  <c r="B1214" i="15" s="1"/>
  <c r="H870" i="11"/>
  <c r="G946" i="14"/>
  <c r="B947" i="14" s="1"/>
  <c r="C947" i="14" s="1"/>
  <c r="F946" i="14"/>
  <c r="C1214" i="15" l="1"/>
  <c r="E1214" i="15" s="1"/>
  <c r="F1214" i="15" s="1"/>
  <c r="G1214" i="15" s="1"/>
  <c r="D947" i="14"/>
  <c r="E947" i="14" s="1"/>
  <c r="B871" i="11"/>
  <c r="H1214" i="15" l="1"/>
  <c r="B1215" i="15" s="1"/>
  <c r="G947" i="14"/>
  <c r="B948" i="14" s="1"/>
  <c r="C948" i="14" s="1"/>
  <c r="F947" i="14"/>
  <c r="C871" i="11"/>
  <c r="E871" i="11" s="1"/>
  <c r="F871" i="11" s="1"/>
  <c r="G871" i="11" s="1"/>
  <c r="C1215" i="15" l="1"/>
  <c r="E1215" i="15" s="1"/>
  <c r="F1215" i="15" s="1"/>
  <c r="G1215" i="15" s="1"/>
  <c r="H871" i="11"/>
  <c r="B872" i="11" s="1"/>
  <c r="D948" i="14"/>
  <c r="E948" i="14" s="1"/>
  <c r="H1215" i="15" l="1"/>
  <c r="B1216" i="15" s="1"/>
  <c r="C872" i="11"/>
  <c r="E872" i="11" s="1"/>
  <c r="F872" i="11" s="1"/>
  <c r="G872" i="11" s="1"/>
  <c r="G948" i="14"/>
  <c r="B949" i="14" s="1"/>
  <c r="C949" i="14" s="1"/>
  <c r="F948" i="14"/>
  <c r="C1216" i="15" l="1"/>
  <c r="E1216" i="15" s="1"/>
  <c r="F1216" i="15" s="1"/>
  <c r="G1216" i="15" s="1"/>
  <c r="H872" i="11"/>
  <c r="D949" i="14"/>
  <c r="E949" i="14" s="1"/>
  <c r="H1216" i="15" l="1"/>
  <c r="B1217" i="15" s="1"/>
  <c r="G949" i="14"/>
  <c r="B950" i="14" s="1"/>
  <c r="C950" i="14" s="1"/>
  <c r="F949" i="14"/>
  <c r="B873" i="11"/>
  <c r="C1217" i="15" l="1"/>
  <c r="E1217" i="15" s="1"/>
  <c r="F1217" i="15" s="1"/>
  <c r="G1217" i="15" s="1"/>
  <c r="C873" i="11"/>
  <c r="E873" i="11" s="1"/>
  <c r="F873" i="11" s="1"/>
  <c r="G873" i="11" s="1"/>
  <c r="D950" i="14"/>
  <c r="E950" i="14" s="1"/>
  <c r="H1217" i="15" l="1"/>
  <c r="B1218" i="15" s="1"/>
  <c r="H873" i="11"/>
  <c r="B874" i="11" s="1"/>
  <c r="G950" i="14"/>
  <c r="B951" i="14" s="1"/>
  <c r="C951" i="14" s="1"/>
  <c r="F950" i="14"/>
  <c r="C1218" i="15" l="1"/>
  <c r="E1218" i="15" s="1"/>
  <c r="F1218" i="15" s="1"/>
  <c r="G1218" i="15" s="1"/>
  <c r="C874" i="11"/>
  <c r="E874" i="11" s="1"/>
  <c r="F874" i="11" s="1"/>
  <c r="G874" i="11" s="1"/>
  <c r="D951" i="14"/>
  <c r="E951" i="14" s="1"/>
  <c r="H1218" i="15" l="1"/>
  <c r="B1219" i="15" s="1"/>
  <c r="H874" i="11"/>
  <c r="B875" i="11" s="1"/>
  <c r="G951" i="14"/>
  <c r="B952" i="14" s="1"/>
  <c r="C952" i="14" s="1"/>
  <c r="F951" i="14"/>
  <c r="C1219" i="15" l="1"/>
  <c r="E1219" i="15" s="1"/>
  <c r="F1219" i="15" s="1"/>
  <c r="G1219" i="15" s="1"/>
  <c r="C875" i="11"/>
  <c r="E875" i="11" s="1"/>
  <c r="F875" i="11" s="1"/>
  <c r="G875" i="11" s="1"/>
  <c r="D952" i="14"/>
  <c r="E952" i="14" s="1"/>
  <c r="H1219" i="15" l="1"/>
  <c r="B1220" i="15" s="1"/>
  <c r="H875" i="11"/>
  <c r="G952" i="14"/>
  <c r="B953" i="14" s="1"/>
  <c r="C953" i="14" s="1"/>
  <c r="F952" i="14"/>
  <c r="C1220" i="15" l="1"/>
  <c r="E1220" i="15" s="1"/>
  <c r="F1220" i="15" s="1"/>
  <c r="G1220" i="15" s="1"/>
  <c r="D953" i="14"/>
  <c r="E953" i="14" s="1"/>
  <c r="B876" i="11"/>
  <c r="H1220" i="15" l="1"/>
  <c r="B1221" i="15" s="1"/>
  <c r="C876" i="11"/>
  <c r="E876" i="11" s="1"/>
  <c r="F876" i="11" s="1"/>
  <c r="G876" i="11" s="1"/>
  <c r="G953" i="14"/>
  <c r="B954" i="14" s="1"/>
  <c r="C954" i="14" s="1"/>
  <c r="F953" i="14"/>
  <c r="C1221" i="15" l="1"/>
  <c r="E1221" i="15" s="1"/>
  <c r="F1221" i="15" s="1"/>
  <c r="G1221" i="15" s="1"/>
  <c r="H876" i="11"/>
  <c r="B877" i="11" s="1"/>
  <c r="D954" i="14"/>
  <c r="E954" i="14" s="1"/>
  <c r="H1221" i="15" l="1"/>
  <c r="B1222" i="15" s="1"/>
  <c r="C877" i="11"/>
  <c r="E877" i="11" s="1"/>
  <c r="F877" i="11" s="1"/>
  <c r="G877" i="11" s="1"/>
  <c r="G954" i="14"/>
  <c r="B955" i="14" s="1"/>
  <c r="C955" i="14" s="1"/>
  <c r="F954" i="14"/>
  <c r="C1222" i="15" l="1"/>
  <c r="E1222" i="15" s="1"/>
  <c r="F1222" i="15" s="1"/>
  <c r="G1222" i="15" s="1"/>
  <c r="H877" i="11"/>
  <c r="D955" i="14"/>
  <c r="E955" i="14" s="1"/>
  <c r="H1222" i="15" l="1"/>
  <c r="B1223" i="15" s="1"/>
  <c r="G955" i="14"/>
  <c r="B956" i="14" s="1"/>
  <c r="C956" i="14" s="1"/>
  <c r="F955" i="14"/>
  <c r="B878" i="11"/>
  <c r="C1223" i="15" l="1"/>
  <c r="E1223" i="15" s="1"/>
  <c r="F1223" i="15" s="1"/>
  <c r="G1223" i="15" s="1"/>
  <c r="C878" i="11"/>
  <c r="E878" i="11" s="1"/>
  <c r="F878" i="11" s="1"/>
  <c r="G878" i="11" s="1"/>
  <c r="D956" i="14"/>
  <c r="E956" i="14" s="1"/>
  <c r="H1223" i="15" l="1"/>
  <c r="B1224" i="15" s="1"/>
  <c r="H878" i="11"/>
  <c r="B879" i="11" s="1"/>
  <c r="G956" i="14"/>
  <c r="B957" i="14" s="1"/>
  <c r="C957" i="14" s="1"/>
  <c r="F956" i="14"/>
  <c r="C1224" i="15" l="1"/>
  <c r="E1224" i="15" s="1"/>
  <c r="F1224" i="15" s="1"/>
  <c r="G1224" i="15" s="1"/>
  <c r="C879" i="11"/>
  <c r="E879" i="11" s="1"/>
  <c r="F879" i="11" s="1"/>
  <c r="G879" i="11" s="1"/>
  <c r="D957" i="14"/>
  <c r="E957" i="14" s="1"/>
  <c r="H1224" i="15" l="1"/>
  <c r="B1225" i="15" s="1"/>
  <c r="H879" i="11"/>
  <c r="G957" i="14"/>
  <c r="B958" i="14" s="1"/>
  <c r="C958" i="14" s="1"/>
  <c r="F957" i="14"/>
  <c r="C1225" i="15" l="1"/>
  <c r="E1225" i="15" s="1"/>
  <c r="F1225" i="15" s="1"/>
  <c r="G1225" i="15" s="1"/>
  <c r="D958" i="14"/>
  <c r="E958" i="14" s="1"/>
  <c r="B880" i="11"/>
  <c r="H1225" i="15" l="1"/>
  <c r="B1226" i="15" s="1"/>
  <c r="C880" i="11"/>
  <c r="E880" i="11" s="1"/>
  <c r="F880" i="11" s="1"/>
  <c r="G880" i="11" s="1"/>
  <c r="G958" i="14"/>
  <c r="B959" i="14" s="1"/>
  <c r="C959" i="14" s="1"/>
  <c r="F958" i="14"/>
  <c r="C1226" i="15" l="1"/>
  <c r="E1226" i="15" s="1"/>
  <c r="F1226" i="15" s="1"/>
  <c r="G1226" i="15" s="1"/>
  <c r="H880" i="11"/>
  <c r="B881" i="11" s="1"/>
  <c r="D959" i="14"/>
  <c r="E959" i="14" s="1"/>
  <c r="H1226" i="15" l="1"/>
  <c r="B1227" i="15" s="1"/>
  <c r="C881" i="11"/>
  <c r="E881" i="11" s="1"/>
  <c r="F881" i="11" s="1"/>
  <c r="G881" i="11" s="1"/>
  <c r="G959" i="14"/>
  <c r="B960" i="14" s="1"/>
  <c r="C960" i="14" s="1"/>
  <c r="F959" i="14"/>
  <c r="C1227" i="15" l="1"/>
  <c r="E1227" i="15" s="1"/>
  <c r="F1227" i="15" s="1"/>
  <c r="G1227" i="15" s="1"/>
  <c r="H881" i="11"/>
  <c r="D960" i="14"/>
  <c r="E960" i="14" s="1"/>
  <c r="H1227" i="15" l="1"/>
  <c r="B1228" i="15" s="1"/>
  <c r="G960" i="14"/>
  <c r="B961" i="14" s="1"/>
  <c r="C961" i="14" s="1"/>
  <c r="F960" i="14"/>
  <c r="B882" i="11"/>
  <c r="C1228" i="15" l="1"/>
  <c r="E1228" i="15" s="1"/>
  <c r="F1228" i="15" s="1"/>
  <c r="G1228" i="15" s="1"/>
  <c r="C882" i="11"/>
  <c r="E882" i="11" s="1"/>
  <c r="F882" i="11" s="1"/>
  <c r="G882" i="11" s="1"/>
  <c r="D961" i="14"/>
  <c r="E961" i="14" s="1"/>
  <c r="F961" i="14" s="1"/>
  <c r="H1228" i="15" l="1"/>
  <c r="B1229" i="15" s="1"/>
  <c r="H882" i="11"/>
  <c r="B883" i="11" s="1"/>
  <c r="G961" i="14"/>
  <c r="B962" i="14" s="1"/>
  <c r="C1229" i="15" l="1"/>
  <c r="E1229" i="15" s="1"/>
  <c r="F1229" i="15" s="1"/>
  <c r="G1229" i="15" s="1"/>
  <c r="C883" i="11"/>
  <c r="E883" i="11" s="1"/>
  <c r="F883" i="11" s="1"/>
  <c r="G883" i="11" s="1"/>
  <c r="C962" i="14"/>
  <c r="H1229" i="15" l="1"/>
  <c r="B1230" i="15" s="1"/>
  <c r="H883" i="11"/>
  <c r="D962" i="14"/>
  <c r="E962" i="14" s="1"/>
  <c r="F962" i="14" s="1"/>
  <c r="C1230" i="15" l="1"/>
  <c r="E1230" i="15" s="1"/>
  <c r="F1230" i="15" s="1"/>
  <c r="G1230" i="15" s="1"/>
  <c r="G962" i="14"/>
  <c r="B963" i="14" s="1"/>
  <c r="B884" i="11"/>
  <c r="H1230" i="15" l="1"/>
  <c r="B1231" i="15" s="1"/>
  <c r="C884" i="11"/>
  <c r="E884" i="11" s="1"/>
  <c r="F884" i="11" s="1"/>
  <c r="G884" i="11" s="1"/>
  <c r="C963" i="14"/>
  <c r="C1231" i="15" l="1"/>
  <c r="E1231" i="15" s="1"/>
  <c r="F1231" i="15" s="1"/>
  <c r="G1231" i="15" s="1"/>
  <c r="H884" i="11"/>
  <c r="B885" i="11" s="1"/>
  <c r="D963" i="14"/>
  <c r="E963" i="14" s="1"/>
  <c r="H1231" i="15" l="1"/>
  <c r="B1232" i="15" s="1"/>
  <c r="C885" i="11"/>
  <c r="E885" i="11" s="1"/>
  <c r="F885" i="11" s="1"/>
  <c r="G885" i="11" s="1"/>
  <c r="G963" i="14"/>
  <c r="B964" i="14" s="1"/>
  <c r="C964" i="14" s="1"/>
  <c r="F963" i="14"/>
  <c r="C1232" i="15" l="1"/>
  <c r="E1232" i="15" s="1"/>
  <c r="F1232" i="15" s="1"/>
  <c r="G1232" i="15" s="1"/>
  <c r="H885" i="11"/>
  <c r="B886" i="11" s="1"/>
  <c r="D964" i="14"/>
  <c r="E964" i="14" s="1"/>
  <c r="H1232" i="15" l="1"/>
  <c r="B1233" i="15" s="1"/>
  <c r="C886" i="11"/>
  <c r="E886" i="11" s="1"/>
  <c r="F886" i="11" s="1"/>
  <c r="G886" i="11" s="1"/>
  <c r="G964" i="14"/>
  <c r="B965" i="14" s="1"/>
  <c r="C965" i="14" s="1"/>
  <c r="F964" i="14"/>
  <c r="C1233" i="15" l="1"/>
  <c r="E1233" i="15" s="1"/>
  <c r="F1233" i="15" s="1"/>
  <c r="G1233" i="15" s="1"/>
  <c r="H886" i="11"/>
  <c r="D965" i="14"/>
  <c r="E965" i="14" s="1"/>
  <c r="H1233" i="15" l="1"/>
  <c r="B1234" i="15" s="1"/>
  <c r="G965" i="14"/>
  <c r="B966" i="14" s="1"/>
  <c r="C966" i="14" s="1"/>
  <c r="F965" i="14"/>
  <c r="B887" i="11"/>
  <c r="C1234" i="15" l="1"/>
  <c r="E1234" i="15" s="1"/>
  <c r="F1234" i="15" s="1"/>
  <c r="G1234" i="15" s="1"/>
  <c r="C887" i="11"/>
  <c r="E887" i="11" s="1"/>
  <c r="F887" i="11" s="1"/>
  <c r="G887" i="11" s="1"/>
  <c r="D966" i="14"/>
  <c r="E966" i="14" s="1"/>
  <c r="H1234" i="15" l="1"/>
  <c r="B1235" i="15" s="1"/>
  <c r="H887" i="11"/>
  <c r="G966" i="14"/>
  <c r="B967" i="14" s="1"/>
  <c r="C967" i="14" s="1"/>
  <c r="F966" i="14"/>
  <c r="C1235" i="15" l="1"/>
  <c r="E1235" i="15" s="1"/>
  <c r="F1235" i="15" s="1"/>
  <c r="G1235" i="15" s="1"/>
  <c r="D967" i="14"/>
  <c r="E967" i="14" s="1"/>
  <c r="B888" i="11"/>
  <c r="H1235" i="15" l="1"/>
  <c r="B1236" i="15" s="1"/>
  <c r="C888" i="11"/>
  <c r="E888" i="11" s="1"/>
  <c r="F888" i="11" s="1"/>
  <c r="G888" i="11" s="1"/>
  <c r="G967" i="14"/>
  <c r="B968" i="14" s="1"/>
  <c r="C968" i="14" s="1"/>
  <c r="F967" i="14"/>
  <c r="C1236" i="15" l="1"/>
  <c r="E1236" i="15" s="1"/>
  <c r="F1236" i="15" s="1"/>
  <c r="G1236" i="15" s="1"/>
  <c r="H888" i="11"/>
  <c r="B889" i="11" s="1"/>
  <c r="D968" i="14"/>
  <c r="E968" i="14" s="1"/>
  <c r="H1236" i="15" l="1"/>
  <c r="B1237" i="15" s="1"/>
  <c r="C889" i="11"/>
  <c r="E889" i="11" s="1"/>
  <c r="F889" i="11" s="1"/>
  <c r="G889" i="11" s="1"/>
  <c r="G968" i="14"/>
  <c r="B969" i="14" s="1"/>
  <c r="C969" i="14" s="1"/>
  <c r="F968" i="14"/>
  <c r="C1237" i="15" l="1"/>
  <c r="E1237" i="15" s="1"/>
  <c r="F1237" i="15" s="1"/>
  <c r="G1237" i="15" s="1"/>
  <c r="H889" i="11"/>
  <c r="B890" i="11" s="1"/>
  <c r="D969" i="14"/>
  <c r="E969" i="14" s="1"/>
  <c r="H1237" i="15" l="1"/>
  <c r="B1238" i="15" s="1"/>
  <c r="C890" i="11"/>
  <c r="E890" i="11" s="1"/>
  <c r="F890" i="11" s="1"/>
  <c r="G890" i="11" s="1"/>
  <c r="G969" i="14"/>
  <c r="B970" i="14" s="1"/>
  <c r="C970" i="14" s="1"/>
  <c r="F969" i="14"/>
  <c r="C1238" i="15" l="1"/>
  <c r="E1238" i="15" s="1"/>
  <c r="F1238" i="15" s="1"/>
  <c r="G1238" i="15" s="1"/>
  <c r="H890" i="11"/>
  <c r="D970" i="14"/>
  <c r="E970" i="14" s="1"/>
  <c r="H1238" i="15" l="1"/>
  <c r="B1239" i="15" s="1"/>
  <c r="G970" i="14"/>
  <c r="B971" i="14" s="1"/>
  <c r="C971" i="14" s="1"/>
  <c r="F970" i="14"/>
  <c r="B891" i="11"/>
  <c r="C1239" i="15" l="1"/>
  <c r="E1239" i="15" s="1"/>
  <c r="F1239" i="15" s="1"/>
  <c r="G1239" i="15" s="1"/>
  <c r="C891" i="11"/>
  <c r="E891" i="11" s="1"/>
  <c r="F891" i="11" s="1"/>
  <c r="G891" i="11" s="1"/>
  <c r="D971" i="14"/>
  <c r="E971" i="14" s="1"/>
  <c r="H1239" i="15" l="1"/>
  <c r="B1240" i="15" s="1"/>
  <c r="H891" i="11"/>
  <c r="G971" i="14"/>
  <c r="B972" i="14" s="1"/>
  <c r="C972" i="14" s="1"/>
  <c r="F971" i="14"/>
  <c r="C1240" i="15" l="1"/>
  <c r="E1240" i="15" s="1"/>
  <c r="F1240" i="15" s="1"/>
  <c r="G1240" i="15" s="1"/>
  <c r="D972" i="14"/>
  <c r="E972" i="14" s="1"/>
  <c r="B892" i="11"/>
  <c r="H1240" i="15" l="1"/>
  <c r="B1241" i="15" s="1"/>
  <c r="C892" i="11"/>
  <c r="E892" i="11" s="1"/>
  <c r="F892" i="11" s="1"/>
  <c r="G892" i="11" s="1"/>
  <c r="G972" i="14"/>
  <c r="B973" i="14" s="1"/>
  <c r="C973" i="14" s="1"/>
  <c r="F972" i="14"/>
  <c r="C1241" i="15" l="1"/>
  <c r="E1241" i="15" s="1"/>
  <c r="F1241" i="15" s="1"/>
  <c r="G1241" i="15" s="1"/>
  <c r="H892" i="11"/>
  <c r="B893" i="11" s="1"/>
  <c r="D973" i="14"/>
  <c r="E973" i="14" s="1"/>
  <c r="H1241" i="15" l="1"/>
  <c r="B1242" i="15" s="1"/>
  <c r="C893" i="11"/>
  <c r="E893" i="11" s="1"/>
  <c r="F893" i="11" s="1"/>
  <c r="G893" i="11" s="1"/>
  <c r="G973" i="14"/>
  <c r="B974" i="14" s="1"/>
  <c r="C974" i="14" s="1"/>
  <c r="F973" i="14"/>
  <c r="C1242" i="15" l="1"/>
  <c r="E1242" i="15" s="1"/>
  <c r="F1242" i="15" s="1"/>
  <c r="G1242" i="15" s="1"/>
  <c r="H893" i="11"/>
  <c r="D974" i="14"/>
  <c r="E974" i="14" s="1"/>
  <c r="H1242" i="15" l="1"/>
  <c r="B1243" i="15" s="1"/>
  <c r="G974" i="14"/>
  <c r="B975" i="14" s="1"/>
  <c r="C975" i="14" s="1"/>
  <c r="F974" i="14"/>
  <c r="B894" i="11"/>
  <c r="C1243" i="15" l="1"/>
  <c r="E1243" i="15" s="1"/>
  <c r="F1243" i="15" s="1"/>
  <c r="G1243" i="15" s="1"/>
  <c r="C894" i="11"/>
  <c r="E894" i="11" s="1"/>
  <c r="F894" i="11" s="1"/>
  <c r="G894" i="11" s="1"/>
  <c r="D975" i="14"/>
  <c r="E975" i="14" s="1"/>
  <c r="H1243" i="15" l="1"/>
  <c r="B1244" i="15" s="1"/>
  <c r="H894" i="11"/>
  <c r="B895" i="11" s="1"/>
  <c r="G975" i="14"/>
  <c r="B976" i="14" s="1"/>
  <c r="C976" i="14" s="1"/>
  <c r="F975" i="14"/>
  <c r="C1244" i="15" l="1"/>
  <c r="E1244" i="15" s="1"/>
  <c r="F1244" i="15" s="1"/>
  <c r="G1244" i="15" s="1"/>
  <c r="C895" i="11"/>
  <c r="E895" i="11" s="1"/>
  <c r="F895" i="11" s="1"/>
  <c r="G895" i="11" s="1"/>
  <c r="D976" i="14"/>
  <c r="E976" i="14" s="1"/>
  <c r="H1244" i="15" l="1"/>
  <c r="B1245" i="15" s="1"/>
  <c r="H895" i="11"/>
  <c r="G976" i="14"/>
  <c r="B977" i="14" s="1"/>
  <c r="C977" i="14" s="1"/>
  <c r="F976" i="14"/>
  <c r="C1245" i="15" l="1"/>
  <c r="E1245" i="15" s="1"/>
  <c r="F1245" i="15" s="1"/>
  <c r="G1245" i="15" s="1"/>
  <c r="D977" i="14"/>
  <c r="E977" i="14" s="1"/>
  <c r="B896" i="11"/>
  <c r="H1245" i="15" l="1"/>
  <c r="B1246" i="15" s="1"/>
  <c r="C896" i="11"/>
  <c r="E896" i="11" s="1"/>
  <c r="F896" i="11" s="1"/>
  <c r="G896" i="11" s="1"/>
  <c r="G977" i="14"/>
  <c r="B978" i="14" s="1"/>
  <c r="C978" i="14" s="1"/>
  <c r="F977" i="14"/>
  <c r="C1246" i="15" l="1"/>
  <c r="E1246" i="15" s="1"/>
  <c r="F1246" i="15" s="1"/>
  <c r="G1246" i="15" s="1"/>
  <c r="H896" i="11"/>
  <c r="D978" i="14"/>
  <c r="E978" i="14" s="1"/>
  <c r="H1246" i="15" l="1"/>
  <c r="B1247" i="15" s="1"/>
  <c r="G978" i="14"/>
  <c r="B979" i="14" s="1"/>
  <c r="C979" i="14" s="1"/>
  <c r="F978" i="14"/>
  <c r="B897" i="11"/>
  <c r="C1247" i="15" l="1"/>
  <c r="E1247" i="15" s="1"/>
  <c r="F1247" i="15" s="1"/>
  <c r="G1247" i="15" s="1"/>
  <c r="C897" i="11"/>
  <c r="E897" i="11" s="1"/>
  <c r="F897" i="11" s="1"/>
  <c r="G897" i="11" s="1"/>
  <c r="D979" i="14"/>
  <c r="E979" i="14" s="1"/>
  <c r="H1247" i="15" l="1"/>
  <c r="B1248" i="15" s="1"/>
  <c r="H897" i="11"/>
  <c r="G979" i="14"/>
  <c r="B980" i="14" s="1"/>
  <c r="C980" i="14" s="1"/>
  <c r="F979" i="14"/>
  <c r="C1248" i="15" l="1"/>
  <c r="E1248" i="15" s="1"/>
  <c r="F1248" i="15" s="1"/>
  <c r="G1248" i="15" s="1"/>
  <c r="B898" i="11"/>
  <c r="D980" i="14"/>
  <c r="E980" i="14" s="1"/>
  <c r="F980" i="14" s="1"/>
  <c r="H1248" i="15" l="1"/>
  <c r="B1249" i="15" s="1"/>
  <c r="C1249" i="15" s="1"/>
  <c r="E1249" i="15" s="1"/>
  <c r="F1249" i="15" s="1"/>
  <c r="G1249" i="15" s="1"/>
  <c r="C898" i="11"/>
  <c r="E898" i="11" s="1"/>
  <c r="F898" i="11" s="1"/>
  <c r="G898" i="11" s="1"/>
  <c r="G980" i="14"/>
  <c r="B981" i="14" s="1"/>
  <c r="H1249" i="15" l="1"/>
  <c r="B1250" i="15" s="1"/>
  <c r="C1250" i="15" s="1"/>
  <c r="E1250" i="15" s="1"/>
  <c r="F1250" i="15" s="1"/>
  <c r="G1250" i="15" s="1"/>
  <c r="H898" i="11"/>
  <c r="B899" i="11" s="1"/>
  <c r="C899" i="11" s="1"/>
  <c r="E899" i="11" s="1"/>
  <c r="F899" i="11" s="1"/>
  <c r="G899" i="11" s="1"/>
  <c r="C981" i="14"/>
  <c r="H1250" i="15" l="1"/>
  <c r="B1251" i="15" s="1"/>
  <c r="H899" i="11"/>
  <c r="D981" i="14"/>
  <c r="E981" i="14" s="1"/>
  <c r="C1251" i="15" l="1"/>
  <c r="E1251" i="15" s="1"/>
  <c r="F1251" i="15" s="1"/>
  <c r="G1251" i="15" s="1"/>
  <c r="G981" i="14"/>
  <c r="B982" i="14" s="1"/>
  <c r="C982" i="14" s="1"/>
  <c r="F981" i="14"/>
  <c r="B900" i="11"/>
  <c r="H1251" i="15" l="1"/>
  <c r="B1252" i="15" s="1"/>
  <c r="C900" i="11"/>
  <c r="E900" i="11" s="1"/>
  <c r="F900" i="11" s="1"/>
  <c r="G900" i="11" s="1"/>
  <c r="D982" i="14"/>
  <c r="E982" i="14" s="1"/>
  <c r="C1252" i="15" l="1"/>
  <c r="E1252" i="15" s="1"/>
  <c r="F1252" i="15" s="1"/>
  <c r="G1252" i="15" s="1"/>
  <c r="H900" i="11"/>
  <c r="B901" i="11" s="1"/>
  <c r="G982" i="14"/>
  <c r="B983" i="14" s="1"/>
  <c r="C983" i="14" s="1"/>
  <c r="F982" i="14"/>
  <c r="H1252" i="15" l="1"/>
  <c r="B1253" i="15" s="1"/>
  <c r="C901" i="11"/>
  <c r="E901" i="11" s="1"/>
  <c r="F901" i="11" s="1"/>
  <c r="G901" i="11" s="1"/>
  <c r="D983" i="14"/>
  <c r="E983" i="14" s="1"/>
  <c r="C1253" i="15" l="1"/>
  <c r="E1253" i="15" s="1"/>
  <c r="F1253" i="15" s="1"/>
  <c r="G1253" i="15" s="1"/>
  <c r="H901" i="11"/>
  <c r="B902" i="11" s="1"/>
  <c r="G983" i="14"/>
  <c r="B984" i="14" s="1"/>
  <c r="C984" i="14" s="1"/>
  <c r="F983" i="14"/>
  <c r="H1253" i="15" l="1"/>
  <c r="B1254" i="15" s="1"/>
  <c r="C902" i="11"/>
  <c r="E902" i="11" s="1"/>
  <c r="F902" i="11" s="1"/>
  <c r="G902" i="11" s="1"/>
  <c r="D984" i="14"/>
  <c r="E984" i="14" s="1"/>
  <c r="C1254" i="15" l="1"/>
  <c r="E1254" i="15" s="1"/>
  <c r="F1254" i="15" s="1"/>
  <c r="G1254" i="15" s="1"/>
  <c r="H902" i="11"/>
  <c r="G984" i="14"/>
  <c r="B985" i="14" s="1"/>
  <c r="C985" i="14" s="1"/>
  <c r="F984" i="14"/>
  <c r="H1254" i="15" l="1"/>
  <c r="B1255" i="15" s="1"/>
  <c r="D985" i="14"/>
  <c r="E985" i="14" s="1"/>
  <c r="B903" i="11"/>
  <c r="C1255" i="15" l="1"/>
  <c r="E1255" i="15" s="1"/>
  <c r="F1255" i="15" s="1"/>
  <c r="G1255" i="15" s="1"/>
  <c r="C903" i="11"/>
  <c r="E903" i="11" s="1"/>
  <c r="F903" i="11" s="1"/>
  <c r="G903" i="11" s="1"/>
  <c r="G985" i="14"/>
  <c r="B986" i="14" s="1"/>
  <c r="C986" i="14" s="1"/>
  <c r="F985" i="14"/>
  <c r="H1255" i="15" l="1"/>
  <c r="B1256" i="15" s="1"/>
  <c r="H903" i="11"/>
  <c r="D986" i="14"/>
  <c r="E986" i="14" s="1"/>
  <c r="C1256" i="15" l="1"/>
  <c r="E1256" i="15" s="1"/>
  <c r="F1256" i="15" s="1"/>
  <c r="G1256" i="15" s="1"/>
  <c r="G986" i="14"/>
  <c r="B987" i="14" s="1"/>
  <c r="C987" i="14" s="1"/>
  <c r="F986" i="14"/>
  <c r="B904" i="11"/>
  <c r="H1256" i="15" l="1"/>
  <c r="B1257" i="15" s="1"/>
  <c r="C904" i="11"/>
  <c r="E904" i="11" s="1"/>
  <c r="F904" i="11" s="1"/>
  <c r="G904" i="11" s="1"/>
  <c r="D987" i="14"/>
  <c r="E987" i="14" s="1"/>
  <c r="C1257" i="15" l="1"/>
  <c r="E1257" i="15" s="1"/>
  <c r="F1257" i="15" s="1"/>
  <c r="G1257" i="15" s="1"/>
  <c r="H904" i="11"/>
  <c r="G987" i="14"/>
  <c r="B988" i="14" s="1"/>
  <c r="C988" i="14" s="1"/>
  <c r="F987" i="14"/>
  <c r="H1257" i="15" l="1"/>
  <c r="B1258" i="15" s="1"/>
  <c r="D988" i="14"/>
  <c r="E988" i="14" s="1"/>
  <c r="B905" i="11"/>
  <c r="C1258" i="15" l="1"/>
  <c r="E1258" i="15" s="1"/>
  <c r="F1258" i="15" s="1"/>
  <c r="G1258" i="15" s="1"/>
  <c r="G988" i="14"/>
  <c r="B989" i="14" s="1"/>
  <c r="C989" i="14" s="1"/>
  <c r="F988" i="14"/>
  <c r="C905" i="11"/>
  <c r="E905" i="11" s="1"/>
  <c r="F905" i="11" s="1"/>
  <c r="G905" i="11" s="1"/>
  <c r="H1258" i="15" l="1"/>
  <c r="B1259" i="15" s="1"/>
  <c r="H905" i="11"/>
  <c r="B906" i="11" s="1"/>
  <c r="D989" i="14"/>
  <c r="E989" i="14" s="1"/>
  <c r="C1259" i="15" l="1"/>
  <c r="E1259" i="15" s="1"/>
  <c r="F1259" i="15" s="1"/>
  <c r="G1259" i="15" s="1"/>
  <c r="G989" i="14"/>
  <c r="B990" i="14" s="1"/>
  <c r="C990" i="14" s="1"/>
  <c r="F989" i="14"/>
  <c r="C906" i="11"/>
  <c r="E906" i="11" s="1"/>
  <c r="F906" i="11" s="1"/>
  <c r="G906" i="11" s="1"/>
  <c r="H1259" i="15" l="1"/>
  <c r="B1260" i="15" s="1"/>
  <c r="H906" i="11"/>
  <c r="B907" i="11" s="1"/>
  <c r="D990" i="14"/>
  <c r="E990" i="14" s="1"/>
  <c r="C1260" i="15" l="1"/>
  <c r="E1260" i="15" s="1"/>
  <c r="F1260" i="15" s="1"/>
  <c r="G1260" i="15" s="1"/>
  <c r="C907" i="11"/>
  <c r="E907" i="11" s="1"/>
  <c r="F907" i="11" s="1"/>
  <c r="G907" i="11" s="1"/>
  <c r="G990" i="14"/>
  <c r="B991" i="14" s="1"/>
  <c r="C991" i="14" s="1"/>
  <c r="F990" i="14"/>
  <c r="H1260" i="15" l="1"/>
  <c r="B1261" i="15" s="1"/>
  <c r="H907" i="11"/>
  <c r="D991" i="14"/>
  <c r="E991" i="14" s="1"/>
  <c r="C1261" i="15" l="1"/>
  <c r="E1261" i="15" s="1"/>
  <c r="F1261" i="15" s="1"/>
  <c r="G1261" i="15" s="1"/>
  <c r="G991" i="14"/>
  <c r="B992" i="14" s="1"/>
  <c r="C992" i="14" s="1"/>
  <c r="F991" i="14"/>
  <c r="B908" i="11"/>
  <c r="H1261" i="15" l="1"/>
  <c r="B1262" i="15" s="1"/>
  <c r="C1262" i="15" s="1"/>
  <c r="E1262" i="15" s="1"/>
  <c r="F1262" i="15" s="1"/>
  <c r="G1262" i="15" s="1"/>
  <c r="C908" i="11"/>
  <c r="E908" i="11" s="1"/>
  <c r="F908" i="11" s="1"/>
  <c r="G908" i="11" s="1"/>
  <c r="D992" i="14"/>
  <c r="E992" i="14" s="1"/>
  <c r="H1262" i="15" l="1"/>
  <c r="B1263" i="15" s="1"/>
  <c r="C1263" i="15" s="1"/>
  <c r="E1263" i="15" s="1"/>
  <c r="F1263" i="15" s="1"/>
  <c r="G1263" i="15" s="1"/>
  <c r="H908" i="11"/>
  <c r="B909" i="11" s="1"/>
  <c r="G992" i="14"/>
  <c r="B993" i="14" s="1"/>
  <c r="C993" i="14" s="1"/>
  <c r="F992" i="14"/>
  <c r="H1263" i="15" l="1"/>
  <c r="B1264" i="15" s="1"/>
  <c r="C909" i="11"/>
  <c r="E909" i="11" s="1"/>
  <c r="F909" i="11" s="1"/>
  <c r="G909" i="11" s="1"/>
  <c r="D993" i="14"/>
  <c r="E993" i="14" s="1"/>
  <c r="C1264" i="15" l="1"/>
  <c r="E1264" i="15" s="1"/>
  <c r="F1264" i="15" s="1"/>
  <c r="G1264" i="15" s="1"/>
  <c r="H909" i="11"/>
  <c r="G993" i="14"/>
  <c r="B994" i="14" s="1"/>
  <c r="C994" i="14" s="1"/>
  <c r="F993" i="14"/>
  <c r="H1264" i="15" l="1"/>
  <c r="B1265" i="15" s="1"/>
  <c r="D994" i="14"/>
  <c r="E994" i="14" s="1"/>
  <c r="B910" i="11"/>
  <c r="C1265" i="15" l="1"/>
  <c r="E1265" i="15" s="1"/>
  <c r="F1265" i="15" s="1"/>
  <c r="G1265" i="15" s="1"/>
  <c r="G994" i="14"/>
  <c r="B995" i="14" s="1"/>
  <c r="C995" i="14" s="1"/>
  <c r="F994" i="14"/>
  <c r="C910" i="11"/>
  <c r="E910" i="11" s="1"/>
  <c r="F910" i="11" s="1"/>
  <c r="G910" i="11" s="1"/>
  <c r="H1265" i="15" l="1"/>
  <c r="B1266" i="15" s="1"/>
  <c r="H910" i="11"/>
  <c r="B911" i="11" s="1"/>
  <c r="D995" i="14"/>
  <c r="E995" i="14" s="1"/>
  <c r="C1266" i="15" l="1"/>
  <c r="E1266" i="15" s="1"/>
  <c r="F1266" i="15" s="1"/>
  <c r="G1266" i="15" s="1"/>
  <c r="C911" i="11"/>
  <c r="E911" i="11" s="1"/>
  <c r="F911" i="11" s="1"/>
  <c r="G911" i="11" s="1"/>
  <c r="G995" i="14"/>
  <c r="B996" i="14" s="1"/>
  <c r="C996" i="14" s="1"/>
  <c r="F995" i="14"/>
  <c r="H1266" i="15" l="1"/>
  <c r="B1267" i="15" s="1"/>
  <c r="H911" i="11"/>
  <c r="D996" i="14"/>
  <c r="E996" i="14" s="1"/>
  <c r="C1267" i="15" l="1"/>
  <c r="E1267" i="15" s="1"/>
  <c r="F1267" i="15" s="1"/>
  <c r="G1267" i="15" s="1"/>
  <c r="G996" i="14"/>
  <c r="B997" i="14" s="1"/>
  <c r="C997" i="14" s="1"/>
  <c r="F996" i="14"/>
  <c r="B912" i="11"/>
  <c r="H1267" i="15" l="1"/>
  <c r="B1268" i="15" s="1"/>
  <c r="C912" i="11"/>
  <c r="E912" i="11" s="1"/>
  <c r="F912" i="11" s="1"/>
  <c r="G912" i="11" s="1"/>
  <c r="D997" i="14"/>
  <c r="E997" i="14" s="1"/>
  <c r="C1268" i="15" l="1"/>
  <c r="E1268" i="15" s="1"/>
  <c r="F1268" i="15" s="1"/>
  <c r="G1268" i="15" s="1"/>
  <c r="H912" i="11"/>
  <c r="B913" i="11" s="1"/>
  <c r="G997" i="14"/>
  <c r="B998" i="14" s="1"/>
  <c r="C998" i="14" s="1"/>
  <c r="F997" i="14"/>
  <c r="H1268" i="15" l="1"/>
  <c r="B1269" i="15" s="1"/>
  <c r="C913" i="11"/>
  <c r="E913" i="11" s="1"/>
  <c r="F913" i="11" s="1"/>
  <c r="G913" i="11" s="1"/>
  <c r="D998" i="14"/>
  <c r="E998" i="14" s="1"/>
  <c r="C1269" i="15" l="1"/>
  <c r="E1269" i="15" s="1"/>
  <c r="F1269" i="15" s="1"/>
  <c r="G1269" i="15" s="1"/>
  <c r="H913" i="11"/>
  <c r="G998" i="14"/>
  <c r="B999" i="14" s="1"/>
  <c r="C999" i="14" s="1"/>
  <c r="F998" i="14"/>
  <c r="H1269" i="15" l="1"/>
  <c r="B1270" i="15" s="1"/>
  <c r="D999" i="14"/>
  <c r="E999" i="14" s="1"/>
  <c r="B914" i="11"/>
  <c r="C1270" i="15" l="1"/>
  <c r="E1270" i="15" s="1"/>
  <c r="F1270" i="15" s="1"/>
  <c r="G1270" i="15" s="1"/>
  <c r="G999" i="14"/>
  <c r="B1000" i="14" s="1"/>
  <c r="C1000" i="14" s="1"/>
  <c r="F999" i="14"/>
  <c r="C914" i="11"/>
  <c r="E914" i="11" s="1"/>
  <c r="F914" i="11" s="1"/>
  <c r="G914" i="11" s="1"/>
  <c r="H1270" i="15" l="1"/>
  <c r="B1271" i="15" s="1"/>
  <c r="H914" i="11"/>
  <c r="B915" i="11" s="1"/>
  <c r="D1000" i="14"/>
  <c r="E1000" i="14" s="1"/>
  <c r="C1271" i="15" l="1"/>
  <c r="E1271" i="15" s="1"/>
  <c r="F1271" i="15" s="1"/>
  <c r="G1271" i="15" s="1"/>
  <c r="G1000" i="14"/>
  <c r="B1001" i="14" s="1"/>
  <c r="C1001" i="14" s="1"/>
  <c r="F1000" i="14"/>
  <c r="C915" i="11"/>
  <c r="E915" i="11" s="1"/>
  <c r="F915" i="11" s="1"/>
  <c r="G915" i="11" s="1"/>
  <c r="H1271" i="15" l="1"/>
  <c r="B1272" i="15" s="1"/>
  <c r="H915" i="11"/>
  <c r="D1001" i="14"/>
  <c r="E1001" i="14" s="1"/>
  <c r="C1272" i="15" l="1"/>
  <c r="E1272" i="15" s="1"/>
  <c r="F1272" i="15" s="1"/>
  <c r="G1272" i="15" s="1"/>
  <c r="B916" i="11"/>
  <c r="G1001" i="14"/>
  <c r="B1002" i="14" s="1"/>
  <c r="C1002" i="14" s="1"/>
  <c r="F1001" i="14"/>
  <c r="H1272" i="15" l="1"/>
  <c r="B1273" i="15" s="1"/>
  <c r="C1273" i="15" s="1"/>
  <c r="E1273" i="15" s="1"/>
  <c r="F1273" i="15" s="1"/>
  <c r="G1273" i="15" s="1"/>
  <c r="C916" i="11"/>
  <c r="E916" i="11" s="1"/>
  <c r="F916" i="11" s="1"/>
  <c r="G916" i="11" s="1"/>
  <c r="D1002" i="14"/>
  <c r="E1002" i="14" s="1"/>
  <c r="H1273" i="15" l="1"/>
  <c r="B1274" i="15" s="1"/>
  <c r="H916" i="11"/>
  <c r="B917" i="11" s="1"/>
  <c r="G1002" i="14"/>
  <c r="B1003" i="14" s="1"/>
  <c r="C1003" i="14" s="1"/>
  <c r="F1002" i="14"/>
  <c r="C1274" i="15" l="1"/>
  <c r="E1274" i="15" s="1"/>
  <c r="F1274" i="15" s="1"/>
  <c r="G1274" i="15" s="1"/>
  <c r="C917" i="11"/>
  <c r="E917" i="11" s="1"/>
  <c r="F917" i="11" s="1"/>
  <c r="G917" i="11" s="1"/>
  <c r="D1003" i="14"/>
  <c r="E1003" i="14" s="1"/>
  <c r="H1274" i="15" l="1"/>
  <c r="B1275" i="15" s="1"/>
  <c r="H917" i="11"/>
  <c r="B918" i="11" s="1"/>
  <c r="G1003" i="14"/>
  <c r="B1004" i="14" s="1"/>
  <c r="C1004" i="14" s="1"/>
  <c r="F1003" i="14"/>
  <c r="C1275" i="15" l="1"/>
  <c r="E1275" i="15" s="1"/>
  <c r="F1275" i="15" s="1"/>
  <c r="G1275" i="15" s="1"/>
  <c r="C918" i="11"/>
  <c r="E918" i="11" s="1"/>
  <c r="F918" i="11" s="1"/>
  <c r="G918" i="11" s="1"/>
  <c r="D1004" i="14"/>
  <c r="E1004" i="14" s="1"/>
  <c r="H1275" i="15" l="1"/>
  <c r="B1276" i="15" s="1"/>
  <c r="H918" i="11"/>
  <c r="B919" i="11" s="1"/>
  <c r="G1004" i="14"/>
  <c r="B1005" i="14" s="1"/>
  <c r="C1005" i="14" s="1"/>
  <c r="F1004" i="14"/>
  <c r="C1276" i="15" l="1"/>
  <c r="E1276" i="15" s="1"/>
  <c r="F1276" i="15" s="1"/>
  <c r="G1276" i="15" s="1"/>
  <c r="C919" i="11"/>
  <c r="E919" i="11" s="1"/>
  <c r="F919" i="11" s="1"/>
  <c r="G919" i="11" s="1"/>
  <c r="D1005" i="14"/>
  <c r="E1005" i="14" s="1"/>
  <c r="H1276" i="15" l="1"/>
  <c r="B1277" i="15" s="1"/>
  <c r="C1277" i="15" s="1"/>
  <c r="E1277" i="15" s="1"/>
  <c r="F1277" i="15" s="1"/>
  <c r="G1277" i="15" s="1"/>
  <c r="H919" i="11"/>
  <c r="B920" i="11" s="1"/>
  <c r="C920" i="11" s="1"/>
  <c r="E920" i="11" s="1"/>
  <c r="F920" i="11" s="1"/>
  <c r="G920" i="11" s="1"/>
  <c r="G1005" i="14"/>
  <c r="B1006" i="14" s="1"/>
  <c r="C1006" i="14" s="1"/>
  <c r="F1005" i="14"/>
  <c r="H1277" i="15" l="1"/>
  <c r="B1278" i="15" s="1"/>
  <c r="C1278" i="15" s="1"/>
  <c r="E1278" i="15" s="1"/>
  <c r="F1278" i="15" s="1"/>
  <c r="G1278" i="15" s="1"/>
  <c r="H920" i="11"/>
  <c r="D1006" i="14"/>
  <c r="E1006" i="14" s="1"/>
  <c r="H1278" i="15" l="1"/>
  <c r="B1279" i="15" s="1"/>
  <c r="G1006" i="14"/>
  <c r="B1007" i="14" s="1"/>
  <c r="C1007" i="14" s="1"/>
  <c r="F1006" i="14"/>
  <c r="B921" i="11"/>
  <c r="C1279" i="15" l="1"/>
  <c r="E1279" i="15" s="1"/>
  <c r="F1279" i="15" s="1"/>
  <c r="G1279" i="15" s="1"/>
  <c r="C921" i="11"/>
  <c r="E921" i="11" s="1"/>
  <c r="F921" i="11" s="1"/>
  <c r="G921" i="11" s="1"/>
  <c r="D1007" i="14"/>
  <c r="E1007" i="14" s="1"/>
  <c r="H1279" i="15" l="1"/>
  <c r="B1280" i="15" s="1"/>
  <c r="H921" i="11"/>
  <c r="B922" i="11" s="1"/>
  <c r="G1007" i="14"/>
  <c r="B1008" i="14" s="1"/>
  <c r="C1008" i="14" s="1"/>
  <c r="F1007" i="14"/>
  <c r="C1280" i="15" l="1"/>
  <c r="E1280" i="15" s="1"/>
  <c r="F1280" i="15" s="1"/>
  <c r="G1280" i="15" s="1"/>
  <c r="C922" i="11"/>
  <c r="E922" i="11" s="1"/>
  <c r="F922" i="11" s="1"/>
  <c r="G922" i="11" s="1"/>
  <c r="D1008" i="14"/>
  <c r="E1008" i="14" s="1"/>
  <c r="H1280" i="15" l="1"/>
  <c r="B1281" i="15" s="1"/>
  <c r="H922" i="11"/>
  <c r="B923" i="11" s="1"/>
  <c r="G1008" i="14"/>
  <c r="B1009" i="14" s="1"/>
  <c r="C1009" i="14" s="1"/>
  <c r="F1008" i="14"/>
  <c r="C1281" i="15" l="1"/>
  <c r="E1281" i="15" s="1"/>
  <c r="F1281" i="15" s="1"/>
  <c r="G1281" i="15" s="1"/>
  <c r="C923" i="11"/>
  <c r="E923" i="11" s="1"/>
  <c r="F923" i="11" s="1"/>
  <c r="G923" i="11" s="1"/>
  <c r="D1009" i="14"/>
  <c r="E1009" i="14" s="1"/>
  <c r="H1281" i="15" l="1"/>
  <c r="B1282" i="15" s="1"/>
  <c r="H923" i="11"/>
  <c r="G1009" i="14"/>
  <c r="B1010" i="14" s="1"/>
  <c r="C1010" i="14" s="1"/>
  <c r="F1009" i="14"/>
  <c r="C1282" i="15" l="1"/>
  <c r="E1282" i="15" s="1"/>
  <c r="F1282" i="15" s="1"/>
  <c r="G1282" i="15" s="1"/>
  <c r="D1010" i="14"/>
  <c r="E1010" i="14" s="1"/>
  <c r="B924" i="11"/>
  <c r="H1282" i="15" l="1"/>
  <c r="B1283" i="15" s="1"/>
  <c r="C924" i="11"/>
  <c r="E924" i="11" s="1"/>
  <c r="F924" i="11" s="1"/>
  <c r="G924" i="11" s="1"/>
  <c r="G1010" i="14"/>
  <c r="B1011" i="14" s="1"/>
  <c r="C1011" i="14" s="1"/>
  <c r="F1010" i="14"/>
  <c r="C1283" i="15" l="1"/>
  <c r="E1283" i="15" s="1"/>
  <c r="F1283" i="15" s="1"/>
  <c r="G1283" i="15" s="1"/>
  <c r="H924" i="11"/>
  <c r="D1011" i="14"/>
  <c r="E1011" i="14" s="1"/>
  <c r="H1283" i="15" l="1"/>
  <c r="B1284" i="15" s="1"/>
  <c r="C1284" i="15" s="1"/>
  <c r="E1284" i="15" s="1"/>
  <c r="F1284" i="15" s="1"/>
  <c r="G1284" i="15" s="1"/>
  <c r="G1011" i="14"/>
  <c r="B1012" i="14" s="1"/>
  <c r="C1012" i="14" s="1"/>
  <c r="F1011" i="14"/>
  <c r="B925" i="11"/>
  <c r="H1284" i="15" l="1"/>
  <c r="B1285" i="15" s="1"/>
  <c r="C925" i="11"/>
  <c r="E925" i="11" s="1"/>
  <c r="F925" i="11" s="1"/>
  <c r="G925" i="11" s="1"/>
  <c r="D1012" i="14"/>
  <c r="E1012" i="14" s="1"/>
  <c r="C1285" i="15" l="1"/>
  <c r="E1285" i="15" s="1"/>
  <c r="F1285" i="15" s="1"/>
  <c r="G1285" i="15" s="1"/>
  <c r="H925" i="11"/>
  <c r="G1012" i="14"/>
  <c r="B1013" i="14" s="1"/>
  <c r="C1013" i="14" s="1"/>
  <c r="F1012" i="14"/>
  <c r="H1285" i="15" l="1"/>
  <c r="B1286" i="15" s="1"/>
  <c r="D1013" i="14"/>
  <c r="E1013" i="14" s="1"/>
  <c r="B926" i="11"/>
  <c r="C1286" i="15" l="1"/>
  <c r="E1286" i="15" s="1"/>
  <c r="F1286" i="15" s="1"/>
  <c r="G1286" i="15" s="1"/>
  <c r="C926" i="11"/>
  <c r="E926" i="11" s="1"/>
  <c r="F926" i="11" s="1"/>
  <c r="G926" i="11" s="1"/>
  <c r="G1013" i="14"/>
  <c r="B1014" i="14" s="1"/>
  <c r="C1014" i="14" s="1"/>
  <c r="F1013" i="14"/>
  <c r="H1286" i="15" l="1"/>
  <c r="B1287" i="15" s="1"/>
  <c r="H926" i="11"/>
  <c r="D1014" i="14"/>
  <c r="E1014" i="14" s="1"/>
  <c r="C1287" i="15" l="1"/>
  <c r="E1287" i="15" s="1"/>
  <c r="F1287" i="15" s="1"/>
  <c r="G1287" i="15" s="1"/>
  <c r="G1014" i="14"/>
  <c r="B1015" i="14" s="1"/>
  <c r="C1015" i="14" s="1"/>
  <c r="F1014" i="14"/>
  <c r="B927" i="11"/>
  <c r="H1287" i="15" l="1"/>
  <c r="B1288" i="15" s="1"/>
  <c r="C927" i="11"/>
  <c r="E927" i="11" s="1"/>
  <c r="F927" i="11" s="1"/>
  <c r="G927" i="11" s="1"/>
  <c r="D1015" i="14"/>
  <c r="E1015" i="14" s="1"/>
  <c r="C1288" i="15" l="1"/>
  <c r="E1288" i="15" s="1"/>
  <c r="F1288" i="15" s="1"/>
  <c r="G1288" i="15" s="1"/>
  <c r="H927" i="11"/>
  <c r="G1015" i="14"/>
  <c r="B1016" i="14" s="1"/>
  <c r="C1016" i="14" s="1"/>
  <c r="F1015" i="14"/>
  <c r="H1288" i="15" l="1"/>
  <c r="B1289" i="15" s="1"/>
  <c r="D1016" i="14"/>
  <c r="E1016" i="14" s="1"/>
  <c r="B928" i="11"/>
  <c r="C1289" i="15" l="1"/>
  <c r="E1289" i="15" s="1"/>
  <c r="F1289" i="15" s="1"/>
  <c r="G1289" i="15" s="1"/>
  <c r="C928" i="11"/>
  <c r="E928" i="11" s="1"/>
  <c r="F928" i="11" s="1"/>
  <c r="G928" i="11" s="1"/>
  <c r="G1016" i="14"/>
  <c r="B1017" i="14" s="1"/>
  <c r="C1017" i="14" s="1"/>
  <c r="F1016" i="14"/>
  <c r="H1289" i="15" l="1"/>
  <c r="B1290" i="15" s="1"/>
  <c r="H928" i="11"/>
  <c r="D1017" i="14"/>
  <c r="E1017" i="14" s="1"/>
  <c r="C1290" i="15" l="1"/>
  <c r="E1290" i="15" s="1"/>
  <c r="F1290" i="15" s="1"/>
  <c r="G1290" i="15" s="1"/>
  <c r="G1017" i="14"/>
  <c r="B1018" i="14" s="1"/>
  <c r="C1018" i="14" s="1"/>
  <c r="F1017" i="14"/>
  <c r="B929" i="11"/>
  <c r="H1290" i="15" l="1"/>
  <c r="B1291" i="15" s="1"/>
  <c r="C929" i="11"/>
  <c r="E929" i="11" s="1"/>
  <c r="F929" i="11" s="1"/>
  <c r="G929" i="11" s="1"/>
  <c r="D1018" i="14"/>
  <c r="E1018" i="14" s="1"/>
  <c r="C1291" i="15" l="1"/>
  <c r="E1291" i="15" s="1"/>
  <c r="F1291" i="15" s="1"/>
  <c r="G1291" i="15" s="1"/>
  <c r="H929" i="11"/>
  <c r="G1018" i="14"/>
  <c r="B1019" i="14" s="1"/>
  <c r="C1019" i="14" s="1"/>
  <c r="F1018" i="14"/>
  <c r="H1291" i="15" l="1"/>
  <c r="B1292" i="15" s="1"/>
  <c r="D1019" i="14"/>
  <c r="E1019" i="14" s="1"/>
  <c r="B930" i="11"/>
  <c r="C1292" i="15" l="1"/>
  <c r="E1292" i="15" s="1"/>
  <c r="F1292" i="15" s="1"/>
  <c r="G1292" i="15" s="1"/>
  <c r="C930" i="11"/>
  <c r="E930" i="11" s="1"/>
  <c r="F930" i="11" s="1"/>
  <c r="G930" i="11" s="1"/>
  <c r="G1019" i="14"/>
  <c r="B1020" i="14" s="1"/>
  <c r="C1020" i="14" s="1"/>
  <c r="F1019" i="14"/>
  <c r="H1292" i="15" l="1"/>
  <c r="B1293" i="15" s="1"/>
  <c r="H930" i="11"/>
  <c r="D1020" i="14"/>
  <c r="E1020" i="14" s="1"/>
  <c r="C1293" i="15" l="1"/>
  <c r="E1293" i="15" s="1"/>
  <c r="F1293" i="15" s="1"/>
  <c r="G1293" i="15" s="1"/>
  <c r="G1020" i="14"/>
  <c r="B1021" i="14" s="1"/>
  <c r="C1021" i="14" s="1"/>
  <c r="F1020" i="14"/>
  <c r="B931" i="11"/>
  <c r="H1293" i="15" l="1"/>
  <c r="B1294" i="15" s="1"/>
  <c r="C931" i="11"/>
  <c r="E931" i="11" s="1"/>
  <c r="F931" i="11" s="1"/>
  <c r="G931" i="11" s="1"/>
  <c r="D1021" i="14"/>
  <c r="E1021" i="14" s="1"/>
  <c r="C1294" i="15" l="1"/>
  <c r="E1294" i="15" s="1"/>
  <c r="F1294" i="15" s="1"/>
  <c r="G1294" i="15" s="1"/>
  <c r="H931" i="11"/>
  <c r="G1021" i="14"/>
  <c r="B1022" i="14" s="1"/>
  <c r="C1022" i="14" s="1"/>
  <c r="F1021" i="14"/>
  <c r="H1294" i="15" l="1"/>
  <c r="B1295" i="15" s="1"/>
  <c r="D1022" i="14"/>
  <c r="E1022" i="14" s="1"/>
  <c r="B932" i="11"/>
  <c r="C1295" i="15" l="1"/>
  <c r="E1295" i="15" s="1"/>
  <c r="F1295" i="15" s="1"/>
  <c r="G1295" i="15" s="1"/>
  <c r="C932" i="11"/>
  <c r="E932" i="11" s="1"/>
  <c r="F932" i="11" s="1"/>
  <c r="G932" i="11" s="1"/>
  <c r="G1022" i="14"/>
  <c r="B1023" i="14" s="1"/>
  <c r="C1023" i="14" s="1"/>
  <c r="F1022" i="14"/>
  <c r="H1295" i="15" l="1"/>
  <c r="B1296" i="15" s="1"/>
  <c r="H932" i="11"/>
  <c r="D1023" i="14"/>
  <c r="E1023" i="14" s="1"/>
  <c r="C1296" i="15" l="1"/>
  <c r="E1296" i="15" s="1"/>
  <c r="F1296" i="15" s="1"/>
  <c r="G1296" i="15" s="1"/>
  <c r="G1023" i="14"/>
  <c r="B1024" i="14" s="1"/>
  <c r="C1024" i="14" s="1"/>
  <c r="F1023" i="14"/>
  <c r="B933" i="11"/>
  <c r="H1296" i="15" l="1"/>
  <c r="B1297" i="15" s="1"/>
  <c r="C933" i="11"/>
  <c r="E933" i="11" s="1"/>
  <c r="F933" i="11" s="1"/>
  <c r="G933" i="11" s="1"/>
  <c r="D1024" i="14"/>
  <c r="E1024" i="14" s="1"/>
  <c r="C1297" i="15" l="1"/>
  <c r="E1297" i="15" s="1"/>
  <c r="F1297" i="15" s="1"/>
  <c r="G1297" i="15" s="1"/>
  <c r="H933" i="11"/>
  <c r="G1024" i="14"/>
  <c r="B1025" i="14" s="1"/>
  <c r="C1025" i="14" s="1"/>
  <c r="F1024" i="14"/>
  <c r="H1297" i="15" l="1"/>
  <c r="B1298" i="15" s="1"/>
  <c r="D1025" i="14"/>
  <c r="E1025" i="14" s="1"/>
  <c r="B934" i="11"/>
  <c r="C1298" i="15" l="1"/>
  <c r="E1298" i="15" s="1"/>
  <c r="F1298" i="15" s="1"/>
  <c r="G1298" i="15" s="1"/>
  <c r="C934" i="11"/>
  <c r="E934" i="11" s="1"/>
  <c r="F934" i="11" s="1"/>
  <c r="G934" i="11" s="1"/>
  <c r="G1025" i="14"/>
  <c r="B1026" i="14" s="1"/>
  <c r="C1026" i="14" s="1"/>
  <c r="F1025" i="14"/>
  <c r="H1298" i="15" l="1"/>
  <c r="B1299" i="15" s="1"/>
  <c r="H934" i="11"/>
  <c r="D1026" i="14"/>
  <c r="E1026" i="14" s="1"/>
  <c r="C1299" i="15" l="1"/>
  <c r="E1299" i="15" s="1"/>
  <c r="F1299" i="15" s="1"/>
  <c r="G1299" i="15" s="1"/>
  <c r="G1026" i="14"/>
  <c r="B1027" i="14" s="1"/>
  <c r="C1027" i="14" s="1"/>
  <c r="F1026" i="14"/>
  <c r="B935" i="11"/>
  <c r="H1299" i="15" l="1"/>
  <c r="B1300" i="15" s="1"/>
  <c r="C935" i="11"/>
  <c r="E935" i="11" s="1"/>
  <c r="F935" i="11" s="1"/>
  <c r="G935" i="11" s="1"/>
  <c r="D1027" i="14"/>
  <c r="E1027" i="14" s="1"/>
  <c r="C1300" i="15" l="1"/>
  <c r="E1300" i="15" s="1"/>
  <c r="F1300" i="15" s="1"/>
  <c r="G1300" i="15" s="1"/>
  <c r="H935" i="11"/>
  <c r="G1027" i="14"/>
  <c r="B1028" i="14" s="1"/>
  <c r="C1028" i="14" s="1"/>
  <c r="F1027" i="14"/>
  <c r="H1300" i="15" l="1"/>
  <c r="B1301" i="15" s="1"/>
  <c r="D1028" i="14"/>
  <c r="E1028" i="14" s="1"/>
  <c r="B936" i="11"/>
  <c r="C1301" i="15" l="1"/>
  <c r="E1301" i="15" s="1"/>
  <c r="F1301" i="15" s="1"/>
  <c r="G1301" i="15" s="1"/>
  <c r="C936" i="11"/>
  <c r="E936" i="11" s="1"/>
  <c r="F936" i="11" s="1"/>
  <c r="G936" i="11" s="1"/>
  <c r="G1028" i="14"/>
  <c r="B1029" i="14" s="1"/>
  <c r="C1029" i="14" s="1"/>
  <c r="F1028" i="14"/>
  <c r="H1301" i="15" l="1"/>
  <c r="B1302" i="15" s="1"/>
  <c r="H936" i="11"/>
  <c r="D1029" i="14"/>
  <c r="E1029" i="14" s="1"/>
  <c r="C1302" i="15" l="1"/>
  <c r="E1302" i="15" s="1"/>
  <c r="F1302" i="15" s="1"/>
  <c r="G1302" i="15" s="1"/>
  <c r="G1029" i="14"/>
  <c r="B1030" i="14" s="1"/>
  <c r="C1030" i="14" s="1"/>
  <c r="F1029" i="14"/>
  <c r="B937" i="11"/>
  <c r="H1302" i="15" l="1"/>
  <c r="B1303" i="15" s="1"/>
  <c r="C1303" i="15" s="1"/>
  <c r="E1303" i="15" s="1"/>
  <c r="F1303" i="15" s="1"/>
  <c r="G1303" i="15" s="1"/>
  <c r="C937" i="11"/>
  <c r="E937" i="11" s="1"/>
  <c r="F937" i="11" s="1"/>
  <c r="G937" i="11" s="1"/>
  <c r="D1030" i="14"/>
  <c r="E1030" i="14" s="1"/>
  <c r="H1303" i="15" l="1"/>
  <c r="B1304" i="15" s="1"/>
  <c r="H937" i="11"/>
  <c r="G1030" i="14"/>
  <c r="B1031" i="14" s="1"/>
  <c r="C1031" i="14" s="1"/>
  <c r="F1030" i="14"/>
  <c r="C1304" i="15" l="1"/>
  <c r="E1304" i="15" s="1"/>
  <c r="F1304" i="15" s="1"/>
  <c r="G1304" i="15" s="1"/>
  <c r="D1031" i="14"/>
  <c r="E1031" i="14" s="1"/>
  <c r="B938" i="11"/>
  <c r="H1304" i="15" l="1"/>
  <c r="B1305" i="15" s="1"/>
  <c r="C938" i="11"/>
  <c r="E938" i="11" s="1"/>
  <c r="F938" i="11" s="1"/>
  <c r="G938" i="11" s="1"/>
  <c r="G1031" i="14"/>
  <c r="B1032" i="14" s="1"/>
  <c r="C1032" i="14" s="1"/>
  <c r="F1031" i="14"/>
  <c r="C1305" i="15" l="1"/>
  <c r="E1305" i="15" s="1"/>
  <c r="F1305" i="15" s="1"/>
  <c r="G1305" i="15" s="1"/>
  <c r="H938" i="11"/>
  <c r="D1032" i="14"/>
  <c r="E1032" i="14" s="1"/>
  <c r="H1305" i="15" l="1"/>
  <c r="B1306" i="15" s="1"/>
  <c r="C1306" i="15" s="1"/>
  <c r="E1306" i="15" s="1"/>
  <c r="F1306" i="15" s="1"/>
  <c r="G1306" i="15" s="1"/>
  <c r="G1032" i="14"/>
  <c r="B1033" i="14" s="1"/>
  <c r="C1033" i="14" s="1"/>
  <c r="F1032" i="14"/>
  <c r="B939" i="11"/>
  <c r="H1306" i="15" l="1"/>
  <c r="B1307" i="15" s="1"/>
  <c r="C1307" i="15" s="1"/>
  <c r="E1307" i="15" s="1"/>
  <c r="F1307" i="15" s="1"/>
  <c r="G1307" i="15" s="1"/>
  <c r="C939" i="11"/>
  <c r="E939" i="11" s="1"/>
  <c r="F939" i="11" s="1"/>
  <c r="G939" i="11" s="1"/>
  <c r="D1033" i="14"/>
  <c r="E1033" i="14" s="1"/>
  <c r="H1307" i="15" l="1"/>
  <c r="B1308" i="15" s="1"/>
  <c r="H939" i="11"/>
  <c r="G1033" i="14"/>
  <c r="B1034" i="14" s="1"/>
  <c r="C1034" i="14" s="1"/>
  <c r="F1033" i="14"/>
  <c r="C1308" i="15" l="1"/>
  <c r="E1308" i="15" s="1"/>
  <c r="F1308" i="15" s="1"/>
  <c r="G1308" i="15" s="1"/>
  <c r="D1034" i="14"/>
  <c r="E1034" i="14" s="1"/>
  <c r="B940" i="11"/>
  <c r="H1308" i="15" l="1"/>
  <c r="B1309" i="15" s="1"/>
  <c r="C940" i="11"/>
  <c r="E940" i="11" s="1"/>
  <c r="F940" i="11" s="1"/>
  <c r="G940" i="11" s="1"/>
  <c r="G1034" i="14"/>
  <c r="B1035" i="14" s="1"/>
  <c r="C1035" i="14" s="1"/>
  <c r="F1034" i="14"/>
  <c r="C1309" i="15" l="1"/>
  <c r="E1309" i="15" s="1"/>
  <c r="F1309" i="15" s="1"/>
  <c r="G1309" i="15" s="1"/>
  <c r="H940" i="11"/>
  <c r="B941" i="11" s="1"/>
  <c r="D1035" i="14"/>
  <c r="E1035" i="14" s="1"/>
  <c r="H1309" i="15" l="1"/>
  <c r="B1310" i="15" s="1"/>
  <c r="C941" i="11"/>
  <c r="E941" i="11" s="1"/>
  <c r="F941" i="11" s="1"/>
  <c r="G941" i="11" s="1"/>
  <c r="G1035" i="14"/>
  <c r="B1036" i="14" s="1"/>
  <c r="C1036" i="14" s="1"/>
  <c r="F1035" i="14"/>
  <c r="C1310" i="15" l="1"/>
  <c r="E1310" i="15" s="1"/>
  <c r="F1310" i="15" s="1"/>
  <c r="G1310" i="15" s="1"/>
  <c r="H941" i="11"/>
  <c r="D1036" i="14"/>
  <c r="E1036" i="14" s="1"/>
  <c r="H1310" i="15" l="1"/>
  <c r="B1311" i="15" s="1"/>
  <c r="G1036" i="14"/>
  <c r="B1037" i="14" s="1"/>
  <c r="C1037" i="14" s="1"/>
  <c r="F1036" i="14"/>
  <c r="B942" i="11"/>
  <c r="C1311" i="15" l="1"/>
  <c r="E1311" i="15" s="1"/>
  <c r="F1311" i="15" s="1"/>
  <c r="G1311" i="15" s="1"/>
  <c r="C942" i="11"/>
  <c r="E942" i="11" s="1"/>
  <c r="F942" i="11" s="1"/>
  <c r="G942" i="11" s="1"/>
  <c r="D1037" i="14"/>
  <c r="E1037" i="14" s="1"/>
  <c r="H1311" i="15" l="1"/>
  <c r="B1312" i="15" s="1"/>
  <c r="C1312" i="15" s="1"/>
  <c r="E1312" i="15" s="1"/>
  <c r="F1312" i="15" s="1"/>
  <c r="G1312" i="15" s="1"/>
  <c r="H942" i="11"/>
  <c r="G1037" i="14"/>
  <c r="B1038" i="14" s="1"/>
  <c r="C1038" i="14" s="1"/>
  <c r="F1037" i="14"/>
  <c r="H1312" i="15" l="1"/>
  <c r="B1313" i="15" s="1"/>
  <c r="B943" i="11"/>
  <c r="D1038" i="14"/>
  <c r="C1313" i="15" l="1"/>
  <c r="E1313" i="15" s="1"/>
  <c r="F1313" i="15" s="1"/>
  <c r="G1313" i="15" s="1"/>
  <c r="C943" i="11"/>
  <c r="E943" i="11" s="1"/>
  <c r="F943" i="11" s="1"/>
  <c r="G943" i="11" s="1"/>
  <c r="E1038" i="14"/>
  <c r="H1313" i="15" l="1"/>
  <c r="B1314" i="15" s="1"/>
  <c r="H943" i="11"/>
  <c r="B944" i="11" s="1"/>
  <c r="G1038" i="14"/>
  <c r="B1039" i="14" s="1"/>
  <c r="C1039" i="14" s="1"/>
  <c r="F1038" i="14"/>
  <c r="C1314" i="15" l="1"/>
  <c r="E1314" i="15" s="1"/>
  <c r="F1314" i="15" s="1"/>
  <c r="G1314" i="15" s="1"/>
  <c r="C944" i="11"/>
  <c r="E944" i="11" s="1"/>
  <c r="F944" i="11" s="1"/>
  <c r="G944" i="11" s="1"/>
  <c r="D1039" i="14"/>
  <c r="E1039" i="14" s="1"/>
  <c r="G1039" i="14" s="1"/>
  <c r="B1040" i="14" s="1"/>
  <c r="C1040" i="14" s="1"/>
  <c r="H1314" i="15" l="1"/>
  <c r="B1315" i="15" s="1"/>
  <c r="C1315" i="15" s="1"/>
  <c r="E1315" i="15" s="1"/>
  <c r="F1315" i="15" s="1"/>
  <c r="G1315" i="15" s="1"/>
  <c r="H944" i="11"/>
  <c r="B945" i="11" s="1"/>
  <c r="C945" i="11" s="1"/>
  <c r="E945" i="11" s="1"/>
  <c r="F945" i="11" s="1"/>
  <c r="G945" i="11" s="1"/>
  <c r="F1039" i="14"/>
  <c r="D1040" i="14" s="1"/>
  <c r="E1040" i="14" s="1"/>
  <c r="H1315" i="15" l="1"/>
  <c r="B1316" i="15" s="1"/>
  <c r="H945" i="11"/>
  <c r="G1040" i="14"/>
  <c r="B1041" i="14" s="1"/>
  <c r="C1041" i="14" s="1"/>
  <c r="F1040" i="14"/>
  <c r="C1316" i="15" l="1"/>
  <c r="E1316" i="15" s="1"/>
  <c r="F1316" i="15" s="1"/>
  <c r="G1316" i="15" s="1"/>
  <c r="D1041" i="14"/>
  <c r="E1041" i="14" s="1"/>
  <c r="B946" i="11"/>
  <c r="H1316" i="15" l="1"/>
  <c r="B1317" i="15" s="1"/>
  <c r="C946" i="11"/>
  <c r="E946" i="11" s="1"/>
  <c r="F946" i="11" s="1"/>
  <c r="G946" i="11" s="1"/>
  <c r="G1041" i="14"/>
  <c r="B1042" i="14" s="1"/>
  <c r="C1042" i="14" s="1"/>
  <c r="F1041" i="14"/>
  <c r="C1317" i="15" l="1"/>
  <c r="E1317" i="15" s="1"/>
  <c r="F1317" i="15" s="1"/>
  <c r="G1317" i="15" s="1"/>
  <c r="H946" i="11"/>
  <c r="D1042" i="14"/>
  <c r="E1042" i="14" s="1"/>
  <c r="H1317" i="15" l="1"/>
  <c r="B1318" i="15" s="1"/>
  <c r="G1042" i="14"/>
  <c r="B1043" i="14" s="1"/>
  <c r="C1043" i="14" s="1"/>
  <c r="F1042" i="14"/>
  <c r="B947" i="11"/>
  <c r="C1318" i="15" l="1"/>
  <c r="E1318" i="15" s="1"/>
  <c r="F1318" i="15" s="1"/>
  <c r="G1318" i="15" s="1"/>
  <c r="C947" i="11"/>
  <c r="E947" i="11" s="1"/>
  <c r="F947" i="11" s="1"/>
  <c r="G947" i="11" s="1"/>
  <c r="D1043" i="14"/>
  <c r="E1043" i="14" s="1"/>
  <c r="H1318" i="15" l="1"/>
  <c r="B1319" i="15" s="1"/>
  <c r="H947" i="11"/>
  <c r="B948" i="11" s="1"/>
  <c r="G1043" i="14"/>
  <c r="B1044" i="14" s="1"/>
  <c r="C1044" i="14" s="1"/>
  <c r="F1043" i="14"/>
  <c r="C1319" i="15" l="1"/>
  <c r="E1319" i="15" s="1"/>
  <c r="F1319" i="15" s="1"/>
  <c r="G1319" i="15" s="1"/>
  <c r="C948" i="11"/>
  <c r="E948" i="11" s="1"/>
  <c r="F948" i="11" s="1"/>
  <c r="G948" i="11" s="1"/>
  <c r="D1044" i="14"/>
  <c r="E1044" i="14" s="1"/>
  <c r="H1319" i="15" l="1"/>
  <c r="B1320" i="15" s="1"/>
  <c r="H948" i="11"/>
  <c r="G1044" i="14"/>
  <c r="B1045" i="14" s="1"/>
  <c r="C1045" i="14" s="1"/>
  <c r="F1044" i="14"/>
  <c r="C1320" i="15" l="1"/>
  <c r="E1320" i="15" s="1"/>
  <c r="F1320" i="15" s="1"/>
  <c r="G1320" i="15" s="1"/>
  <c r="B949" i="11"/>
  <c r="D1045" i="14"/>
  <c r="E1045" i="14" s="1"/>
  <c r="H1320" i="15" l="1"/>
  <c r="B1321" i="15" s="1"/>
  <c r="C949" i="11"/>
  <c r="E949" i="11" s="1"/>
  <c r="F949" i="11" s="1"/>
  <c r="G949" i="11" s="1"/>
  <c r="G1045" i="14"/>
  <c r="B1046" i="14" s="1"/>
  <c r="C1046" i="14" s="1"/>
  <c r="F1045" i="14"/>
  <c r="C1321" i="15" l="1"/>
  <c r="E1321" i="15" s="1"/>
  <c r="F1321" i="15" s="1"/>
  <c r="G1321" i="15" s="1"/>
  <c r="H949" i="11"/>
  <c r="B950" i="11" s="1"/>
  <c r="D1046" i="14"/>
  <c r="E1046" i="14" s="1"/>
  <c r="H1321" i="15" l="1"/>
  <c r="B1322" i="15" s="1"/>
  <c r="C950" i="11"/>
  <c r="E950" i="11" s="1"/>
  <c r="F950" i="11" s="1"/>
  <c r="G950" i="11" s="1"/>
  <c r="G1046" i="14"/>
  <c r="B1047" i="14" s="1"/>
  <c r="C1047" i="14" s="1"/>
  <c r="F1046" i="14"/>
  <c r="C1322" i="15" l="1"/>
  <c r="E1322" i="15" s="1"/>
  <c r="F1322" i="15" s="1"/>
  <c r="G1322" i="15" s="1"/>
  <c r="H950" i="11"/>
  <c r="B951" i="11" s="1"/>
  <c r="D1047" i="14"/>
  <c r="E1047" i="14" s="1"/>
  <c r="H1322" i="15" l="1"/>
  <c r="B1323" i="15" s="1"/>
  <c r="C951" i="11"/>
  <c r="E951" i="11" s="1"/>
  <c r="F951" i="11" s="1"/>
  <c r="G951" i="11" s="1"/>
  <c r="G1047" i="14"/>
  <c r="B1048" i="14" s="1"/>
  <c r="C1048" i="14" s="1"/>
  <c r="F1047" i="14"/>
  <c r="C1323" i="15" l="1"/>
  <c r="E1323" i="15" s="1"/>
  <c r="F1323" i="15" s="1"/>
  <c r="G1323" i="15" s="1"/>
  <c r="H951" i="11"/>
  <c r="B952" i="11" s="1"/>
  <c r="D1048" i="14"/>
  <c r="E1048" i="14" s="1"/>
  <c r="H1323" i="15" l="1"/>
  <c r="B1324" i="15" s="1"/>
  <c r="C952" i="11"/>
  <c r="E952" i="11" s="1"/>
  <c r="F952" i="11" s="1"/>
  <c r="G952" i="11" s="1"/>
  <c r="G1048" i="14"/>
  <c r="B1049" i="14" s="1"/>
  <c r="C1049" i="14" s="1"/>
  <c r="F1048" i="14"/>
  <c r="C1324" i="15" l="1"/>
  <c r="E1324" i="15" s="1"/>
  <c r="F1324" i="15" s="1"/>
  <c r="G1324" i="15" s="1"/>
  <c r="H952" i="11"/>
  <c r="B953" i="11" s="1"/>
  <c r="D1049" i="14"/>
  <c r="E1049" i="14" s="1"/>
  <c r="H1324" i="15" l="1"/>
  <c r="B1325" i="15" s="1"/>
  <c r="C953" i="11"/>
  <c r="E953" i="11" s="1"/>
  <c r="F953" i="11" s="1"/>
  <c r="G953" i="11" s="1"/>
  <c r="G1049" i="14"/>
  <c r="B1050" i="14" s="1"/>
  <c r="C1050" i="14" s="1"/>
  <c r="F1049" i="14"/>
  <c r="C1325" i="15" l="1"/>
  <c r="E1325" i="15" s="1"/>
  <c r="F1325" i="15" s="1"/>
  <c r="G1325" i="15" s="1"/>
  <c r="H953" i="11"/>
  <c r="B954" i="11" s="1"/>
  <c r="D1050" i="14"/>
  <c r="E1050" i="14" s="1"/>
  <c r="H1325" i="15" l="1"/>
  <c r="B1326" i="15" s="1"/>
  <c r="G1050" i="14"/>
  <c r="B1051" i="14" s="1"/>
  <c r="C1051" i="14" s="1"/>
  <c r="F1050" i="14"/>
  <c r="C954" i="11"/>
  <c r="E954" i="11" s="1"/>
  <c r="F954" i="11" s="1"/>
  <c r="G954" i="11" s="1"/>
  <c r="C1326" i="15" l="1"/>
  <c r="E1326" i="15" s="1"/>
  <c r="F1326" i="15" s="1"/>
  <c r="G1326" i="15" s="1"/>
  <c r="H954" i="11"/>
  <c r="B955" i="11" s="1"/>
  <c r="D1051" i="14"/>
  <c r="E1051" i="14" s="1"/>
  <c r="H1326" i="15" l="1"/>
  <c r="B1327" i="15" s="1"/>
  <c r="C955" i="11"/>
  <c r="E955" i="11" s="1"/>
  <c r="F955" i="11" s="1"/>
  <c r="G955" i="11" s="1"/>
  <c r="G1051" i="14"/>
  <c r="B1052" i="14" s="1"/>
  <c r="C1052" i="14" s="1"/>
  <c r="F1051" i="14"/>
  <c r="C1327" i="15" l="1"/>
  <c r="E1327" i="15" s="1"/>
  <c r="F1327" i="15" s="1"/>
  <c r="G1327" i="15" s="1"/>
  <c r="H955" i="11"/>
  <c r="D1052" i="14"/>
  <c r="E1052" i="14" s="1"/>
  <c r="H1327" i="15" l="1"/>
  <c r="B1328" i="15" s="1"/>
  <c r="G1052" i="14"/>
  <c r="B1053" i="14" s="1"/>
  <c r="C1053" i="14" s="1"/>
  <c r="F1052" i="14"/>
  <c r="B956" i="11"/>
  <c r="C1328" i="15" l="1"/>
  <c r="E1328" i="15" s="1"/>
  <c r="F1328" i="15" s="1"/>
  <c r="G1328" i="15" s="1"/>
  <c r="C956" i="11"/>
  <c r="E956" i="11" s="1"/>
  <c r="F956" i="11" s="1"/>
  <c r="G956" i="11" s="1"/>
  <c r="D1053" i="14"/>
  <c r="E1053" i="14" s="1"/>
  <c r="H1328" i="15" l="1"/>
  <c r="B1329" i="15" s="1"/>
  <c r="H956" i="11"/>
  <c r="G1053" i="14"/>
  <c r="B1054" i="14" s="1"/>
  <c r="C1054" i="14" s="1"/>
  <c r="F1053" i="14"/>
  <c r="C1329" i="15" l="1"/>
  <c r="E1329" i="15" s="1"/>
  <c r="F1329" i="15" s="1"/>
  <c r="G1329" i="15" s="1"/>
  <c r="D1054" i="14"/>
  <c r="E1054" i="14" s="1"/>
  <c r="B957" i="11"/>
  <c r="H1329" i="15" l="1"/>
  <c r="B1330" i="15" s="1"/>
  <c r="C957" i="11"/>
  <c r="E957" i="11" s="1"/>
  <c r="F957" i="11" s="1"/>
  <c r="G957" i="11" s="1"/>
  <c r="G1054" i="14"/>
  <c r="B1055" i="14" s="1"/>
  <c r="C1055" i="14" s="1"/>
  <c r="F1054" i="14"/>
  <c r="C1330" i="15" l="1"/>
  <c r="E1330" i="15" s="1"/>
  <c r="F1330" i="15" s="1"/>
  <c r="G1330" i="15" s="1"/>
  <c r="H957" i="11"/>
  <c r="D1055" i="14"/>
  <c r="E1055" i="14" s="1"/>
  <c r="H1330" i="15" l="1"/>
  <c r="B1331" i="15" s="1"/>
  <c r="C1331" i="15" s="1"/>
  <c r="E1331" i="15" s="1"/>
  <c r="F1331" i="15" s="1"/>
  <c r="G1331" i="15" s="1"/>
  <c r="G1055" i="14"/>
  <c r="B1056" i="14" s="1"/>
  <c r="C1056" i="14" s="1"/>
  <c r="F1055" i="14"/>
  <c r="B958" i="11"/>
  <c r="H1331" i="15" l="1"/>
  <c r="B1332" i="15" s="1"/>
  <c r="C1332" i="15" s="1"/>
  <c r="E1332" i="15" s="1"/>
  <c r="F1332" i="15" s="1"/>
  <c r="G1332" i="15" s="1"/>
  <c r="C958" i="11"/>
  <c r="E958" i="11" s="1"/>
  <c r="F958" i="11" s="1"/>
  <c r="G958" i="11" s="1"/>
  <c r="D1056" i="14"/>
  <c r="E1056" i="14" s="1"/>
  <c r="H1332" i="15" l="1"/>
  <c r="B1333" i="15" s="1"/>
  <c r="H958" i="11"/>
  <c r="B959" i="11" s="1"/>
  <c r="G1056" i="14"/>
  <c r="B1057" i="14" s="1"/>
  <c r="C1057" i="14" s="1"/>
  <c r="F1056" i="14"/>
  <c r="C1333" i="15" l="1"/>
  <c r="E1333" i="15" s="1"/>
  <c r="F1333" i="15" s="1"/>
  <c r="G1333" i="15" s="1"/>
  <c r="C959" i="11"/>
  <c r="E959" i="11" s="1"/>
  <c r="F959" i="11" s="1"/>
  <c r="G959" i="11" s="1"/>
  <c r="D1057" i="14"/>
  <c r="E1057" i="14" s="1"/>
  <c r="H1333" i="15" l="1"/>
  <c r="B1334" i="15" s="1"/>
  <c r="H959" i="11"/>
  <c r="G1057" i="14"/>
  <c r="B1058" i="14" s="1"/>
  <c r="C1058" i="14" s="1"/>
  <c r="F1057" i="14"/>
  <c r="C1334" i="15" l="1"/>
  <c r="E1334" i="15" s="1"/>
  <c r="F1334" i="15" s="1"/>
  <c r="G1334" i="15" s="1"/>
  <c r="B960" i="11"/>
  <c r="D1058" i="14"/>
  <c r="E1058" i="14" s="1"/>
  <c r="H1334" i="15" l="1"/>
  <c r="B1335" i="15" s="1"/>
  <c r="C960" i="11"/>
  <c r="E960" i="11" s="1"/>
  <c r="F960" i="11" s="1"/>
  <c r="G960" i="11" s="1"/>
  <c r="G1058" i="14"/>
  <c r="B1059" i="14" s="1"/>
  <c r="C1059" i="14" s="1"/>
  <c r="F1058" i="14"/>
  <c r="C1335" i="15" l="1"/>
  <c r="E1335" i="15" s="1"/>
  <c r="F1335" i="15" s="1"/>
  <c r="G1335" i="15" s="1"/>
  <c r="H960" i="11"/>
  <c r="B961" i="11" s="1"/>
  <c r="D1059" i="14"/>
  <c r="E1059" i="14" s="1"/>
  <c r="H1335" i="15" l="1"/>
  <c r="B1336" i="15" s="1"/>
  <c r="C961" i="11"/>
  <c r="E961" i="11" s="1"/>
  <c r="F961" i="11" s="1"/>
  <c r="G961" i="11" s="1"/>
  <c r="G1059" i="14"/>
  <c r="B1060" i="14" s="1"/>
  <c r="C1060" i="14" s="1"/>
  <c r="F1059" i="14"/>
  <c r="C1336" i="15" l="1"/>
  <c r="E1336" i="15" s="1"/>
  <c r="F1336" i="15" s="1"/>
  <c r="G1336" i="15" s="1"/>
  <c r="H961" i="11"/>
  <c r="B962" i="11" s="1"/>
  <c r="D1060" i="14"/>
  <c r="E1060" i="14" s="1"/>
  <c r="H1336" i="15" l="1"/>
  <c r="B1337" i="15" s="1"/>
  <c r="C1337" i="15" s="1"/>
  <c r="E1337" i="15" s="1"/>
  <c r="F1337" i="15" s="1"/>
  <c r="G1337" i="15" s="1"/>
  <c r="C962" i="11"/>
  <c r="E962" i="11" s="1"/>
  <c r="F962" i="11" s="1"/>
  <c r="G962" i="11" s="1"/>
  <c r="G1060" i="14"/>
  <c r="B1061" i="14" s="1"/>
  <c r="C1061" i="14" s="1"/>
  <c r="F1060" i="14"/>
  <c r="H1337" i="15" l="1"/>
  <c r="B1338" i="15" s="1"/>
  <c r="C1338" i="15" s="1"/>
  <c r="E1338" i="15" s="1"/>
  <c r="F1338" i="15" s="1"/>
  <c r="G1338" i="15" s="1"/>
  <c r="H962" i="11"/>
  <c r="B963" i="11" s="1"/>
  <c r="D1061" i="14"/>
  <c r="E1061" i="14" s="1"/>
  <c r="H1338" i="15" l="1"/>
  <c r="B1339" i="15" s="1"/>
  <c r="C963" i="11"/>
  <c r="E963" i="11" s="1"/>
  <c r="F963" i="11" s="1"/>
  <c r="G963" i="11" s="1"/>
  <c r="G1061" i="14"/>
  <c r="B1062" i="14" s="1"/>
  <c r="C1062" i="14" s="1"/>
  <c r="F1061" i="14"/>
  <c r="C1339" i="15" l="1"/>
  <c r="E1339" i="15" s="1"/>
  <c r="F1339" i="15" s="1"/>
  <c r="G1339" i="15" s="1"/>
  <c r="H963" i="11"/>
  <c r="B964" i="11" s="1"/>
  <c r="D1062" i="14"/>
  <c r="E1062" i="14" s="1"/>
  <c r="H1339" i="15" l="1"/>
  <c r="B1340" i="15" s="1"/>
  <c r="C964" i="11"/>
  <c r="E964" i="11" s="1"/>
  <c r="F964" i="11" s="1"/>
  <c r="G964" i="11" s="1"/>
  <c r="G1062" i="14"/>
  <c r="B1063" i="14" s="1"/>
  <c r="C1063" i="14" s="1"/>
  <c r="F1062" i="14"/>
  <c r="C1340" i="15" l="1"/>
  <c r="E1340" i="15" s="1"/>
  <c r="F1340" i="15" s="1"/>
  <c r="G1340" i="15" s="1"/>
  <c r="H964" i="11"/>
  <c r="B965" i="11" s="1"/>
  <c r="D1063" i="14"/>
  <c r="E1063" i="14" s="1"/>
  <c r="H1340" i="15" l="1"/>
  <c r="B1341" i="15" s="1"/>
  <c r="C965" i="11"/>
  <c r="E965" i="11" s="1"/>
  <c r="F965" i="11" s="1"/>
  <c r="G965" i="11" s="1"/>
  <c r="G1063" i="14"/>
  <c r="B1064" i="14" s="1"/>
  <c r="C1064" i="14" s="1"/>
  <c r="F1063" i="14"/>
  <c r="C1341" i="15" l="1"/>
  <c r="E1341" i="15" s="1"/>
  <c r="F1341" i="15" s="1"/>
  <c r="G1341" i="15" s="1"/>
  <c r="H965" i="11"/>
  <c r="B966" i="11" s="1"/>
  <c r="D1064" i="14"/>
  <c r="E1064" i="14" s="1"/>
  <c r="H1341" i="15" l="1"/>
  <c r="B1342" i="15" s="1"/>
  <c r="C966" i="11"/>
  <c r="E966" i="11" s="1"/>
  <c r="F966" i="11" s="1"/>
  <c r="G966" i="11" s="1"/>
  <c r="G1064" i="14"/>
  <c r="B1065" i="14" s="1"/>
  <c r="C1065" i="14" s="1"/>
  <c r="F1064" i="14"/>
  <c r="C1342" i="15" l="1"/>
  <c r="E1342" i="15" s="1"/>
  <c r="F1342" i="15" s="1"/>
  <c r="G1342" i="15" s="1"/>
  <c r="H966" i="11"/>
  <c r="B967" i="11" s="1"/>
  <c r="D1065" i="14"/>
  <c r="E1065" i="14" s="1"/>
  <c r="H1342" i="15" l="1"/>
  <c r="B1343" i="15" s="1"/>
  <c r="C967" i="11"/>
  <c r="E967" i="11" s="1"/>
  <c r="F967" i="11" s="1"/>
  <c r="G967" i="11" s="1"/>
  <c r="G1065" i="14"/>
  <c r="B1066" i="14" s="1"/>
  <c r="C1066" i="14" s="1"/>
  <c r="F1065" i="14"/>
  <c r="C1343" i="15" l="1"/>
  <c r="E1343" i="15" s="1"/>
  <c r="F1343" i="15" s="1"/>
  <c r="G1343" i="15" s="1"/>
  <c r="H967" i="11"/>
  <c r="D1066" i="14"/>
  <c r="E1066" i="14" s="1"/>
  <c r="H1343" i="15" l="1"/>
  <c r="B1344" i="15" s="1"/>
  <c r="G1066" i="14"/>
  <c r="B1067" i="14" s="1"/>
  <c r="C1067" i="14" s="1"/>
  <c r="F1066" i="14"/>
  <c r="B968" i="11"/>
  <c r="C1344" i="15" l="1"/>
  <c r="E1344" i="15" s="1"/>
  <c r="F1344" i="15" s="1"/>
  <c r="G1344" i="15" s="1"/>
  <c r="C968" i="11"/>
  <c r="E968" i="11" s="1"/>
  <c r="F968" i="11" s="1"/>
  <c r="G968" i="11" s="1"/>
  <c r="D1067" i="14"/>
  <c r="E1067" i="14" s="1"/>
  <c r="H1344" i="15" l="1"/>
  <c r="B1345" i="15" s="1"/>
  <c r="H968" i="11"/>
  <c r="G1067" i="14"/>
  <c r="B1068" i="14" s="1"/>
  <c r="C1068" i="14" s="1"/>
  <c r="F1067" i="14"/>
  <c r="C1345" i="15" l="1"/>
  <c r="E1345" i="15" s="1"/>
  <c r="F1345" i="15" s="1"/>
  <c r="G1345" i="15" s="1"/>
  <c r="B969" i="11"/>
  <c r="D1068" i="14"/>
  <c r="E1068" i="14" s="1"/>
  <c r="H1345" i="15" l="1"/>
  <c r="B1346" i="15" s="1"/>
  <c r="C969" i="11"/>
  <c r="E969" i="11" s="1"/>
  <c r="F969" i="11" s="1"/>
  <c r="G969" i="11" s="1"/>
  <c r="G1068" i="14"/>
  <c r="B1069" i="14" s="1"/>
  <c r="C1069" i="14" s="1"/>
  <c r="F1068" i="14"/>
  <c r="C1346" i="15" l="1"/>
  <c r="E1346" i="15" s="1"/>
  <c r="F1346" i="15" s="1"/>
  <c r="G1346" i="15" s="1"/>
  <c r="H969" i="11"/>
  <c r="B970" i="11" s="1"/>
  <c r="D1069" i="14"/>
  <c r="E1069" i="14" s="1"/>
  <c r="H1346" i="15" l="1"/>
  <c r="B1347" i="15" s="1"/>
  <c r="C970" i="11"/>
  <c r="E970" i="11" s="1"/>
  <c r="F970" i="11" s="1"/>
  <c r="G970" i="11" s="1"/>
  <c r="G1069" i="14"/>
  <c r="B1070" i="14" s="1"/>
  <c r="C1070" i="14" s="1"/>
  <c r="F1069" i="14"/>
  <c r="C1347" i="15" l="1"/>
  <c r="E1347" i="15" s="1"/>
  <c r="F1347" i="15" s="1"/>
  <c r="G1347" i="15" s="1"/>
  <c r="H970" i="11"/>
  <c r="B971" i="11" s="1"/>
  <c r="D1070" i="14"/>
  <c r="E1070" i="14" s="1"/>
  <c r="H1347" i="15" l="1"/>
  <c r="B1348" i="15" s="1"/>
  <c r="C971" i="11"/>
  <c r="E971" i="11" s="1"/>
  <c r="F971" i="11" s="1"/>
  <c r="G971" i="11" s="1"/>
  <c r="G1070" i="14"/>
  <c r="B1071" i="14" s="1"/>
  <c r="C1071" i="14" s="1"/>
  <c r="F1070" i="14"/>
  <c r="C1348" i="15" l="1"/>
  <c r="E1348" i="15" s="1"/>
  <c r="F1348" i="15" s="1"/>
  <c r="G1348" i="15" s="1"/>
  <c r="H971" i="11"/>
  <c r="D1071" i="14"/>
  <c r="E1071" i="14" s="1"/>
  <c r="H1348" i="15" l="1"/>
  <c r="B1349" i="15" s="1"/>
  <c r="C1349" i="15" s="1"/>
  <c r="E1349" i="15" s="1"/>
  <c r="F1349" i="15" s="1"/>
  <c r="G1349" i="15" s="1"/>
  <c r="G1071" i="14"/>
  <c r="B1072" i="14" s="1"/>
  <c r="C1072" i="14" s="1"/>
  <c r="F1071" i="14"/>
  <c r="B972" i="11"/>
  <c r="H1349" i="15" l="1"/>
  <c r="B1350" i="15" s="1"/>
  <c r="C972" i="11"/>
  <c r="E972" i="11" s="1"/>
  <c r="F972" i="11" s="1"/>
  <c r="G972" i="11" s="1"/>
  <c r="D1072" i="14"/>
  <c r="E1072" i="14" s="1"/>
  <c r="C1350" i="15" l="1"/>
  <c r="E1350" i="15" s="1"/>
  <c r="F1350" i="15" s="1"/>
  <c r="G1350" i="15" s="1"/>
  <c r="H972" i="11"/>
  <c r="G1072" i="14"/>
  <c r="B1073" i="14" s="1"/>
  <c r="C1073" i="14" s="1"/>
  <c r="F1072" i="14"/>
  <c r="H1350" i="15" l="1"/>
  <c r="B1351" i="15" s="1"/>
  <c r="D1073" i="14"/>
  <c r="E1073" i="14" s="1"/>
  <c r="B973" i="11"/>
  <c r="C1351" i="15" l="1"/>
  <c r="E1351" i="15" s="1"/>
  <c r="F1351" i="15" s="1"/>
  <c r="G1351" i="15" s="1"/>
  <c r="C973" i="11"/>
  <c r="E973" i="11" s="1"/>
  <c r="F973" i="11" s="1"/>
  <c r="G973" i="11" s="1"/>
  <c r="G1073" i="14"/>
  <c r="B1074" i="14" s="1"/>
  <c r="C1074" i="14" s="1"/>
  <c r="F1073" i="14"/>
  <c r="H1351" i="15" l="1"/>
  <c r="B1352" i="15" s="1"/>
  <c r="H973" i="11"/>
  <c r="B974" i="11" s="1"/>
  <c r="D1074" i="14"/>
  <c r="E1074" i="14" s="1"/>
  <c r="C1352" i="15" l="1"/>
  <c r="E1352" i="15" s="1"/>
  <c r="F1352" i="15" s="1"/>
  <c r="G1352" i="15" s="1"/>
  <c r="C974" i="11"/>
  <c r="E974" i="11" s="1"/>
  <c r="F974" i="11" s="1"/>
  <c r="G974" i="11" s="1"/>
  <c r="G1074" i="14"/>
  <c r="B1075" i="14" s="1"/>
  <c r="C1075" i="14" s="1"/>
  <c r="F1074" i="14"/>
  <c r="H1352" i="15" l="1"/>
  <c r="B1353" i="15" s="1"/>
  <c r="H974" i="11"/>
  <c r="D1075" i="14"/>
  <c r="E1075" i="14" s="1"/>
  <c r="C1353" i="15" l="1"/>
  <c r="E1353" i="15" s="1"/>
  <c r="F1353" i="15" s="1"/>
  <c r="G1353" i="15" s="1"/>
  <c r="G1075" i="14"/>
  <c r="B1076" i="14" s="1"/>
  <c r="C1076" i="14" s="1"/>
  <c r="F1075" i="14"/>
  <c r="B975" i="11"/>
  <c r="H1353" i="15" l="1"/>
  <c r="B1354" i="15" s="1"/>
  <c r="C975" i="11"/>
  <c r="E975" i="11" s="1"/>
  <c r="F975" i="11" s="1"/>
  <c r="G975" i="11" s="1"/>
  <c r="D1076" i="14"/>
  <c r="E1076" i="14" s="1"/>
  <c r="C1354" i="15" l="1"/>
  <c r="E1354" i="15" s="1"/>
  <c r="F1354" i="15" s="1"/>
  <c r="G1354" i="15" s="1"/>
  <c r="H975" i="11"/>
  <c r="G1076" i="14"/>
  <c r="B1077" i="14" s="1"/>
  <c r="C1077" i="14" s="1"/>
  <c r="F1076" i="14"/>
  <c r="H1354" i="15" l="1"/>
  <c r="B1355" i="15" s="1"/>
  <c r="D1077" i="14"/>
  <c r="E1077" i="14" s="1"/>
  <c r="B976" i="11"/>
  <c r="C1355" i="15" l="1"/>
  <c r="E1355" i="15" s="1"/>
  <c r="F1355" i="15" s="1"/>
  <c r="G1355" i="15" s="1"/>
  <c r="C976" i="11"/>
  <c r="E976" i="11" s="1"/>
  <c r="F976" i="11" s="1"/>
  <c r="G976" i="11" s="1"/>
  <c r="G1077" i="14"/>
  <c r="B1078" i="14" s="1"/>
  <c r="C1078" i="14" s="1"/>
  <c r="F1077" i="14"/>
  <c r="H1355" i="15" l="1"/>
  <c r="B1356" i="15" s="1"/>
  <c r="H976" i="11"/>
  <c r="D1078" i="14"/>
  <c r="E1078" i="14" s="1"/>
  <c r="C1356" i="15" l="1"/>
  <c r="E1356" i="15" s="1"/>
  <c r="F1356" i="15" s="1"/>
  <c r="G1356" i="15" s="1"/>
  <c r="G1078" i="14"/>
  <c r="B1079" i="14" s="1"/>
  <c r="C1079" i="14" s="1"/>
  <c r="F1078" i="14"/>
  <c r="B977" i="11"/>
  <c r="H1356" i="15" l="1"/>
  <c r="B1357" i="15" s="1"/>
  <c r="C977" i="11"/>
  <c r="E977" i="11" s="1"/>
  <c r="F977" i="11" s="1"/>
  <c r="G977" i="11" s="1"/>
  <c r="D1079" i="14"/>
  <c r="E1079" i="14" s="1"/>
  <c r="C1357" i="15" l="1"/>
  <c r="E1357" i="15" s="1"/>
  <c r="F1357" i="15" s="1"/>
  <c r="G1357" i="15" s="1"/>
  <c r="H977" i="11"/>
  <c r="B978" i="11" s="1"/>
  <c r="G1079" i="14"/>
  <c r="B1080" i="14" s="1"/>
  <c r="C1080" i="14" s="1"/>
  <c r="F1079" i="14"/>
  <c r="H1357" i="15" l="1"/>
  <c r="B1358" i="15" s="1"/>
  <c r="C978" i="11"/>
  <c r="E978" i="11" s="1"/>
  <c r="F978" i="11" s="1"/>
  <c r="G978" i="11" s="1"/>
  <c r="D1080" i="14"/>
  <c r="E1080" i="14" s="1"/>
  <c r="F1080" i="14" s="1"/>
  <c r="C1358" i="15" l="1"/>
  <c r="E1358" i="15" s="1"/>
  <c r="F1358" i="15" s="1"/>
  <c r="G1358" i="15" s="1"/>
  <c r="H978" i="11"/>
  <c r="G1080" i="14"/>
  <c r="B1081" i="14" s="1"/>
  <c r="H1358" i="15" l="1"/>
  <c r="B1359" i="15" s="1"/>
  <c r="C1081" i="14"/>
  <c r="B979" i="11"/>
  <c r="C1359" i="15" l="1"/>
  <c r="E1359" i="15" s="1"/>
  <c r="F1359" i="15" s="1"/>
  <c r="G1359" i="15" s="1"/>
  <c r="C979" i="11"/>
  <c r="E979" i="11" s="1"/>
  <c r="F979" i="11" s="1"/>
  <c r="G979" i="11" s="1"/>
  <c r="D1081" i="14"/>
  <c r="E1081" i="14" s="1"/>
  <c r="F1081" i="14" s="1"/>
  <c r="H1359" i="15" l="1"/>
  <c r="B1360" i="15" s="1"/>
  <c r="H979" i="11"/>
  <c r="B980" i="11" s="1"/>
  <c r="G1081" i="14"/>
  <c r="B1082" i="14" s="1"/>
  <c r="C1360" i="15" l="1"/>
  <c r="E1360" i="15" s="1"/>
  <c r="F1360" i="15" s="1"/>
  <c r="G1360" i="15" s="1"/>
  <c r="C980" i="11"/>
  <c r="E980" i="11" s="1"/>
  <c r="F980" i="11" s="1"/>
  <c r="G980" i="11" s="1"/>
  <c r="C1082" i="14"/>
  <c r="H1360" i="15" l="1"/>
  <c r="B1361" i="15" s="1"/>
  <c r="C1361" i="15" s="1"/>
  <c r="E1361" i="15" s="1"/>
  <c r="F1361" i="15" s="1"/>
  <c r="G1361" i="15" s="1"/>
  <c r="H980" i="11"/>
  <c r="D1082" i="14"/>
  <c r="E1082" i="14" s="1"/>
  <c r="H1361" i="15" l="1"/>
  <c r="B1362" i="15" s="1"/>
  <c r="B981" i="11"/>
  <c r="G1082" i="14"/>
  <c r="B1083" i="14" s="1"/>
  <c r="C1083" i="14" s="1"/>
  <c r="F1082" i="14"/>
  <c r="C1362" i="15" l="1"/>
  <c r="E1362" i="15" s="1"/>
  <c r="F1362" i="15" s="1"/>
  <c r="G1362" i="15" s="1"/>
  <c r="C981" i="11"/>
  <c r="E981" i="11" s="1"/>
  <c r="F981" i="11" s="1"/>
  <c r="G981" i="11" s="1"/>
  <c r="D1083" i="14"/>
  <c r="E1083" i="14" s="1"/>
  <c r="F1083" i="14" s="1"/>
  <c r="H1362" i="15" l="1"/>
  <c r="B1363" i="15" s="1"/>
  <c r="H981" i="11"/>
  <c r="B982" i="11" s="1"/>
  <c r="G1083" i="14"/>
  <c r="B1084" i="14" s="1"/>
  <c r="C1363" i="15" l="1"/>
  <c r="E1363" i="15" s="1"/>
  <c r="F1363" i="15" s="1"/>
  <c r="G1363" i="15" s="1"/>
  <c r="C982" i="11"/>
  <c r="E982" i="11" s="1"/>
  <c r="F982" i="11" s="1"/>
  <c r="G982" i="11" s="1"/>
  <c r="C1084" i="14"/>
  <c r="H1363" i="15" l="1"/>
  <c r="B1364" i="15" s="1"/>
  <c r="H982" i="11"/>
  <c r="B983" i="11" s="1"/>
  <c r="D1084" i="14"/>
  <c r="E1084" i="14" s="1"/>
  <c r="C1364" i="15" l="1"/>
  <c r="E1364" i="15" s="1"/>
  <c r="F1364" i="15" s="1"/>
  <c r="G1364" i="15" s="1"/>
  <c r="C983" i="11"/>
  <c r="E983" i="11" s="1"/>
  <c r="F983" i="11" s="1"/>
  <c r="G983" i="11" s="1"/>
  <c r="G1084" i="14"/>
  <c r="B1085" i="14" s="1"/>
  <c r="C1085" i="14" s="1"/>
  <c r="F1084" i="14"/>
  <c r="H1364" i="15" l="1"/>
  <c r="B1365" i="15" s="1"/>
  <c r="H983" i="11"/>
  <c r="B984" i="11" s="1"/>
  <c r="D1085" i="14"/>
  <c r="E1085" i="14" s="1"/>
  <c r="F1085" i="14" s="1"/>
  <c r="C1365" i="15" l="1"/>
  <c r="E1365" i="15" s="1"/>
  <c r="F1365" i="15" s="1"/>
  <c r="G1365" i="15" s="1"/>
  <c r="C984" i="11"/>
  <c r="E984" i="11" s="1"/>
  <c r="F984" i="11" s="1"/>
  <c r="G984" i="11" s="1"/>
  <c r="G1085" i="14"/>
  <c r="B1086" i="14" s="1"/>
  <c r="H1365" i="15" l="1"/>
  <c r="B1366" i="15" s="1"/>
  <c r="H984" i="11"/>
  <c r="B985" i="11" s="1"/>
  <c r="C1086" i="14"/>
  <c r="C1366" i="15" l="1"/>
  <c r="E1366" i="15" s="1"/>
  <c r="F1366" i="15" s="1"/>
  <c r="G1366" i="15" s="1"/>
  <c r="C985" i="11"/>
  <c r="E985" i="11" s="1"/>
  <c r="F985" i="11" s="1"/>
  <c r="G985" i="11" s="1"/>
  <c r="D1086" i="14"/>
  <c r="E1086" i="14" s="1"/>
  <c r="F1086" i="14" s="1"/>
  <c r="H1366" i="15" l="1"/>
  <c r="B1367" i="15" s="1"/>
  <c r="H985" i="11"/>
  <c r="G1086" i="14"/>
  <c r="B1087" i="14" s="1"/>
  <c r="C1367" i="15" l="1"/>
  <c r="E1367" i="15" s="1"/>
  <c r="F1367" i="15" s="1"/>
  <c r="G1367" i="15" s="1"/>
  <c r="C1087" i="14"/>
  <c r="B986" i="11"/>
  <c r="H1367" i="15" l="1"/>
  <c r="B1368" i="15" s="1"/>
  <c r="C986" i="11"/>
  <c r="E986" i="11" s="1"/>
  <c r="F986" i="11" s="1"/>
  <c r="G986" i="11" s="1"/>
  <c r="D1087" i="14"/>
  <c r="E1087" i="14" s="1"/>
  <c r="C1368" i="15" l="1"/>
  <c r="E1368" i="15" s="1"/>
  <c r="F1368" i="15" s="1"/>
  <c r="G1368" i="15" s="1"/>
  <c r="H986" i="11"/>
  <c r="B987" i="11" s="1"/>
  <c r="G1087" i="14"/>
  <c r="B1088" i="14" s="1"/>
  <c r="C1088" i="14" s="1"/>
  <c r="F1087" i="14"/>
  <c r="H1368" i="15" l="1"/>
  <c r="B1369" i="15" s="1"/>
  <c r="C987" i="11"/>
  <c r="E987" i="11" s="1"/>
  <c r="F987" i="11" s="1"/>
  <c r="G987" i="11" s="1"/>
  <c r="D1088" i="14"/>
  <c r="E1088" i="14" s="1"/>
  <c r="F1088" i="14" s="1"/>
  <c r="C1369" i="15" l="1"/>
  <c r="E1369" i="15" s="1"/>
  <c r="F1369" i="15" s="1"/>
  <c r="G1369" i="15" s="1"/>
  <c r="H987" i="11"/>
  <c r="G1088" i="14"/>
  <c r="B1089" i="14" s="1"/>
  <c r="H1369" i="15" l="1"/>
  <c r="B1370" i="15" s="1"/>
  <c r="C1089" i="14"/>
  <c r="B988" i="11"/>
  <c r="C1370" i="15" l="1"/>
  <c r="E1370" i="15" s="1"/>
  <c r="F1370" i="15" s="1"/>
  <c r="G1370" i="15" s="1"/>
  <c r="C988" i="11"/>
  <c r="E988" i="11" s="1"/>
  <c r="F988" i="11" s="1"/>
  <c r="G988" i="11" s="1"/>
  <c r="D1089" i="14"/>
  <c r="E1089" i="14" s="1"/>
  <c r="F1089" i="14" s="1"/>
  <c r="H1370" i="15" l="1"/>
  <c r="B1371" i="15" s="1"/>
  <c r="H988" i="11"/>
  <c r="G1089" i="14"/>
  <c r="B1090" i="14" s="1"/>
  <c r="C1371" i="15" l="1"/>
  <c r="E1371" i="15" s="1"/>
  <c r="F1371" i="15" s="1"/>
  <c r="G1371" i="15" s="1"/>
  <c r="C1090" i="14"/>
  <c r="B989" i="11"/>
  <c r="H1371" i="15" l="1"/>
  <c r="B1372" i="15" s="1"/>
  <c r="C989" i="11"/>
  <c r="E989" i="11" s="1"/>
  <c r="F989" i="11" s="1"/>
  <c r="G989" i="11" s="1"/>
  <c r="D1090" i="14"/>
  <c r="E1090" i="14" s="1"/>
  <c r="C1372" i="15" l="1"/>
  <c r="E1372" i="15" s="1"/>
  <c r="F1372" i="15" s="1"/>
  <c r="G1372" i="15" s="1"/>
  <c r="H989" i="11"/>
  <c r="G1090" i="14"/>
  <c r="B1091" i="14" s="1"/>
  <c r="C1091" i="14" s="1"/>
  <c r="F1090" i="14"/>
  <c r="H1372" i="15" l="1"/>
  <c r="B1373" i="15" s="1"/>
  <c r="B990" i="11"/>
  <c r="D1091" i="14"/>
  <c r="E1091" i="14" s="1"/>
  <c r="F1091" i="14" s="1"/>
  <c r="C1373" i="15" l="1"/>
  <c r="E1373" i="15" s="1"/>
  <c r="F1373" i="15" s="1"/>
  <c r="G1373" i="15" s="1"/>
  <c r="C990" i="11"/>
  <c r="E990" i="11" s="1"/>
  <c r="F990" i="11" s="1"/>
  <c r="G990" i="11" s="1"/>
  <c r="G1091" i="14"/>
  <c r="B1092" i="14" s="1"/>
  <c r="H1373" i="15" l="1"/>
  <c r="B1374" i="15" s="1"/>
  <c r="H990" i="11"/>
  <c r="B991" i="11" s="1"/>
  <c r="C1092" i="14"/>
  <c r="C1374" i="15" l="1"/>
  <c r="E1374" i="15" s="1"/>
  <c r="F1374" i="15" s="1"/>
  <c r="G1374" i="15" s="1"/>
  <c r="C991" i="11"/>
  <c r="E991" i="11" s="1"/>
  <c r="F991" i="11" s="1"/>
  <c r="G991" i="11" s="1"/>
  <c r="D1092" i="14"/>
  <c r="E1092" i="14" s="1"/>
  <c r="H1374" i="15" l="1"/>
  <c r="B1375" i="15" s="1"/>
  <c r="H991" i="11"/>
  <c r="B992" i="11" s="1"/>
  <c r="G1092" i="14"/>
  <c r="B1093" i="14" s="1"/>
  <c r="C1093" i="14" s="1"/>
  <c r="F1092" i="14"/>
  <c r="C1375" i="15" l="1"/>
  <c r="E1375" i="15" s="1"/>
  <c r="F1375" i="15" s="1"/>
  <c r="G1375" i="15" s="1"/>
  <c r="C992" i="11"/>
  <c r="E992" i="11" s="1"/>
  <c r="F992" i="11" s="1"/>
  <c r="G992" i="11" s="1"/>
  <c r="D1093" i="14"/>
  <c r="E1093" i="14" s="1"/>
  <c r="F1093" i="14" s="1"/>
  <c r="H1375" i="15" l="1"/>
  <c r="B1376" i="15" s="1"/>
  <c r="H992" i="11"/>
  <c r="B993" i="11" s="1"/>
  <c r="G1093" i="14"/>
  <c r="B1094" i="14" s="1"/>
  <c r="C1376" i="15" l="1"/>
  <c r="E1376" i="15" s="1"/>
  <c r="F1376" i="15" s="1"/>
  <c r="G1376" i="15" s="1"/>
  <c r="C993" i="11"/>
  <c r="E993" i="11" s="1"/>
  <c r="F993" i="11" s="1"/>
  <c r="G993" i="11" s="1"/>
  <c r="C1094" i="14"/>
  <c r="H1376" i="15" l="1"/>
  <c r="B1377" i="15" s="1"/>
  <c r="H993" i="11"/>
  <c r="B994" i="11" s="1"/>
  <c r="D1094" i="14"/>
  <c r="E1094" i="14" s="1"/>
  <c r="C1377" i="15" l="1"/>
  <c r="E1377" i="15" s="1"/>
  <c r="F1377" i="15" s="1"/>
  <c r="G1377" i="15" s="1"/>
  <c r="G1094" i="14"/>
  <c r="B1095" i="14" s="1"/>
  <c r="C1095" i="14" s="1"/>
  <c r="F1094" i="14"/>
  <c r="C994" i="11"/>
  <c r="E994" i="11" s="1"/>
  <c r="F994" i="11" s="1"/>
  <c r="G994" i="11" s="1"/>
  <c r="H1377" i="15" l="1"/>
  <c r="B1378" i="15" s="1"/>
  <c r="H994" i="11"/>
  <c r="B995" i="11" s="1"/>
  <c r="D1095" i="14"/>
  <c r="E1095" i="14" s="1"/>
  <c r="F1095" i="14" s="1"/>
  <c r="C1378" i="15" l="1"/>
  <c r="E1378" i="15" s="1"/>
  <c r="F1378" i="15" s="1"/>
  <c r="G1378" i="15" s="1"/>
  <c r="C995" i="11"/>
  <c r="E995" i="11" s="1"/>
  <c r="F995" i="11" s="1"/>
  <c r="G995" i="11" s="1"/>
  <c r="G1095" i="14"/>
  <c r="B1096" i="14" s="1"/>
  <c r="H1378" i="15" l="1"/>
  <c r="B1379" i="15" s="1"/>
  <c r="H995" i="11"/>
  <c r="C1096" i="14"/>
  <c r="D1096" i="14" s="1"/>
  <c r="E1096" i="14" s="1"/>
  <c r="F1096" i="14" s="1"/>
  <c r="C1379" i="15" l="1"/>
  <c r="E1379" i="15" s="1"/>
  <c r="F1379" i="15" s="1"/>
  <c r="G1379" i="15" s="1"/>
  <c r="G1096" i="14"/>
  <c r="B1097" i="14" s="1"/>
  <c r="B996" i="11"/>
  <c r="H1379" i="15" l="1"/>
  <c r="B1380" i="15" s="1"/>
  <c r="C1380" i="15" s="1"/>
  <c r="E1380" i="15" s="1"/>
  <c r="F1380" i="15" s="1"/>
  <c r="G1380" i="15" s="1"/>
  <c r="C996" i="11"/>
  <c r="E996" i="11" s="1"/>
  <c r="F996" i="11" s="1"/>
  <c r="G996" i="11" s="1"/>
  <c r="C1097" i="14"/>
  <c r="H1380" i="15" l="1"/>
  <c r="B1381" i="15" s="1"/>
  <c r="H996" i="11"/>
  <c r="B997" i="11" s="1"/>
  <c r="D1097" i="14"/>
  <c r="E1097" i="14" s="1"/>
  <c r="C1381" i="15" l="1"/>
  <c r="E1381" i="15" s="1"/>
  <c r="F1381" i="15" s="1"/>
  <c r="G1381" i="15" s="1"/>
  <c r="C997" i="11"/>
  <c r="E997" i="11" s="1"/>
  <c r="F997" i="11" s="1"/>
  <c r="G997" i="11" s="1"/>
  <c r="G1097" i="14"/>
  <c r="B1098" i="14" s="1"/>
  <c r="C1098" i="14" s="1"/>
  <c r="F1097" i="14"/>
  <c r="H1381" i="15" l="1"/>
  <c r="B1382" i="15" s="1"/>
  <c r="H997" i="11"/>
  <c r="D1098" i="14"/>
  <c r="E1098" i="14" s="1"/>
  <c r="C1382" i="15" l="1"/>
  <c r="E1382" i="15" s="1"/>
  <c r="F1382" i="15" s="1"/>
  <c r="G1382" i="15" s="1"/>
  <c r="G1098" i="14"/>
  <c r="B1099" i="14" s="1"/>
  <c r="F1098" i="14"/>
  <c r="B998" i="11"/>
  <c r="C1099" i="14" l="1"/>
  <c r="L1099" i="14" s="1"/>
  <c r="M1099" i="14"/>
  <c r="H1382" i="15"/>
  <c r="B1383" i="15" s="1"/>
  <c r="C998" i="11"/>
  <c r="E998" i="11" s="1"/>
  <c r="F998" i="11" s="1"/>
  <c r="G998" i="11" s="1"/>
  <c r="D1099" i="14" l="1"/>
  <c r="E1099" i="14" s="1"/>
  <c r="F1099" i="14" s="1"/>
  <c r="C1383" i="15"/>
  <c r="E1383" i="15" s="1"/>
  <c r="F1383" i="15" s="1"/>
  <c r="G1383" i="15" s="1"/>
  <c r="H998" i="11"/>
  <c r="G1099" i="14" l="1"/>
  <c r="B1100" i="14" s="1"/>
  <c r="C1100" i="14" s="1"/>
  <c r="D1100" i="14" s="1"/>
  <c r="E1100" i="14" s="1"/>
  <c r="F1100" i="14" s="1"/>
  <c r="H1383" i="15"/>
  <c r="B1384" i="15" s="1"/>
  <c r="C1384" i="15" s="1"/>
  <c r="E1384" i="15" s="1"/>
  <c r="F1384" i="15" s="1"/>
  <c r="G1384" i="15" s="1"/>
  <c r="B999" i="11"/>
  <c r="H1384" i="15" l="1"/>
  <c r="B1385" i="15" s="1"/>
  <c r="C999" i="11"/>
  <c r="E999" i="11" s="1"/>
  <c r="F999" i="11" s="1"/>
  <c r="G999" i="11" s="1"/>
  <c r="G1100" i="14"/>
  <c r="B1101" i="14" s="1"/>
  <c r="C1385" i="15" l="1"/>
  <c r="E1385" i="15" s="1"/>
  <c r="F1385" i="15" s="1"/>
  <c r="G1385" i="15" s="1"/>
  <c r="H999" i="11"/>
  <c r="B1000" i="11" s="1"/>
  <c r="C1101" i="14"/>
  <c r="H1385" i="15" l="1"/>
  <c r="B1386" i="15" s="1"/>
  <c r="C1000" i="11"/>
  <c r="E1000" i="11" s="1"/>
  <c r="F1000" i="11" s="1"/>
  <c r="G1000" i="11" s="1"/>
  <c r="D1101" i="14"/>
  <c r="E1101" i="14" s="1"/>
  <c r="C1386" i="15" l="1"/>
  <c r="E1386" i="15" s="1"/>
  <c r="F1386" i="15" s="1"/>
  <c r="G1386" i="15" s="1"/>
  <c r="H1000" i="11"/>
  <c r="B1001" i="11" s="1"/>
  <c r="C1001" i="11" s="1"/>
  <c r="E1001" i="11" s="1"/>
  <c r="F1001" i="11" s="1"/>
  <c r="G1001" i="11" s="1"/>
  <c r="G1101" i="14"/>
  <c r="B1102" i="14" s="1"/>
  <c r="C1102" i="14" s="1"/>
  <c r="F1101" i="14"/>
  <c r="H1386" i="15" l="1"/>
  <c r="B1387" i="15" s="1"/>
  <c r="H1001" i="11"/>
  <c r="B1002" i="11" s="1"/>
  <c r="D1102" i="14"/>
  <c r="E1102" i="14" s="1"/>
  <c r="C1387" i="15" l="1"/>
  <c r="E1387" i="15" s="1"/>
  <c r="F1387" i="15" s="1"/>
  <c r="G1387" i="15" s="1"/>
  <c r="C1002" i="11"/>
  <c r="E1002" i="11" s="1"/>
  <c r="F1002" i="11" s="1"/>
  <c r="G1002" i="11" s="1"/>
  <c r="G1102" i="14"/>
  <c r="B1103" i="14" s="1"/>
  <c r="C1103" i="14" s="1"/>
  <c r="F1102" i="14"/>
  <c r="H1387" i="15" l="1"/>
  <c r="B1388" i="15" s="1"/>
  <c r="H1002" i="11"/>
  <c r="D1103" i="14"/>
  <c r="E1103" i="14" s="1"/>
  <c r="F1103" i="14" s="1"/>
  <c r="C1388" i="15" l="1"/>
  <c r="E1388" i="15" s="1"/>
  <c r="F1388" i="15" s="1"/>
  <c r="G1388" i="15" s="1"/>
  <c r="G1103" i="14"/>
  <c r="B1104" i="14" s="1"/>
  <c r="B1003" i="11"/>
  <c r="H1388" i="15" l="1"/>
  <c r="B1389" i="15" s="1"/>
  <c r="C1003" i="11"/>
  <c r="E1003" i="11" s="1"/>
  <c r="F1003" i="11" s="1"/>
  <c r="G1003" i="11" s="1"/>
  <c r="C1104" i="14"/>
  <c r="C1389" i="15" l="1"/>
  <c r="E1389" i="15" s="1"/>
  <c r="F1389" i="15" s="1"/>
  <c r="G1389" i="15" s="1"/>
  <c r="H1003" i="11"/>
  <c r="B1004" i="11" s="1"/>
  <c r="D1104" i="14"/>
  <c r="E1104" i="14" s="1"/>
  <c r="H1389" i="15" l="1"/>
  <c r="B1390" i="15" s="1"/>
  <c r="G1104" i="14"/>
  <c r="B1105" i="14" s="1"/>
  <c r="C1105" i="14" s="1"/>
  <c r="F1104" i="14"/>
  <c r="C1004" i="11"/>
  <c r="E1004" i="11" s="1"/>
  <c r="F1004" i="11" s="1"/>
  <c r="G1004" i="11" s="1"/>
  <c r="C1390" i="15" l="1"/>
  <c r="E1390" i="15" s="1"/>
  <c r="F1390" i="15" s="1"/>
  <c r="G1390" i="15" s="1"/>
  <c r="H1004" i="11"/>
  <c r="B1005" i="11" s="1"/>
  <c r="D1105" i="14"/>
  <c r="E1105" i="14" s="1"/>
  <c r="F1105" i="14" s="1"/>
  <c r="H1390" i="15" l="1"/>
  <c r="B1391" i="15" s="1"/>
  <c r="C1005" i="11"/>
  <c r="E1005" i="11" s="1"/>
  <c r="F1005" i="11" s="1"/>
  <c r="G1005" i="11" s="1"/>
  <c r="G1105" i="14"/>
  <c r="B1106" i="14" s="1"/>
  <c r="C1391" i="15" l="1"/>
  <c r="E1391" i="15" s="1"/>
  <c r="F1391" i="15" s="1"/>
  <c r="G1391" i="15" s="1"/>
  <c r="H1005" i="11"/>
  <c r="C1106" i="14"/>
  <c r="D1106" i="14" s="1"/>
  <c r="E1106" i="14" s="1"/>
  <c r="F1106" i="14" s="1"/>
  <c r="H1391" i="15" l="1"/>
  <c r="B1392" i="15" s="1"/>
  <c r="G1106" i="14"/>
  <c r="B1107" i="14" s="1"/>
  <c r="B1006" i="11"/>
  <c r="C1392" i="15" l="1"/>
  <c r="E1392" i="15" s="1"/>
  <c r="F1392" i="15" s="1"/>
  <c r="G1392" i="15" s="1"/>
  <c r="C1006" i="11"/>
  <c r="E1006" i="11" s="1"/>
  <c r="F1006" i="11" s="1"/>
  <c r="G1006" i="11" s="1"/>
  <c r="C1107" i="14"/>
  <c r="H1392" i="15" l="1"/>
  <c r="B1393" i="15" s="1"/>
  <c r="H1006" i="11"/>
  <c r="D1107" i="14"/>
  <c r="E1107" i="14" s="1"/>
  <c r="F1107" i="14" s="1"/>
  <c r="C1393" i="15" l="1"/>
  <c r="E1393" i="15" s="1"/>
  <c r="F1393" i="15" s="1"/>
  <c r="G1393" i="15" s="1"/>
  <c r="B1007" i="11"/>
  <c r="G1107" i="14"/>
  <c r="B1108" i="14" s="1"/>
  <c r="H1393" i="15" l="1"/>
  <c r="B1394" i="15" s="1"/>
  <c r="C1007" i="11"/>
  <c r="E1007" i="11" s="1"/>
  <c r="F1007" i="11" s="1"/>
  <c r="G1007" i="11" s="1"/>
  <c r="C1108" i="14"/>
  <c r="C1394" i="15" l="1"/>
  <c r="E1394" i="15" s="1"/>
  <c r="F1394" i="15" s="1"/>
  <c r="G1394" i="15" s="1"/>
  <c r="H1007" i="11"/>
  <c r="B1008" i="11" s="1"/>
  <c r="D1108" i="14"/>
  <c r="E1108" i="14" s="1"/>
  <c r="H1394" i="15" l="1"/>
  <c r="B1395" i="15" s="1"/>
  <c r="C1008" i="11"/>
  <c r="E1008" i="11" s="1"/>
  <c r="F1008" i="11" s="1"/>
  <c r="G1008" i="11" s="1"/>
  <c r="G1108" i="14"/>
  <c r="B1109" i="14" s="1"/>
  <c r="C1109" i="14" s="1"/>
  <c r="F1108" i="14"/>
  <c r="C1395" i="15" l="1"/>
  <c r="E1395" i="15" s="1"/>
  <c r="F1395" i="15" s="1"/>
  <c r="G1395" i="15" s="1"/>
  <c r="H1008" i="11"/>
  <c r="B1009" i="11" s="1"/>
  <c r="C1009" i="11" s="1"/>
  <c r="E1009" i="11" s="1"/>
  <c r="F1009" i="11" s="1"/>
  <c r="G1009" i="11" s="1"/>
  <c r="D1109" i="14"/>
  <c r="E1109" i="14" s="1"/>
  <c r="H1395" i="15" l="1"/>
  <c r="B1396" i="15" s="1"/>
  <c r="H1009" i="11"/>
  <c r="G1109" i="14"/>
  <c r="B1110" i="14" s="1"/>
  <c r="C1110" i="14" s="1"/>
  <c r="F1109" i="14"/>
  <c r="C1396" i="15" l="1"/>
  <c r="E1396" i="15" s="1"/>
  <c r="F1396" i="15" s="1"/>
  <c r="G1396" i="15" s="1"/>
  <c r="B1010" i="11"/>
  <c r="D1110" i="14"/>
  <c r="E1110" i="14" s="1"/>
  <c r="H1396" i="15" l="1"/>
  <c r="B1397" i="15" s="1"/>
  <c r="C1010" i="11"/>
  <c r="E1010" i="11" s="1"/>
  <c r="F1010" i="11" s="1"/>
  <c r="G1010" i="11" s="1"/>
  <c r="G1110" i="14"/>
  <c r="B1111" i="14" s="1"/>
  <c r="C1111" i="14" s="1"/>
  <c r="F1110" i="14"/>
  <c r="C1397" i="15" l="1"/>
  <c r="E1397" i="15" s="1"/>
  <c r="F1397" i="15" s="1"/>
  <c r="G1397" i="15" s="1"/>
  <c r="H1010" i="11"/>
  <c r="B1011" i="11" s="1"/>
  <c r="D1111" i="14"/>
  <c r="E1111" i="14" s="1"/>
  <c r="F1111" i="14" s="1"/>
  <c r="H1397" i="15" l="1"/>
  <c r="B1398" i="15" s="1"/>
  <c r="C1011" i="11"/>
  <c r="E1011" i="11" s="1"/>
  <c r="F1011" i="11" s="1"/>
  <c r="G1011" i="11" s="1"/>
  <c r="G1111" i="14"/>
  <c r="B1112" i="14" s="1"/>
  <c r="C1398" i="15" l="1"/>
  <c r="E1398" i="15" s="1"/>
  <c r="F1398" i="15" s="1"/>
  <c r="G1398" i="15" s="1"/>
  <c r="H1011" i="11"/>
  <c r="B1012" i="11" s="1"/>
  <c r="C1112" i="14"/>
  <c r="H1398" i="15" l="1"/>
  <c r="B1399" i="15" s="1"/>
  <c r="C1012" i="11"/>
  <c r="E1012" i="11" s="1"/>
  <c r="F1012" i="11" s="1"/>
  <c r="G1012" i="11" s="1"/>
  <c r="D1112" i="14"/>
  <c r="E1112" i="14" s="1"/>
  <c r="C1399" i="15" l="1"/>
  <c r="E1399" i="15" s="1"/>
  <c r="F1399" i="15" s="1"/>
  <c r="G1399" i="15" s="1"/>
  <c r="H1012" i="11"/>
  <c r="B1013" i="11" s="1"/>
  <c r="G1112" i="14"/>
  <c r="B1113" i="14" s="1"/>
  <c r="C1113" i="14" s="1"/>
  <c r="F1112" i="14"/>
  <c r="H1399" i="15" l="1"/>
  <c r="B1400" i="15" s="1"/>
  <c r="C1013" i="11"/>
  <c r="E1013" i="11" s="1"/>
  <c r="F1013" i="11" s="1"/>
  <c r="G1013" i="11" s="1"/>
  <c r="D1113" i="14"/>
  <c r="E1113" i="14" s="1"/>
  <c r="C1400" i="15" l="1"/>
  <c r="E1400" i="15" s="1"/>
  <c r="F1400" i="15" s="1"/>
  <c r="G1400" i="15" s="1"/>
  <c r="H1013" i="11"/>
  <c r="B1014" i="11" s="1"/>
  <c r="G1113" i="14"/>
  <c r="B1114" i="14" s="1"/>
  <c r="C1114" i="14" s="1"/>
  <c r="F1113" i="14"/>
  <c r="H1400" i="15" l="1"/>
  <c r="B1401" i="15" s="1"/>
  <c r="C1014" i="11"/>
  <c r="E1014" i="11" s="1"/>
  <c r="F1014" i="11" s="1"/>
  <c r="G1014" i="11" s="1"/>
  <c r="D1114" i="14"/>
  <c r="E1114" i="14" s="1"/>
  <c r="C1401" i="15" l="1"/>
  <c r="E1401" i="15" s="1"/>
  <c r="F1401" i="15" s="1"/>
  <c r="G1401" i="15" s="1"/>
  <c r="H1014" i="11"/>
  <c r="B1015" i="11" s="1"/>
  <c r="G1114" i="14"/>
  <c r="B1115" i="14" s="1"/>
  <c r="C1115" i="14" s="1"/>
  <c r="F1114" i="14"/>
  <c r="H1401" i="15" l="1"/>
  <c r="B1402" i="15" s="1"/>
  <c r="C1015" i="11"/>
  <c r="E1015" i="11" s="1"/>
  <c r="F1015" i="11" s="1"/>
  <c r="G1015" i="11" s="1"/>
  <c r="D1115" i="14"/>
  <c r="E1115" i="14" s="1"/>
  <c r="F1115" i="14" s="1"/>
  <c r="C1402" i="15" l="1"/>
  <c r="E1402" i="15" s="1"/>
  <c r="F1402" i="15" s="1"/>
  <c r="G1402" i="15" s="1"/>
  <c r="H1015" i="11"/>
  <c r="G1115" i="14"/>
  <c r="B1116" i="14" s="1"/>
  <c r="H1402" i="15" l="1"/>
  <c r="B1403" i="15" s="1"/>
  <c r="C1116" i="14"/>
  <c r="B1016" i="11"/>
  <c r="C1403" i="15" l="1"/>
  <c r="E1403" i="15" s="1"/>
  <c r="F1403" i="15" s="1"/>
  <c r="G1403" i="15" s="1"/>
  <c r="C1016" i="11"/>
  <c r="E1016" i="11" s="1"/>
  <c r="F1016" i="11" s="1"/>
  <c r="G1016" i="11" s="1"/>
  <c r="D1116" i="14"/>
  <c r="E1116" i="14" s="1"/>
  <c r="H1403" i="15" l="1"/>
  <c r="B1404" i="15" s="1"/>
  <c r="H1016" i="11"/>
  <c r="G1116" i="14"/>
  <c r="B1117" i="14" s="1"/>
  <c r="C1117" i="14" s="1"/>
  <c r="F1116" i="14"/>
  <c r="C1404" i="15" l="1"/>
  <c r="E1404" i="15" s="1"/>
  <c r="F1404" i="15" s="1"/>
  <c r="G1404" i="15" s="1"/>
  <c r="D1117" i="14"/>
  <c r="E1117" i="14" s="1"/>
  <c r="F1117" i="14" s="1"/>
  <c r="B1017" i="11"/>
  <c r="H1404" i="15" l="1"/>
  <c r="B1405" i="15" s="1"/>
  <c r="C1017" i="11"/>
  <c r="E1017" i="11" s="1"/>
  <c r="F1017" i="11" s="1"/>
  <c r="G1017" i="11" s="1"/>
  <c r="G1117" i="14"/>
  <c r="B1118" i="14" s="1"/>
  <c r="C1405" i="15" l="1"/>
  <c r="E1405" i="15" s="1"/>
  <c r="F1405" i="15" s="1"/>
  <c r="G1405" i="15" s="1"/>
  <c r="H1017" i="11"/>
  <c r="B1018" i="11" s="1"/>
  <c r="C1118" i="14"/>
  <c r="H1405" i="15" l="1"/>
  <c r="B1406" i="15" s="1"/>
  <c r="C1018" i="11"/>
  <c r="E1018" i="11" s="1"/>
  <c r="F1018" i="11" s="1"/>
  <c r="G1018" i="11" s="1"/>
  <c r="D1118" i="14"/>
  <c r="E1118" i="14" s="1"/>
  <c r="C1406" i="15" l="1"/>
  <c r="E1406" i="15" s="1"/>
  <c r="F1406" i="15" s="1"/>
  <c r="G1406" i="15" s="1"/>
  <c r="H1018" i="11"/>
  <c r="G1118" i="14"/>
  <c r="B1119" i="14" s="1"/>
  <c r="C1119" i="14" s="1"/>
  <c r="F1118" i="14"/>
  <c r="H1406" i="15" l="1"/>
  <c r="B1407" i="15" s="1"/>
  <c r="D1119" i="14"/>
  <c r="E1119" i="14" s="1"/>
  <c r="F1119" i="14" s="1"/>
  <c r="B1019" i="11"/>
  <c r="C1407" i="15" l="1"/>
  <c r="E1407" i="15" s="1"/>
  <c r="F1407" i="15" s="1"/>
  <c r="G1407" i="15" s="1"/>
  <c r="C1019" i="11"/>
  <c r="E1019" i="11" s="1"/>
  <c r="F1019" i="11" s="1"/>
  <c r="G1019" i="11" s="1"/>
  <c r="G1119" i="14"/>
  <c r="B1120" i="14" s="1"/>
  <c r="H1407" i="15" l="1"/>
  <c r="B1408" i="15" s="1"/>
  <c r="H1019" i="11"/>
  <c r="C1120" i="14"/>
  <c r="C1408" i="15" l="1"/>
  <c r="E1408" i="15" s="1"/>
  <c r="F1408" i="15" s="1"/>
  <c r="G1408" i="15" s="1"/>
  <c r="D1120" i="14"/>
  <c r="E1120" i="14" s="1"/>
  <c r="B1020" i="11"/>
  <c r="H1408" i="15" l="1"/>
  <c r="B1409" i="15" s="1"/>
  <c r="C1020" i="11"/>
  <c r="E1020" i="11" s="1"/>
  <c r="F1020" i="11" s="1"/>
  <c r="G1020" i="11" s="1"/>
  <c r="G1120" i="14"/>
  <c r="B1121" i="14" s="1"/>
  <c r="C1121" i="14" s="1"/>
  <c r="F1120" i="14"/>
  <c r="C1409" i="15" l="1"/>
  <c r="E1409" i="15" s="1"/>
  <c r="F1409" i="15" s="1"/>
  <c r="G1409" i="15" s="1"/>
  <c r="H1020" i="11"/>
  <c r="D1121" i="14"/>
  <c r="E1121" i="14" s="1"/>
  <c r="F1121" i="14" s="1"/>
  <c r="H1409" i="15" l="1"/>
  <c r="B1410" i="15" s="1"/>
  <c r="G1121" i="14"/>
  <c r="B1122" i="14" s="1"/>
  <c r="B1021" i="11"/>
  <c r="C1410" i="15" l="1"/>
  <c r="E1410" i="15" s="1"/>
  <c r="F1410" i="15" s="1"/>
  <c r="G1410" i="15" s="1"/>
  <c r="C1021" i="11"/>
  <c r="E1021" i="11" s="1"/>
  <c r="F1021" i="11" s="1"/>
  <c r="G1021" i="11" s="1"/>
  <c r="C1122" i="14"/>
  <c r="D1122" i="14" s="1"/>
  <c r="E1122" i="14" s="1"/>
  <c r="F1122" i="14" s="1"/>
  <c r="H1410" i="15" l="1"/>
  <c r="B1411" i="15" s="1"/>
  <c r="H1021" i="11"/>
  <c r="B1022" i="11" s="1"/>
  <c r="G1122" i="14"/>
  <c r="B1123" i="14" s="1"/>
  <c r="C1411" i="15" l="1"/>
  <c r="E1411" i="15" s="1"/>
  <c r="F1411" i="15" s="1"/>
  <c r="G1411" i="15" s="1"/>
  <c r="C1022" i="11"/>
  <c r="E1022" i="11" s="1"/>
  <c r="F1022" i="11" s="1"/>
  <c r="G1022" i="11" s="1"/>
  <c r="C1123" i="14"/>
  <c r="H1411" i="15" l="1"/>
  <c r="B1412" i="15" s="1"/>
  <c r="H1022" i="11"/>
  <c r="B1023" i="11" s="1"/>
  <c r="D1123" i="14"/>
  <c r="E1123" i="14" s="1"/>
  <c r="C1412" i="15" l="1"/>
  <c r="E1412" i="15" s="1"/>
  <c r="F1412" i="15" s="1"/>
  <c r="G1412" i="15" s="1"/>
  <c r="C1023" i="11"/>
  <c r="E1023" i="11" s="1"/>
  <c r="F1023" i="11" s="1"/>
  <c r="G1023" i="11" s="1"/>
  <c r="G1123" i="14"/>
  <c r="B1124" i="14" s="1"/>
  <c r="C1124" i="14" s="1"/>
  <c r="F1123" i="14"/>
  <c r="H1412" i="15" l="1"/>
  <c r="B1413" i="15" s="1"/>
  <c r="H1023" i="11"/>
  <c r="B1024" i="11" s="1"/>
  <c r="D1124" i="14"/>
  <c r="E1124" i="14" s="1"/>
  <c r="C1413" i="15" l="1"/>
  <c r="E1413" i="15" s="1"/>
  <c r="F1413" i="15" s="1"/>
  <c r="G1413" i="15" s="1"/>
  <c r="C1024" i="11"/>
  <c r="E1024" i="11" s="1"/>
  <c r="F1024" i="11" s="1"/>
  <c r="G1024" i="11" s="1"/>
  <c r="G1124" i="14"/>
  <c r="B1125" i="14" s="1"/>
  <c r="C1125" i="14" s="1"/>
  <c r="F1124" i="14"/>
  <c r="H1413" i="15" l="1"/>
  <c r="B1414" i="15" s="1"/>
  <c r="H1024" i="11"/>
  <c r="D1125" i="14"/>
  <c r="E1125" i="14" s="1"/>
  <c r="C1414" i="15" l="1"/>
  <c r="E1414" i="15" s="1"/>
  <c r="F1414" i="15" s="1"/>
  <c r="G1414" i="15" s="1"/>
  <c r="G1125" i="14"/>
  <c r="B1126" i="14" s="1"/>
  <c r="C1126" i="14" s="1"/>
  <c r="F1125" i="14"/>
  <c r="B1025" i="11"/>
  <c r="H1414" i="15" l="1"/>
  <c r="B1415" i="15" s="1"/>
  <c r="C1025" i="11"/>
  <c r="E1025" i="11" s="1"/>
  <c r="F1025" i="11" s="1"/>
  <c r="G1025" i="11" s="1"/>
  <c r="D1126" i="14"/>
  <c r="E1126" i="14" s="1"/>
  <c r="C1415" i="15" l="1"/>
  <c r="E1415" i="15" s="1"/>
  <c r="F1415" i="15" s="1"/>
  <c r="G1415" i="15" s="1"/>
  <c r="H1025" i="11"/>
  <c r="G1126" i="14"/>
  <c r="B1127" i="14" s="1"/>
  <c r="C1127" i="14" s="1"/>
  <c r="F1126" i="14"/>
  <c r="H1415" i="15" l="1"/>
  <c r="B1416" i="15" s="1"/>
  <c r="D1127" i="14"/>
  <c r="E1127" i="14" s="1"/>
  <c r="F1127" i="14" s="1"/>
  <c r="B1026" i="11"/>
  <c r="C1416" i="15" l="1"/>
  <c r="E1416" i="15" s="1"/>
  <c r="F1416" i="15" s="1"/>
  <c r="G1416" i="15" s="1"/>
  <c r="C1026" i="11"/>
  <c r="E1026" i="11" s="1"/>
  <c r="F1026" i="11" s="1"/>
  <c r="G1026" i="11" s="1"/>
  <c r="G1127" i="14"/>
  <c r="B1128" i="14" s="1"/>
  <c r="H1416" i="15" l="1"/>
  <c r="B1417" i="15" s="1"/>
  <c r="H1026" i="11"/>
  <c r="C1128" i="14"/>
  <c r="C1417" i="15" l="1"/>
  <c r="E1417" i="15" s="1"/>
  <c r="F1417" i="15" s="1"/>
  <c r="G1417" i="15" s="1"/>
  <c r="D1128" i="14"/>
  <c r="E1128" i="14" s="1"/>
  <c r="B1027" i="11"/>
  <c r="H1417" i="15" l="1"/>
  <c r="B1418" i="15" s="1"/>
  <c r="C1027" i="11"/>
  <c r="E1027" i="11" s="1"/>
  <c r="F1027" i="11" s="1"/>
  <c r="G1027" i="11" s="1"/>
  <c r="G1128" i="14"/>
  <c r="B1129" i="14" s="1"/>
  <c r="C1129" i="14" s="1"/>
  <c r="F1128" i="14"/>
  <c r="C1418" i="15" l="1"/>
  <c r="E1418" i="15" s="1"/>
  <c r="F1418" i="15" s="1"/>
  <c r="G1418" i="15" s="1"/>
  <c r="H1027" i="11"/>
  <c r="D1129" i="14"/>
  <c r="E1129" i="14" s="1"/>
  <c r="F1129" i="14" s="1"/>
  <c r="H1418" i="15" l="1"/>
  <c r="B1419" i="15" s="1"/>
  <c r="G1129" i="14"/>
  <c r="B1130" i="14" s="1"/>
  <c r="B1028" i="11"/>
  <c r="C1419" i="15" l="1"/>
  <c r="E1419" i="15" s="1"/>
  <c r="F1419" i="15" s="1"/>
  <c r="G1419" i="15" s="1"/>
  <c r="C1028" i="11"/>
  <c r="E1028" i="11" s="1"/>
  <c r="F1028" i="11" s="1"/>
  <c r="G1028" i="11" s="1"/>
  <c r="C1130" i="14"/>
  <c r="H1419" i="15" l="1"/>
  <c r="B1420" i="15" s="1"/>
  <c r="C1420" i="15" s="1"/>
  <c r="E1420" i="15" s="1"/>
  <c r="F1420" i="15" s="1"/>
  <c r="G1420" i="15" s="1"/>
  <c r="H1028" i="11"/>
  <c r="D1130" i="14"/>
  <c r="E1130" i="14" s="1"/>
  <c r="H1420" i="15" l="1"/>
  <c r="B1421" i="15" s="1"/>
  <c r="G1130" i="14"/>
  <c r="B1131" i="14" s="1"/>
  <c r="C1131" i="14" s="1"/>
  <c r="F1130" i="14"/>
  <c r="B1029" i="11"/>
  <c r="C1421" i="15" l="1"/>
  <c r="E1421" i="15" s="1"/>
  <c r="F1421" i="15" s="1"/>
  <c r="G1421" i="15" s="1"/>
  <c r="C1029" i="11"/>
  <c r="E1029" i="11" s="1"/>
  <c r="F1029" i="11" s="1"/>
  <c r="G1029" i="11" s="1"/>
  <c r="D1131" i="14"/>
  <c r="E1131" i="14" s="1"/>
  <c r="F1131" i="14" s="1"/>
  <c r="H1421" i="15" l="1"/>
  <c r="B1422" i="15" s="1"/>
  <c r="H1029" i="11"/>
  <c r="B1030" i="11" s="1"/>
  <c r="G1131" i="14"/>
  <c r="B1132" i="14" s="1"/>
  <c r="C1422" i="15" l="1"/>
  <c r="E1422" i="15" s="1"/>
  <c r="F1422" i="15" s="1"/>
  <c r="G1422" i="15" s="1"/>
  <c r="C1030" i="11"/>
  <c r="E1030" i="11" s="1"/>
  <c r="F1030" i="11" s="1"/>
  <c r="G1030" i="11" s="1"/>
  <c r="C1132" i="14"/>
  <c r="H1422" i="15" l="1"/>
  <c r="B1423" i="15" s="1"/>
  <c r="H1030" i="11"/>
  <c r="D1132" i="14"/>
  <c r="E1132" i="14" s="1"/>
  <c r="C1423" i="15" l="1"/>
  <c r="E1423" i="15" s="1"/>
  <c r="F1423" i="15" s="1"/>
  <c r="G1423" i="15" s="1"/>
  <c r="G1132" i="14"/>
  <c r="B1133" i="14" s="1"/>
  <c r="C1133" i="14" s="1"/>
  <c r="F1132" i="14"/>
  <c r="B1031" i="11"/>
  <c r="H1423" i="15" l="1"/>
  <c r="B1424" i="15" s="1"/>
  <c r="C1031" i="11"/>
  <c r="E1031" i="11" s="1"/>
  <c r="F1031" i="11" s="1"/>
  <c r="G1031" i="11" s="1"/>
  <c r="D1133" i="14"/>
  <c r="E1133" i="14" s="1"/>
  <c r="F1133" i="14" s="1"/>
  <c r="C1424" i="15" l="1"/>
  <c r="E1424" i="15" s="1"/>
  <c r="F1424" i="15" s="1"/>
  <c r="G1424" i="15" s="1"/>
  <c r="H1031" i="11"/>
  <c r="G1133" i="14"/>
  <c r="B1134" i="14" s="1"/>
  <c r="H1424" i="15" l="1"/>
  <c r="B1425" i="15" s="1"/>
  <c r="C1134" i="14"/>
  <c r="B1032" i="11"/>
  <c r="C1425" i="15" l="1"/>
  <c r="E1425" i="15" s="1"/>
  <c r="F1425" i="15" s="1"/>
  <c r="G1425" i="15" s="1"/>
  <c r="C1032" i="11"/>
  <c r="E1032" i="11" s="1"/>
  <c r="F1032" i="11" s="1"/>
  <c r="G1032" i="11" s="1"/>
  <c r="D1134" i="14"/>
  <c r="E1134" i="14" s="1"/>
  <c r="H1425" i="15" l="1"/>
  <c r="B1426" i="15" s="1"/>
  <c r="H1032" i="11"/>
  <c r="B1033" i="11" s="1"/>
  <c r="G1134" i="14"/>
  <c r="B1135" i="14" s="1"/>
  <c r="C1135" i="14" s="1"/>
  <c r="F1134" i="14"/>
  <c r="C1426" i="15" l="1"/>
  <c r="E1426" i="15" s="1"/>
  <c r="F1426" i="15" s="1"/>
  <c r="G1426" i="15" s="1"/>
  <c r="C1033" i="11"/>
  <c r="E1033" i="11" s="1"/>
  <c r="F1033" i="11" s="1"/>
  <c r="G1033" i="11" s="1"/>
  <c r="D1135" i="14"/>
  <c r="E1135" i="14" s="1"/>
  <c r="F1135" i="14" s="1"/>
  <c r="H1426" i="15" l="1"/>
  <c r="B1427" i="15" s="1"/>
  <c r="H1033" i="11"/>
  <c r="G1135" i="14"/>
  <c r="B1136" i="14" s="1"/>
  <c r="C1427" i="15" l="1"/>
  <c r="E1427" i="15" s="1"/>
  <c r="F1427" i="15" s="1"/>
  <c r="G1427" i="15" s="1"/>
  <c r="C1136" i="14"/>
  <c r="B1034" i="11"/>
  <c r="H1427" i="15" l="1"/>
  <c r="B1428" i="15" s="1"/>
  <c r="C1034" i="11"/>
  <c r="E1034" i="11" s="1"/>
  <c r="F1034" i="11" s="1"/>
  <c r="G1034" i="11" s="1"/>
  <c r="D1136" i="14"/>
  <c r="E1136" i="14" s="1"/>
  <c r="C1428" i="15" l="1"/>
  <c r="E1428" i="15" s="1"/>
  <c r="F1428" i="15" s="1"/>
  <c r="G1428" i="15" s="1"/>
  <c r="H1034" i="11"/>
  <c r="B1035" i="11" s="1"/>
  <c r="G1136" i="14"/>
  <c r="B1137" i="14" s="1"/>
  <c r="C1137" i="14" s="1"/>
  <c r="F1136" i="14"/>
  <c r="H1428" i="15" l="1"/>
  <c r="B1429" i="15" s="1"/>
  <c r="C1035" i="11"/>
  <c r="E1035" i="11" s="1"/>
  <c r="F1035" i="11" s="1"/>
  <c r="G1035" i="11" s="1"/>
  <c r="D1137" i="14"/>
  <c r="C1429" i="15" l="1"/>
  <c r="E1429" i="15" s="1"/>
  <c r="F1429" i="15" s="1"/>
  <c r="G1429" i="15" s="1"/>
  <c r="H1035" i="11"/>
  <c r="B1036" i="11" s="1"/>
  <c r="E1137" i="14"/>
  <c r="H1429" i="15" l="1"/>
  <c r="B1430" i="15" s="1"/>
  <c r="C1036" i="11"/>
  <c r="E1036" i="11" s="1"/>
  <c r="F1036" i="11" s="1"/>
  <c r="G1036" i="11" s="1"/>
  <c r="G1137" i="14"/>
  <c r="B1138" i="14" s="1"/>
  <c r="C1138" i="14" s="1"/>
  <c r="F1137" i="14"/>
  <c r="C1430" i="15" l="1"/>
  <c r="E1430" i="15" s="1"/>
  <c r="F1430" i="15" s="1"/>
  <c r="G1430" i="15" s="1"/>
  <c r="H1036" i="11"/>
  <c r="B1037" i="11" s="1"/>
  <c r="D1138" i="14"/>
  <c r="E1138" i="14" s="1"/>
  <c r="G1138" i="14" s="1"/>
  <c r="B1139" i="14" s="1"/>
  <c r="C1139" i="14" s="1"/>
  <c r="H1430" i="15" l="1"/>
  <c r="B1431" i="15" s="1"/>
  <c r="C1037" i="11"/>
  <c r="E1037" i="11" s="1"/>
  <c r="F1037" i="11" s="1"/>
  <c r="G1037" i="11" s="1"/>
  <c r="F1138" i="14"/>
  <c r="D1139" i="14" s="1"/>
  <c r="E1139" i="14" s="1"/>
  <c r="F1139" i="14" s="1"/>
  <c r="C1431" i="15" l="1"/>
  <c r="E1431" i="15" s="1"/>
  <c r="F1431" i="15" s="1"/>
  <c r="G1431" i="15" s="1"/>
  <c r="H1037" i="11"/>
  <c r="B1038" i="11" s="1"/>
  <c r="G1139" i="14"/>
  <c r="B1140" i="14" s="1"/>
  <c r="H1431" i="15" l="1"/>
  <c r="B1432" i="15" s="1"/>
  <c r="C1038" i="11"/>
  <c r="E1038" i="11" s="1"/>
  <c r="F1038" i="11" s="1"/>
  <c r="G1038" i="11" s="1"/>
  <c r="C1140" i="14"/>
  <c r="C1432" i="15" l="1"/>
  <c r="E1432" i="15" s="1"/>
  <c r="F1432" i="15" s="1"/>
  <c r="G1432" i="15" s="1"/>
  <c r="H1038" i="11"/>
  <c r="D1140" i="14"/>
  <c r="E1140" i="14" s="1"/>
  <c r="H1432" i="15" l="1"/>
  <c r="B1433" i="15" s="1"/>
  <c r="C1433" i="15" s="1"/>
  <c r="E1433" i="15" s="1"/>
  <c r="F1433" i="15" s="1"/>
  <c r="G1433" i="15" s="1"/>
  <c r="G1140" i="14"/>
  <c r="B1141" i="14" s="1"/>
  <c r="C1141" i="14" s="1"/>
  <c r="F1140" i="14"/>
  <c r="B1039" i="11"/>
  <c r="H1433" i="15" l="1"/>
  <c r="B1434" i="15" s="1"/>
  <c r="C1039" i="11"/>
  <c r="E1039" i="11" s="1"/>
  <c r="F1039" i="11" s="1"/>
  <c r="G1039" i="11" s="1"/>
  <c r="D1141" i="14"/>
  <c r="E1141" i="14" s="1"/>
  <c r="F1141" i="14" s="1"/>
  <c r="C1434" i="15" l="1"/>
  <c r="E1434" i="15" s="1"/>
  <c r="F1434" i="15" s="1"/>
  <c r="G1434" i="15" s="1"/>
  <c r="H1039" i="11"/>
  <c r="B1040" i="11" s="1"/>
  <c r="G1141" i="14"/>
  <c r="B1142" i="14" s="1"/>
  <c r="H1434" i="15" l="1"/>
  <c r="B1435" i="15" s="1"/>
  <c r="C1040" i="11"/>
  <c r="E1040" i="11" s="1"/>
  <c r="F1040" i="11" s="1"/>
  <c r="G1040" i="11" s="1"/>
  <c r="C1142" i="14"/>
  <c r="D1142" i="14" s="1"/>
  <c r="E1142" i="14" s="1"/>
  <c r="F1142" i="14" s="1"/>
  <c r="C1435" i="15" l="1"/>
  <c r="E1435" i="15" s="1"/>
  <c r="F1435" i="15" s="1"/>
  <c r="G1435" i="15" s="1"/>
  <c r="H1040" i="11"/>
  <c r="G1142" i="14"/>
  <c r="B1143" i="14" s="1"/>
  <c r="H1435" i="15" l="1"/>
  <c r="B1436" i="15" s="1"/>
  <c r="C1143" i="14"/>
  <c r="B1041" i="11"/>
  <c r="C1436" i="15" l="1"/>
  <c r="E1436" i="15" s="1"/>
  <c r="F1436" i="15" s="1"/>
  <c r="G1436" i="15" s="1"/>
  <c r="C1041" i="11"/>
  <c r="E1041" i="11" s="1"/>
  <c r="F1041" i="11" s="1"/>
  <c r="G1041" i="11" s="1"/>
  <c r="D1143" i="14"/>
  <c r="E1143" i="14" s="1"/>
  <c r="F1143" i="14" s="1"/>
  <c r="H1436" i="15" l="1"/>
  <c r="B1437" i="15" s="1"/>
  <c r="H1041" i="11"/>
  <c r="B1042" i="11" s="1"/>
  <c r="G1143" i="14"/>
  <c r="B1144" i="14" s="1"/>
  <c r="C1437" i="15" l="1"/>
  <c r="E1437" i="15" s="1"/>
  <c r="F1437" i="15" s="1"/>
  <c r="G1437" i="15" s="1"/>
  <c r="C1042" i="11"/>
  <c r="E1042" i="11" s="1"/>
  <c r="F1042" i="11" s="1"/>
  <c r="G1042" i="11" s="1"/>
  <c r="C1144" i="14"/>
  <c r="H1437" i="15" l="1"/>
  <c r="B1438" i="15" s="1"/>
  <c r="H1042" i="11"/>
  <c r="B1043" i="11" s="1"/>
  <c r="D1144" i="14"/>
  <c r="E1144" i="14" s="1"/>
  <c r="C1438" i="15" l="1"/>
  <c r="E1438" i="15" s="1"/>
  <c r="F1438" i="15" s="1"/>
  <c r="G1438" i="15" s="1"/>
  <c r="C1043" i="11"/>
  <c r="E1043" i="11" s="1"/>
  <c r="F1043" i="11" s="1"/>
  <c r="G1043" i="11" s="1"/>
  <c r="G1144" i="14"/>
  <c r="B1145" i="14" s="1"/>
  <c r="C1145" i="14" s="1"/>
  <c r="F1144" i="14"/>
  <c r="H1438" i="15" l="1"/>
  <c r="B1439" i="15" s="1"/>
  <c r="H1043" i="11"/>
  <c r="D1145" i="14"/>
  <c r="E1145" i="14" s="1"/>
  <c r="F1145" i="14" s="1"/>
  <c r="C1439" i="15" l="1"/>
  <c r="E1439" i="15" s="1"/>
  <c r="F1439" i="15" s="1"/>
  <c r="G1439" i="15" s="1"/>
  <c r="G1145" i="14"/>
  <c r="B1146" i="14" s="1"/>
  <c r="B1044" i="11"/>
  <c r="H1439" i="15" l="1"/>
  <c r="B1440" i="15" s="1"/>
  <c r="C1044" i="11"/>
  <c r="E1044" i="11" s="1"/>
  <c r="F1044" i="11" s="1"/>
  <c r="G1044" i="11" s="1"/>
  <c r="C1146" i="14"/>
  <c r="C1440" i="15" l="1"/>
  <c r="E1440" i="15" s="1"/>
  <c r="F1440" i="15" s="1"/>
  <c r="G1440" i="15" s="1"/>
  <c r="H1044" i="11"/>
  <c r="D1146" i="14"/>
  <c r="E1146" i="14" s="1"/>
  <c r="H1440" i="15" l="1"/>
  <c r="B1441" i="15" s="1"/>
  <c r="G1146" i="14"/>
  <c r="B1147" i="14" s="1"/>
  <c r="C1147" i="14" s="1"/>
  <c r="F1146" i="14"/>
  <c r="B1045" i="11"/>
  <c r="C1441" i="15" l="1"/>
  <c r="E1441" i="15" s="1"/>
  <c r="F1441" i="15" s="1"/>
  <c r="G1441" i="15" s="1"/>
  <c r="C1045" i="11"/>
  <c r="E1045" i="11" s="1"/>
  <c r="F1045" i="11" s="1"/>
  <c r="G1045" i="11" s="1"/>
  <c r="D1147" i="14"/>
  <c r="E1147" i="14" s="1"/>
  <c r="F1147" i="14" s="1"/>
  <c r="H1441" i="15" l="1"/>
  <c r="B1442" i="15" s="1"/>
  <c r="H1045" i="11"/>
  <c r="B1046" i="11" s="1"/>
  <c r="G1147" i="14"/>
  <c r="B1148" i="14" s="1"/>
  <c r="C1442" i="15" l="1"/>
  <c r="E1442" i="15" s="1"/>
  <c r="F1442" i="15" s="1"/>
  <c r="G1442" i="15" s="1"/>
  <c r="C1046" i="11"/>
  <c r="E1046" i="11" s="1"/>
  <c r="F1046" i="11" s="1"/>
  <c r="G1046" i="11" s="1"/>
  <c r="C1148" i="14"/>
  <c r="H1442" i="15" l="1"/>
  <c r="B1443" i="15" s="1"/>
  <c r="H1046" i="11"/>
  <c r="D1148" i="14"/>
  <c r="E1148" i="14" s="1"/>
  <c r="C1443" i="15" l="1"/>
  <c r="E1443" i="15" s="1"/>
  <c r="F1443" i="15" s="1"/>
  <c r="G1443" i="15" s="1"/>
  <c r="G1148" i="14"/>
  <c r="B1149" i="14" s="1"/>
  <c r="C1149" i="14" s="1"/>
  <c r="F1148" i="14"/>
  <c r="B1047" i="11"/>
  <c r="H1443" i="15" l="1"/>
  <c r="B1444" i="15" s="1"/>
  <c r="C1047" i="11"/>
  <c r="E1047" i="11" s="1"/>
  <c r="F1047" i="11" s="1"/>
  <c r="G1047" i="11" s="1"/>
  <c r="D1149" i="14"/>
  <c r="E1149" i="14" s="1"/>
  <c r="F1149" i="14" s="1"/>
  <c r="C1444" i="15" l="1"/>
  <c r="E1444" i="15" s="1"/>
  <c r="F1444" i="15" s="1"/>
  <c r="G1444" i="15" s="1"/>
  <c r="H1047" i="11"/>
  <c r="B1048" i="11" s="1"/>
  <c r="G1149" i="14"/>
  <c r="B1150" i="14" s="1"/>
  <c r="H1444" i="15" l="1"/>
  <c r="B1445" i="15" s="1"/>
  <c r="C1048" i="11"/>
  <c r="E1048" i="11" s="1"/>
  <c r="F1048" i="11" s="1"/>
  <c r="G1048" i="11" s="1"/>
  <c r="C1150" i="14"/>
  <c r="C1445" i="15" l="1"/>
  <c r="E1445" i="15" s="1"/>
  <c r="F1445" i="15" s="1"/>
  <c r="G1445" i="15" s="1"/>
  <c r="H1048" i="11"/>
  <c r="B1049" i="11" s="1"/>
  <c r="D1150" i="14"/>
  <c r="H1445" i="15" l="1"/>
  <c r="B1446" i="15" s="1"/>
  <c r="C1049" i="11"/>
  <c r="E1049" i="11" s="1"/>
  <c r="F1049" i="11" s="1"/>
  <c r="G1049" i="11" s="1"/>
  <c r="E1150" i="14"/>
  <c r="C1446" i="15" l="1"/>
  <c r="E1446" i="15" s="1"/>
  <c r="F1446" i="15" s="1"/>
  <c r="G1446" i="15" s="1"/>
  <c r="H1049" i="11"/>
  <c r="G1150" i="14"/>
  <c r="B1151" i="14" s="1"/>
  <c r="C1151" i="14" s="1"/>
  <c r="F1150" i="14"/>
  <c r="H1446" i="15" l="1"/>
  <c r="B1447" i="15" s="1"/>
  <c r="D1151" i="14"/>
  <c r="E1151" i="14" s="1"/>
  <c r="F1151" i="14" s="1"/>
  <c r="B1050" i="11"/>
  <c r="C1447" i="15" l="1"/>
  <c r="E1447" i="15" s="1"/>
  <c r="F1447" i="15" s="1"/>
  <c r="G1447" i="15" s="1"/>
  <c r="C1050" i="11"/>
  <c r="E1050" i="11" s="1"/>
  <c r="F1050" i="11" s="1"/>
  <c r="G1050" i="11" s="1"/>
  <c r="G1151" i="14"/>
  <c r="B1152" i="14" s="1"/>
  <c r="C1152" i="14" s="1"/>
  <c r="H1447" i="15" l="1"/>
  <c r="B1448" i="15" s="1"/>
  <c r="H1050" i="11"/>
  <c r="D1152" i="14"/>
  <c r="E1152" i="14" s="1"/>
  <c r="C1448" i="15" l="1"/>
  <c r="E1448" i="15" s="1"/>
  <c r="F1448" i="15" s="1"/>
  <c r="G1448" i="15" s="1"/>
  <c r="G1152" i="14"/>
  <c r="B1153" i="14" s="1"/>
  <c r="C1153" i="14" s="1"/>
  <c r="F1152" i="14"/>
  <c r="B1051" i="11"/>
  <c r="H1448" i="15" l="1"/>
  <c r="B1449" i="15" s="1"/>
  <c r="C1051" i="11"/>
  <c r="E1051" i="11" s="1"/>
  <c r="F1051" i="11" s="1"/>
  <c r="G1051" i="11" s="1"/>
  <c r="D1153" i="14"/>
  <c r="E1153" i="14" s="1"/>
  <c r="F1153" i="14" s="1"/>
  <c r="C1449" i="15" l="1"/>
  <c r="E1449" i="15" s="1"/>
  <c r="F1449" i="15" s="1"/>
  <c r="G1449" i="15" s="1"/>
  <c r="H1051" i="11"/>
  <c r="G1153" i="14"/>
  <c r="B1154" i="14" s="1"/>
  <c r="H1449" i="15" l="1"/>
  <c r="B1450" i="15" s="1"/>
  <c r="C1154" i="14"/>
  <c r="B1052" i="11"/>
  <c r="C1450" i="15" l="1"/>
  <c r="E1450" i="15" s="1"/>
  <c r="F1450" i="15" s="1"/>
  <c r="G1450" i="15" s="1"/>
  <c r="C1052" i="11"/>
  <c r="E1052" i="11" s="1"/>
  <c r="F1052" i="11" s="1"/>
  <c r="G1052" i="11" s="1"/>
  <c r="D1154" i="14"/>
  <c r="H1450" i="15" l="1"/>
  <c r="B1451" i="15" s="1"/>
  <c r="H1052" i="11"/>
  <c r="B1053" i="11" s="1"/>
  <c r="E1154" i="14"/>
  <c r="C1451" i="15" l="1"/>
  <c r="E1451" i="15" s="1"/>
  <c r="F1451" i="15" s="1"/>
  <c r="G1451" i="15" s="1"/>
  <c r="C1053" i="11"/>
  <c r="E1053" i="11" s="1"/>
  <c r="F1053" i="11" s="1"/>
  <c r="G1053" i="11" s="1"/>
  <c r="G1154" i="14"/>
  <c r="B1155" i="14" s="1"/>
  <c r="C1155" i="14" s="1"/>
  <c r="F1154" i="14"/>
  <c r="H1451" i="15" l="1"/>
  <c r="B1452" i="15" s="1"/>
  <c r="H1053" i="11"/>
  <c r="B1054" i="11" s="1"/>
  <c r="D1155" i="14"/>
  <c r="E1155" i="14" s="1"/>
  <c r="C1452" i="15" l="1"/>
  <c r="E1452" i="15" s="1"/>
  <c r="F1452" i="15" s="1"/>
  <c r="G1452" i="15" s="1"/>
  <c r="C1054" i="11"/>
  <c r="E1054" i="11" s="1"/>
  <c r="F1054" i="11" s="1"/>
  <c r="G1054" i="11" s="1"/>
  <c r="G1155" i="14"/>
  <c r="B1156" i="14" s="1"/>
  <c r="C1156" i="14" s="1"/>
  <c r="F1155" i="14"/>
  <c r="H1452" i="15" l="1"/>
  <c r="B1453" i="15" s="1"/>
  <c r="H1054" i="11"/>
  <c r="D1156" i="14"/>
  <c r="E1156" i="14" s="1"/>
  <c r="G1156" i="14" s="1"/>
  <c r="B1157" i="14" s="1"/>
  <c r="C1157" i="14" s="1"/>
  <c r="C1453" i="15" l="1"/>
  <c r="E1453" i="15" s="1"/>
  <c r="F1453" i="15" s="1"/>
  <c r="G1453" i="15" s="1"/>
  <c r="F1156" i="14"/>
  <c r="D1157" i="14" s="1"/>
  <c r="E1157" i="14" s="1"/>
  <c r="F1157" i="14" s="1"/>
  <c r="B1055" i="11"/>
  <c r="H1453" i="15" l="1"/>
  <c r="B1454" i="15" s="1"/>
  <c r="C1055" i="11"/>
  <c r="E1055" i="11" s="1"/>
  <c r="F1055" i="11" s="1"/>
  <c r="G1055" i="11" s="1"/>
  <c r="G1157" i="14"/>
  <c r="B1158" i="14" s="1"/>
  <c r="C1454" i="15" l="1"/>
  <c r="E1454" i="15" s="1"/>
  <c r="F1454" i="15" s="1"/>
  <c r="G1454" i="15" s="1"/>
  <c r="H1055" i="11"/>
  <c r="C1158" i="14"/>
  <c r="H1454" i="15" l="1"/>
  <c r="B1455" i="15" s="1"/>
  <c r="D1158" i="14"/>
  <c r="E1158" i="14" s="1"/>
  <c r="B1056" i="11"/>
  <c r="C1455" i="15" l="1"/>
  <c r="E1455" i="15" s="1"/>
  <c r="F1455" i="15" s="1"/>
  <c r="G1455" i="15" s="1"/>
  <c r="C1056" i="11"/>
  <c r="E1056" i="11" s="1"/>
  <c r="F1056" i="11" s="1"/>
  <c r="G1056" i="11" s="1"/>
  <c r="G1158" i="14"/>
  <c r="B1159" i="14" s="1"/>
  <c r="C1159" i="14" s="1"/>
  <c r="F1158" i="14"/>
  <c r="H1455" i="15" l="1"/>
  <c r="B1456" i="15" s="1"/>
  <c r="H1056" i="11"/>
  <c r="D1159" i="14"/>
  <c r="E1159" i="14" s="1"/>
  <c r="F1159" i="14" s="1"/>
  <c r="C1456" i="15" l="1"/>
  <c r="E1456" i="15" s="1"/>
  <c r="F1456" i="15" s="1"/>
  <c r="G1456" i="15" s="1"/>
  <c r="G1159" i="14"/>
  <c r="B1160" i="14" s="1"/>
  <c r="B1057" i="11"/>
  <c r="H1456" i="15" l="1"/>
  <c r="B1457" i="15" s="1"/>
  <c r="C1057" i="11"/>
  <c r="E1057" i="11" s="1"/>
  <c r="F1057" i="11" s="1"/>
  <c r="G1057" i="11" s="1"/>
  <c r="C1160" i="14"/>
  <c r="C1457" i="15" l="1"/>
  <c r="E1457" i="15" s="1"/>
  <c r="F1457" i="15" s="1"/>
  <c r="G1457" i="15" s="1"/>
  <c r="H1057" i="11"/>
  <c r="D1160" i="14"/>
  <c r="E1160" i="14" s="1"/>
  <c r="H1457" i="15" l="1"/>
  <c r="B1458" i="15" s="1"/>
  <c r="G1160" i="14"/>
  <c r="B1161" i="14" s="1"/>
  <c r="C1161" i="14" s="1"/>
  <c r="F1160" i="14"/>
  <c r="B1058" i="11"/>
  <c r="C1458" i="15" l="1"/>
  <c r="E1458" i="15" s="1"/>
  <c r="F1458" i="15" s="1"/>
  <c r="G1458" i="15" s="1"/>
  <c r="C1058" i="11"/>
  <c r="E1058" i="11" s="1"/>
  <c r="F1058" i="11" s="1"/>
  <c r="G1058" i="11" s="1"/>
  <c r="D1161" i="14"/>
  <c r="E1161" i="14" s="1"/>
  <c r="F1161" i="14" s="1"/>
  <c r="H1458" i="15" l="1"/>
  <c r="B1459" i="15" s="1"/>
  <c r="H1058" i="11"/>
  <c r="B1059" i="11" s="1"/>
  <c r="G1161" i="14"/>
  <c r="B1162" i="14" s="1"/>
  <c r="C1459" i="15" l="1"/>
  <c r="E1459" i="15" s="1"/>
  <c r="F1459" i="15" s="1"/>
  <c r="G1459" i="15" s="1"/>
  <c r="C1059" i="11"/>
  <c r="E1059" i="11" s="1"/>
  <c r="F1059" i="11" s="1"/>
  <c r="G1059" i="11" s="1"/>
  <c r="C1162" i="14"/>
  <c r="H1459" i="15" l="1"/>
  <c r="B1460" i="15" s="1"/>
  <c r="H1059" i="11"/>
  <c r="B1060" i="11" s="1"/>
  <c r="D1162" i="14"/>
  <c r="E1162" i="14" s="1"/>
  <c r="C1460" i="15" l="1"/>
  <c r="E1460" i="15" s="1"/>
  <c r="F1460" i="15" s="1"/>
  <c r="G1460" i="15" s="1"/>
  <c r="C1060" i="11"/>
  <c r="E1060" i="11" s="1"/>
  <c r="F1060" i="11" s="1"/>
  <c r="G1060" i="11" s="1"/>
  <c r="G1162" i="14"/>
  <c r="B1163" i="14" s="1"/>
  <c r="C1163" i="14" s="1"/>
  <c r="F1162" i="14"/>
  <c r="H1460" i="15" l="1"/>
  <c r="B1461" i="15" s="1"/>
  <c r="H1060" i="11"/>
  <c r="D1163" i="14"/>
  <c r="E1163" i="14" s="1"/>
  <c r="F1163" i="14" s="1"/>
  <c r="C1461" i="15" l="1"/>
  <c r="E1461" i="15" s="1"/>
  <c r="F1461" i="15" s="1"/>
  <c r="G1461" i="15" s="1"/>
  <c r="G1163" i="14"/>
  <c r="B1164" i="14" s="1"/>
  <c r="B1061" i="11"/>
  <c r="H1461" i="15" l="1"/>
  <c r="B1462" i="15" s="1"/>
  <c r="C1061" i="11"/>
  <c r="E1061" i="11" s="1"/>
  <c r="F1061" i="11" s="1"/>
  <c r="G1061" i="11" s="1"/>
  <c r="C1164" i="14"/>
  <c r="C1462" i="15" l="1"/>
  <c r="E1462" i="15" s="1"/>
  <c r="F1462" i="15" s="1"/>
  <c r="G1462" i="15" s="1"/>
  <c r="H1061" i="11"/>
  <c r="B1062" i="11" s="1"/>
  <c r="D1164" i="14"/>
  <c r="E1164" i="14" s="1"/>
  <c r="H1462" i="15" l="1"/>
  <c r="B1463" i="15" s="1"/>
  <c r="C1062" i="11"/>
  <c r="E1062" i="11" s="1"/>
  <c r="F1062" i="11" s="1"/>
  <c r="G1062" i="11" s="1"/>
  <c r="G1164" i="14"/>
  <c r="B1165" i="14" s="1"/>
  <c r="C1165" i="14" s="1"/>
  <c r="F1164" i="14"/>
  <c r="C1463" i="15" l="1"/>
  <c r="E1463" i="15" s="1"/>
  <c r="F1463" i="15" s="1"/>
  <c r="G1463" i="15" s="1"/>
  <c r="H1062" i="11"/>
  <c r="D1165" i="14"/>
  <c r="E1165" i="14" s="1"/>
  <c r="F1165" i="14" s="1"/>
  <c r="H1463" i="15" l="1"/>
  <c r="B1464" i="15" s="1"/>
  <c r="G1165" i="14"/>
  <c r="B1166" i="14" s="1"/>
  <c r="B1063" i="11"/>
  <c r="C1464" i="15" l="1"/>
  <c r="M1464" i="15" s="1"/>
  <c r="J1464" i="15"/>
  <c r="C1063" i="11"/>
  <c r="E1063" i="11" s="1"/>
  <c r="F1063" i="11" s="1"/>
  <c r="G1063" i="11" s="1"/>
  <c r="C1166" i="14"/>
  <c r="E1464" i="15" l="1"/>
  <c r="F1464" i="15" s="1"/>
  <c r="G1464" i="15" s="1"/>
  <c r="H1063" i="11"/>
  <c r="D1166" i="14"/>
  <c r="E1166" i="14" s="1"/>
  <c r="H1464" i="15" l="1"/>
  <c r="G1166" i="14"/>
  <c r="B1167" i="14" s="1"/>
  <c r="C1167" i="14" s="1"/>
  <c r="F1166" i="14"/>
  <c r="B1064" i="11"/>
  <c r="B1465" i="15" l="1"/>
  <c r="C1465" i="15" s="1"/>
  <c r="E1465" i="15" s="1"/>
  <c r="F1465" i="15" s="1"/>
  <c r="G1465" i="15" s="1"/>
  <c r="C1064" i="11"/>
  <c r="E1064" i="11" s="1"/>
  <c r="F1064" i="11" s="1"/>
  <c r="G1064" i="11" s="1"/>
  <c r="D1167" i="14"/>
  <c r="E1167" i="14" s="1"/>
  <c r="H1465" i="15" l="1"/>
  <c r="B1466" i="15" s="1"/>
  <c r="C1466" i="15" s="1"/>
  <c r="E1466" i="15" s="1"/>
  <c r="F1466" i="15" s="1"/>
  <c r="G1466" i="15" s="1"/>
  <c r="H1064" i="11"/>
  <c r="B1065" i="11" s="1"/>
  <c r="G1167" i="14"/>
  <c r="B1168" i="14" s="1"/>
  <c r="C1168" i="14" s="1"/>
  <c r="F1167" i="14"/>
  <c r="H1466" i="15" l="1"/>
  <c r="B1467" i="15" s="1"/>
  <c r="C1065" i="11"/>
  <c r="E1065" i="11" s="1"/>
  <c r="F1065" i="11" s="1"/>
  <c r="G1065" i="11" s="1"/>
  <c r="D1168" i="14"/>
  <c r="E1168" i="14" s="1"/>
  <c r="C1467" i="15" l="1"/>
  <c r="E1467" i="15" s="1"/>
  <c r="F1467" i="15" s="1"/>
  <c r="G1467" i="15" s="1"/>
  <c r="H1065" i="11"/>
  <c r="G1168" i="14"/>
  <c r="B1169" i="14" s="1"/>
  <c r="C1169" i="14" s="1"/>
  <c r="F1168" i="14"/>
  <c r="H1467" i="15" l="1"/>
  <c r="B1468" i="15" s="1"/>
  <c r="D1169" i="14"/>
  <c r="E1169" i="14" s="1"/>
  <c r="F1169" i="14" s="1"/>
  <c r="B1066" i="11"/>
  <c r="C1468" i="15" l="1"/>
  <c r="E1468" i="15" s="1"/>
  <c r="F1468" i="15" s="1"/>
  <c r="G1468" i="15" s="1"/>
  <c r="C1066" i="11"/>
  <c r="E1066" i="11" s="1"/>
  <c r="F1066" i="11" s="1"/>
  <c r="G1066" i="11" s="1"/>
  <c r="G1169" i="14"/>
  <c r="B1170" i="14" s="1"/>
  <c r="H1468" i="15" l="1"/>
  <c r="B1469" i="15" s="1"/>
  <c r="H1066" i="11"/>
  <c r="C1170" i="14"/>
  <c r="C1469" i="15" l="1"/>
  <c r="E1469" i="15" s="1"/>
  <c r="F1469" i="15" s="1"/>
  <c r="G1469" i="15" s="1"/>
  <c r="D1170" i="14"/>
  <c r="E1170" i="14" s="1"/>
  <c r="B1067" i="11"/>
  <c r="H1469" i="15" l="1"/>
  <c r="B1470" i="15" s="1"/>
  <c r="C1067" i="11"/>
  <c r="E1067" i="11" s="1"/>
  <c r="F1067" i="11" s="1"/>
  <c r="G1067" i="11" s="1"/>
  <c r="G1170" i="14"/>
  <c r="B1171" i="14" s="1"/>
  <c r="C1171" i="14" s="1"/>
  <c r="F1170" i="14"/>
  <c r="C1470" i="15" l="1"/>
  <c r="E1470" i="15" s="1"/>
  <c r="F1470" i="15" s="1"/>
  <c r="G1470" i="15" s="1"/>
  <c r="H1067" i="11"/>
  <c r="B1068" i="11" s="1"/>
  <c r="D1171" i="14"/>
  <c r="E1171" i="14" s="1"/>
  <c r="F1171" i="14" s="1"/>
  <c r="H1470" i="15" l="1"/>
  <c r="B1471" i="15" s="1"/>
  <c r="C1068" i="11"/>
  <c r="E1068" i="11" s="1"/>
  <c r="F1068" i="11" s="1"/>
  <c r="G1068" i="11" s="1"/>
  <c r="G1171" i="14"/>
  <c r="B1172" i="14" s="1"/>
  <c r="C1471" i="15" l="1"/>
  <c r="E1471" i="15" s="1"/>
  <c r="F1471" i="15" s="1"/>
  <c r="G1471" i="15" s="1"/>
  <c r="H1068" i="11"/>
  <c r="C1172" i="14"/>
  <c r="H1471" i="15" l="1"/>
  <c r="B1472" i="15" s="1"/>
  <c r="D1172" i="14"/>
  <c r="E1172" i="14" s="1"/>
  <c r="B1069" i="11"/>
  <c r="C1472" i="15" l="1"/>
  <c r="E1472" i="15" s="1"/>
  <c r="F1472" i="15" s="1"/>
  <c r="G1472" i="15" s="1"/>
  <c r="C1069" i="11"/>
  <c r="E1069" i="11" s="1"/>
  <c r="F1069" i="11" s="1"/>
  <c r="G1069" i="11" s="1"/>
  <c r="G1172" i="14"/>
  <c r="B1173" i="14" s="1"/>
  <c r="C1173" i="14" s="1"/>
  <c r="F1172" i="14"/>
  <c r="H1472" i="15" l="1"/>
  <c r="B1473" i="15" s="1"/>
  <c r="H1069" i="11"/>
  <c r="B1070" i="11" s="1"/>
  <c r="D1173" i="14"/>
  <c r="E1173" i="14" s="1"/>
  <c r="F1173" i="14" s="1"/>
  <c r="C1473" i="15" l="1"/>
  <c r="E1473" i="15" s="1"/>
  <c r="F1473" i="15" s="1"/>
  <c r="G1473" i="15" s="1"/>
  <c r="C1070" i="11"/>
  <c r="E1070" i="11" s="1"/>
  <c r="F1070" i="11" s="1"/>
  <c r="G1070" i="11" s="1"/>
  <c r="G1173" i="14"/>
  <c r="B1174" i="14" s="1"/>
  <c r="H1473" i="15" l="1"/>
  <c r="B1474" i="15" s="1"/>
  <c r="H1070" i="11"/>
  <c r="B1071" i="11" s="1"/>
  <c r="C1174" i="14"/>
  <c r="C1474" i="15" l="1"/>
  <c r="E1474" i="15" s="1"/>
  <c r="F1474" i="15" s="1"/>
  <c r="G1474" i="15" s="1"/>
  <c r="C1071" i="11"/>
  <c r="E1071" i="11" s="1"/>
  <c r="F1071" i="11" s="1"/>
  <c r="G1071" i="11" s="1"/>
  <c r="D1174" i="14"/>
  <c r="E1174" i="14" s="1"/>
  <c r="H1474" i="15" l="1"/>
  <c r="B1475" i="15" s="1"/>
  <c r="H1071" i="11"/>
  <c r="G1174" i="14"/>
  <c r="B1175" i="14" s="1"/>
  <c r="C1175" i="14" s="1"/>
  <c r="F1174" i="14"/>
  <c r="C1475" i="15" l="1"/>
  <c r="E1475" i="15" s="1"/>
  <c r="F1475" i="15" s="1"/>
  <c r="G1475" i="15" s="1"/>
  <c r="D1175" i="14"/>
  <c r="E1175" i="14" s="1"/>
  <c r="F1175" i="14" s="1"/>
  <c r="B1072" i="11"/>
  <c r="H1475" i="15" l="1"/>
  <c r="B1476" i="15" s="1"/>
  <c r="C1072" i="11"/>
  <c r="E1072" i="11" s="1"/>
  <c r="F1072" i="11" s="1"/>
  <c r="G1072" i="11" s="1"/>
  <c r="G1175" i="14"/>
  <c r="B1176" i="14" s="1"/>
  <c r="C1476" i="15" l="1"/>
  <c r="E1476" i="15" s="1"/>
  <c r="F1476" i="15" s="1"/>
  <c r="G1476" i="15" s="1"/>
  <c r="H1072" i="11"/>
  <c r="C1176" i="14"/>
  <c r="H1476" i="15" l="1"/>
  <c r="B1477" i="15" s="1"/>
  <c r="D1176" i="14"/>
  <c r="E1176" i="14" s="1"/>
  <c r="B1073" i="11"/>
  <c r="C1477" i="15" l="1"/>
  <c r="E1477" i="15" s="1"/>
  <c r="F1477" i="15" s="1"/>
  <c r="G1477" i="15" s="1"/>
  <c r="C1073" i="11"/>
  <c r="E1073" i="11" s="1"/>
  <c r="F1073" i="11" s="1"/>
  <c r="G1073" i="11" s="1"/>
  <c r="G1176" i="14"/>
  <c r="B1177" i="14" s="1"/>
  <c r="C1177" i="14" s="1"/>
  <c r="F1176" i="14"/>
  <c r="H1477" i="15" l="1"/>
  <c r="B1478" i="15" s="1"/>
  <c r="H1073" i="11"/>
  <c r="B1074" i="11" s="1"/>
  <c r="D1177" i="14"/>
  <c r="E1177" i="14" s="1"/>
  <c r="F1177" i="14" s="1"/>
  <c r="C1478" i="15" l="1"/>
  <c r="E1478" i="15" s="1"/>
  <c r="F1478" i="15" s="1"/>
  <c r="G1478" i="15" s="1"/>
  <c r="C1074" i="11"/>
  <c r="E1074" i="11" s="1"/>
  <c r="F1074" i="11" s="1"/>
  <c r="G1074" i="11" s="1"/>
  <c r="G1177" i="14"/>
  <c r="B1178" i="14" s="1"/>
  <c r="H1478" i="15" l="1"/>
  <c r="B1479" i="15" s="1"/>
  <c r="C1479" i="15" s="1"/>
  <c r="E1479" i="15" s="1"/>
  <c r="F1479" i="15" s="1"/>
  <c r="G1479" i="15" s="1"/>
  <c r="H1074" i="11"/>
  <c r="C1178" i="14"/>
  <c r="H1479" i="15" l="1"/>
  <c r="B1480" i="15" s="1"/>
  <c r="D1178" i="14"/>
  <c r="E1178" i="14" s="1"/>
  <c r="B1075" i="11"/>
  <c r="C1480" i="15" l="1"/>
  <c r="E1480" i="15" s="1"/>
  <c r="F1480" i="15" s="1"/>
  <c r="G1480" i="15" s="1"/>
  <c r="C1075" i="11"/>
  <c r="E1075" i="11" s="1"/>
  <c r="F1075" i="11" s="1"/>
  <c r="G1075" i="11" s="1"/>
  <c r="G1178" i="14"/>
  <c r="B1179" i="14" s="1"/>
  <c r="C1179" i="14" s="1"/>
  <c r="F1178" i="14"/>
  <c r="H1480" i="15" l="1"/>
  <c r="B1481" i="15" s="1"/>
  <c r="H1075" i="11"/>
  <c r="B1076" i="11" s="1"/>
  <c r="D1179" i="14"/>
  <c r="E1179" i="14" s="1"/>
  <c r="F1179" i="14" s="1"/>
  <c r="C1481" i="15" l="1"/>
  <c r="E1481" i="15" s="1"/>
  <c r="F1481" i="15" s="1"/>
  <c r="G1481" i="15" s="1"/>
  <c r="C1076" i="11"/>
  <c r="E1076" i="11" s="1"/>
  <c r="F1076" i="11" s="1"/>
  <c r="G1076" i="11" s="1"/>
  <c r="G1179" i="14"/>
  <c r="B1180" i="14" s="1"/>
  <c r="H1481" i="15" l="1"/>
  <c r="B1482" i="15" s="1"/>
  <c r="H1076" i="11"/>
  <c r="B1077" i="11" s="1"/>
  <c r="C1180" i="14"/>
  <c r="D1180" i="14" s="1"/>
  <c r="E1180" i="14" s="1"/>
  <c r="F1180" i="14" s="1"/>
  <c r="C1482" i="15" l="1"/>
  <c r="E1482" i="15" s="1"/>
  <c r="F1482" i="15" s="1"/>
  <c r="G1482" i="15" s="1"/>
  <c r="C1077" i="11"/>
  <c r="E1077" i="11" s="1"/>
  <c r="F1077" i="11" s="1"/>
  <c r="G1077" i="11" s="1"/>
  <c r="G1180" i="14"/>
  <c r="B1181" i="14" s="1"/>
  <c r="H1482" i="15" l="1"/>
  <c r="B1483" i="15" s="1"/>
  <c r="H1077" i="11"/>
  <c r="B1078" i="11" s="1"/>
  <c r="C1181" i="14"/>
  <c r="C1483" i="15" l="1"/>
  <c r="E1483" i="15" s="1"/>
  <c r="F1483" i="15" s="1"/>
  <c r="G1483" i="15" s="1"/>
  <c r="C1078" i="11"/>
  <c r="E1078" i="11" s="1"/>
  <c r="F1078" i="11" s="1"/>
  <c r="G1078" i="11" s="1"/>
  <c r="D1181" i="14"/>
  <c r="E1181" i="14" s="1"/>
  <c r="F1181" i="14" s="1"/>
  <c r="H1483" i="15" l="1"/>
  <c r="B1484" i="15" s="1"/>
  <c r="H1078" i="11"/>
  <c r="B1079" i="11" s="1"/>
  <c r="G1181" i="14"/>
  <c r="B1182" i="14" s="1"/>
  <c r="C1484" i="15" l="1"/>
  <c r="E1484" i="15" s="1"/>
  <c r="F1484" i="15" s="1"/>
  <c r="G1484" i="15" s="1"/>
  <c r="C1079" i="11"/>
  <c r="E1079" i="11" s="1"/>
  <c r="F1079" i="11" s="1"/>
  <c r="G1079" i="11" s="1"/>
  <c r="C1182" i="14"/>
  <c r="H1484" i="15" l="1"/>
  <c r="B1485" i="15" s="1"/>
  <c r="H1079" i="11"/>
  <c r="D1182" i="14"/>
  <c r="E1182" i="14" s="1"/>
  <c r="C1485" i="15" l="1"/>
  <c r="E1485" i="15" s="1"/>
  <c r="F1485" i="15" s="1"/>
  <c r="G1485" i="15" s="1"/>
  <c r="G1182" i="14"/>
  <c r="B1183" i="14" s="1"/>
  <c r="C1183" i="14" s="1"/>
  <c r="F1182" i="14"/>
  <c r="B1080" i="11"/>
  <c r="H1485" i="15" l="1"/>
  <c r="B1486" i="15" s="1"/>
  <c r="C1080" i="11"/>
  <c r="E1080" i="11" s="1"/>
  <c r="F1080" i="11" s="1"/>
  <c r="G1080" i="11" s="1"/>
  <c r="D1183" i="14"/>
  <c r="E1183" i="14" s="1"/>
  <c r="F1183" i="14" s="1"/>
  <c r="C1486" i="15" l="1"/>
  <c r="E1486" i="15" s="1"/>
  <c r="F1486" i="15" s="1"/>
  <c r="G1486" i="15" s="1"/>
  <c r="H1080" i="11"/>
  <c r="B1081" i="11" s="1"/>
  <c r="G1183" i="14"/>
  <c r="B1184" i="14" s="1"/>
  <c r="H1486" i="15" l="1"/>
  <c r="B1487" i="15" s="1"/>
  <c r="C1081" i="11"/>
  <c r="E1081" i="11" s="1"/>
  <c r="F1081" i="11" s="1"/>
  <c r="G1081" i="11" s="1"/>
  <c r="C1184" i="14"/>
  <c r="C1487" i="15" l="1"/>
  <c r="E1487" i="15" s="1"/>
  <c r="F1487" i="15" s="1"/>
  <c r="G1487" i="15" s="1"/>
  <c r="H1081" i="11"/>
  <c r="D1184" i="14"/>
  <c r="E1184" i="14" s="1"/>
  <c r="H1487" i="15" l="1"/>
  <c r="B1488" i="15" s="1"/>
  <c r="G1184" i="14"/>
  <c r="B1185" i="14" s="1"/>
  <c r="C1185" i="14" s="1"/>
  <c r="F1184" i="14"/>
  <c r="B1082" i="11"/>
  <c r="C1488" i="15" l="1"/>
  <c r="E1488" i="15" s="1"/>
  <c r="F1488" i="15" s="1"/>
  <c r="G1488" i="15" s="1"/>
  <c r="C1082" i="11"/>
  <c r="E1082" i="11" s="1"/>
  <c r="F1082" i="11" s="1"/>
  <c r="G1082" i="11" s="1"/>
  <c r="D1185" i="14"/>
  <c r="E1185" i="14" s="1"/>
  <c r="F1185" i="14" s="1"/>
  <c r="H1488" i="15" l="1"/>
  <c r="B1489" i="15" s="1"/>
  <c r="H1082" i="11"/>
  <c r="G1185" i="14"/>
  <c r="B1186" i="14" s="1"/>
  <c r="C1489" i="15" l="1"/>
  <c r="E1489" i="15" s="1"/>
  <c r="F1489" i="15" s="1"/>
  <c r="G1489" i="15" s="1"/>
  <c r="C1186" i="14"/>
  <c r="B1083" i="11"/>
  <c r="H1489" i="15" l="1"/>
  <c r="B1490" i="15" s="1"/>
  <c r="C1083" i="11"/>
  <c r="E1083" i="11" s="1"/>
  <c r="F1083" i="11" s="1"/>
  <c r="G1083" i="11" s="1"/>
  <c r="D1186" i="14"/>
  <c r="E1186" i="14" s="1"/>
  <c r="C1490" i="15" l="1"/>
  <c r="E1490" i="15" s="1"/>
  <c r="F1490" i="15" s="1"/>
  <c r="G1490" i="15" s="1"/>
  <c r="H1083" i="11"/>
  <c r="G1186" i="14"/>
  <c r="B1187" i="14" s="1"/>
  <c r="C1187" i="14" s="1"/>
  <c r="F1186" i="14"/>
  <c r="H1490" i="15" l="1"/>
  <c r="B1491" i="15" s="1"/>
  <c r="D1187" i="14"/>
  <c r="E1187" i="14" s="1"/>
  <c r="B1084" i="11"/>
  <c r="C1491" i="15" l="1"/>
  <c r="E1491" i="15" s="1"/>
  <c r="F1491" i="15" s="1"/>
  <c r="G1491" i="15" s="1"/>
  <c r="C1084" i="11"/>
  <c r="E1084" i="11" s="1"/>
  <c r="F1084" i="11" s="1"/>
  <c r="G1084" i="11" s="1"/>
  <c r="G1187" i="14"/>
  <c r="B1188" i="14" s="1"/>
  <c r="C1188" i="14" s="1"/>
  <c r="F1187" i="14"/>
  <c r="H1491" i="15" l="1"/>
  <c r="B1492" i="15" s="1"/>
  <c r="H1084" i="11"/>
  <c r="B1085" i="11" s="1"/>
  <c r="D1188" i="14"/>
  <c r="E1188" i="14" s="1"/>
  <c r="C1492" i="15" l="1"/>
  <c r="E1492" i="15" s="1"/>
  <c r="F1492" i="15" s="1"/>
  <c r="G1492" i="15" s="1"/>
  <c r="C1085" i="11"/>
  <c r="E1085" i="11" s="1"/>
  <c r="F1085" i="11" s="1"/>
  <c r="G1085" i="11" s="1"/>
  <c r="G1188" i="14"/>
  <c r="B1189" i="14" s="1"/>
  <c r="C1189" i="14" s="1"/>
  <c r="F1188" i="14"/>
  <c r="H1492" i="15" l="1"/>
  <c r="B1493" i="15" s="1"/>
  <c r="H1085" i="11"/>
  <c r="D1189" i="14"/>
  <c r="E1189" i="14" s="1"/>
  <c r="C1493" i="15" l="1"/>
  <c r="E1493" i="15" s="1"/>
  <c r="F1493" i="15" s="1"/>
  <c r="G1493" i="15" s="1"/>
  <c r="G1189" i="14"/>
  <c r="B1190" i="14" s="1"/>
  <c r="C1190" i="14" s="1"/>
  <c r="F1189" i="14"/>
  <c r="B1086" i="11"/>
  <c r="H1493" i="15" l="1"/>
  <c r="B1494" i="15" s="1"/>
  <c r="C1086" i="11"/>
  <c r="E1086" i="11" s="1"/>
  <c r="F1086" i="11" s="1"/>
  <c r="G1086" i="11" s="1"/>
  <c r="D1190" i="14"/>
  <c r="E1190" i="14" s="1"/>
  <c r="C1494" i="15" l="1"/>
  <c r="E1494" i="15" s="1"/>
  <c r="F1494" i="15" s="1"/>
  <c r="G1494" i="15" s="1"/>
  <c r="H1086" i="11"/>
  <c r="B1087" i="11" s="1"/>
  <c r="G1190" i="14"/>
  <c r="B1191" i="14" s="1"/>
  <c r="C1191" i="14" s="1"/>
  <c r="F1190" i="14"/>
  <c r="H1494" i="15" l="1"/>
  <c r="B1495" i="15" s="1"/>
  <c r="C1087" i="11"/>
  <c r="E1087" i="11" s="1"/>
  <c r="F1087" i="11" s="1"/>
  <c r="G1087" i="11" s="1"/>
  <c r="D1191" i="14"/>
  <c r="E1191" i="14" s="1"/>
  <c r="C1495" i="15" l="1"/>
  <c r="E1495" i="15" s="1"/>
  <c r="F1495" i="15" s="1"/>
  <c r="G1495" i="15" s="1"/>
  <c r="H1087" i="11"/>
  <c r="G1191" i="14"/>
  <c r="B1192" i="14" s="1"/>
  <c r="C1192" i="14" s="1"/>
  <c r="F1191" i="14"/>
  <c r="H1495" i="15" l="1"/>
  <c r="B1496" i="15" s="1"/>
  <c r="D1192" i="14"/>
  <c r="E1192" i="14" s="1"/>
  <c r="B1088" i="11"/>
  <c r="C1496" i="15" l="1"/>
  <c r="E1496" i="15" s="1"/>
  <c r="F1496" i="15" s="1"/>
  <c r="G1496" i="15" s="1"/>
  <c r="G1192" i="14"/>
  <c r="B1193" i="14" s="1"/>
  <c r="C1193" i="14" s="1"/>
  <c r="F1192" i="14"/>
  <c r="C1088" i="11"/>
  <c r="E1088" i="11" s="1"/>
  <c r="F1088" i="11" s="1"/>
  <c r="G1088" i="11" s="1"/>
  <c r="H1496" i="15" l="1"/>
  <c r="B1497" i="15" s="1"/>
  <c r="C1497" i="15" s="1"/>
  <c r="E1497" i="15" s="1"/>
  <c r="F1497" i="15" s="1"/>
  <c r="G1497" i="15" s="1"/>
  <c r="H1088" i="11"/>
  <c r="D1193" i="14"/>
  <c r="E1193" i="14" s="1"/>
  <c r="F1193" i="14" s="1"/>
  <c r="H1497" i="15" l="1"/>
  <c r="B1498" i="15" s="1"/>
  <c r="B1089" i="11"/>
  <c r="G1193" i="14"/>
  <c r="B1194" i="14" s="1"/>
  <c r="C1498" i="15" l="1"/>
  <c r="E1498" i="15" s="1"/>
  <c r="F1498" i="15" s="1"/>
  <c r="G1498" i="15" s="1"/>
  <c r="C1089" i="11"/>
  <c r="E1089" i="11" s="1"/>
  <c r="F1089" i="11" s="1"/>
  <c r="G1089" i="11" s="1"/>
  <c r="C1194" i="14"/>
  <c r="H1498" i="15" l="1"/>
  <c r="B1499" i="15" s="1"/>
  <c r="H1089" i="11"/>
  <c r="B1090" i="11" s="1"/>
  <c r="D1194" i="14"/>
  <c r="E1194" i="14" s="1"/>
  <c r="C1499" i="15" l="1"/>
  <c r="E1499" i="15" s="1"/>
  <c r="F1499" i="15" s="1"/>
  <c r="G1499" i="15" s="1"/>
  <c r="C1090" i="11"/>
  <c r="E1090" i="11" s="1"/>
  <c r="F1090" i="11" s="1"/>
  <c r="G1090" i="11" s="1"/>
  <c r="G1194" i="14"/>
  <c r="B1195" i="14" s="1"/>
  <c r="C1195" i="14" s="1"/>
  <c r="F1194" i="14"/>
  <c r="H1499" i="15" l="1"/>
  <c r="B1500" i="15" s="1"/>
  <c r="C1500" i="15" s="1"/>
  <c r="E1500" i="15" s="1"/>
  <c r="F1500" i="15" s="1"/>
  <c r="G1500" i="15" s="1"/>
  <c r="H1090" i="11"/>
  <c r="B1091" i="11" s="1"/>
  <c r="D1195" i="14"/>
  <c r="E1195" i="14" s="1"/>
  <c r="H1500" i="15" l="1"/>
  <c r="B1501" i="15" s="1"/>
  <c r="C1501" i="15" s="1"/>
  <c r="E1501" i="15" s="1"/>
  <c r="F1501" i="15" s="1"/>
  <c r="G1501" i="15" s="1"/>
  <c r="C1091" i="11"/>
  <c r="E1091" i="11" s="1"/>
  <c r="F1091" i="11" s="1"/>
  <c r="G1091" i="11" s="1"/>
  <c r="G1195" i="14"/>
  <c r="B1196" i="14" s="1"/>
  <c r="C1196" i="14" s="1"/>
  <c r="F1195" i="14"/>
  <c r="H1501" i="15" l="1"/>
  <c r="B1502" i="15" s="1"/>
  <c r="C1502" i="15" s="1"/>
  <c r="E1502" i="15" s="1"/>
  <c r="F1502" i="15" s="1"/>
  <c r="G1502" i="15" s="1"/>
  <c r="H1091" i="11"/>
  <c r="B1092" i="11" s="1"/>
  <c r="D1196" i="14"/>
  <c r="E1196" i="14" s="1"/>
  <c r="H1502" i="15" l="1"/>
  <c r="B1503" i="15" s="1"/>
  <c r="C1092" i="11"/>
  <c r="E1092" i="11" s="1"/>
  <c r="F1092" i="11" s="1"/>
  <c r="G1092" i="11" s="1"/>
  <c r="G1196" i="14"/>
  <c r="B1197" i="14" s="1"/>
  <c r="C1197" i="14" s="1"/>
  <c r="F1196" i="14"/>
  <c r="C1503" i="15" l="1"/>
  <c r="E1503" i="15" s="1"/>
  <c r="F1503" i="15" s="1"/>
  <c r="G1503" i="15" s="1"/>
  <c r="H1092" i="11"/>
  <c r="B1093" i="11" s="1"/>
  <c r="D1197" i="14"/>
  <c r="E1197" i="14" s="1"/>
  <c r="F1197" i="14" s="1"/>
  <c r="H1503" i="15" l="1"/>
  <c r="B1504" i="15" s="1"/>
  <c r="C1093" i="11"/>
  <c r="E1093" i="11" s="1"/>
  <c r="F1093" i="11" s="1"/>
  <c r="G1093" i="11" s="1"/>
  <c r="G1197" i="14"/>
  <c r="B1198" i="14" s="1"/>
  <c r="C1504" i="15" l="1"/>
  <c r="E1504" i="15" s="1"/>
  <c r="F1504" i="15" s="1"/>
  <c r="G1504" i="15" s="1"/>
  <c r="H1093" i="11"/>
  <c r="B1094" i="11" s="1"/>
  <c r="C1198" i="14"/>
  <c r="H1504" i="15" l="1"/>
  <c r="B1505" i="15" s="1"/>
  <c r="C1094" i="11"/>
  <c r="E1094" i="11" s="1"/>
  <c r="F1094" i="11" s="1"/>
  <c r="G1094" i="11" s="1"/>
  <c r="D1198" i="14"/>
  <c r="E1198" i="14" s="1"/>
  <c r="C1505" i="15" l="1"/>
  <c r="E1505" i="15" s="1"/>
  <c r="F1505" i="15" s="1"/>
  <c r="G1505" i="15" s="1"/>
  <c r="H1094" i="11"/>
  <c r="B1095" i="11" s="1"/>
  <c r="G1198" i="14"/>
  <c r="B1199" i="14" s="1"/>
  <c r="C1199" i="14" s="1"/>
  <c r="F1198" i="14"/>
  <c r="H1505" i="15" l="1"/>
  <c r="B1506" i="15" s="1"/>
  <c r="C1095" i="11"/>
  <c r="E1095" i="11" s="1"/>
  <c r="F1095" i="11" s="1"/>
  <c r="G1095" i="11" s="1"/>
  <c r="D1199" i="14"/>
  <c r="E1199" i="14" s="1"/>
  <c r="F1199" i="14" s="1"/>
  <c r="C1506" i="15" l="1"/>
  <c r="E1506" i="15" s="1"/>
  <c r="F1506" i="15" s="1"/>
  <c r="G1506" i="15" s="1"/>
  <c r="H1095" i="11"/>
  <c r="G1199" i="14"/>
  <c r="B1200" i="14" s="1"/>
  <c r="H1506" i="15" l="1"/>
  <c r="B1507" i="15" s="1"/>
  <c r="C1200" i="14"/>
  <c r="B1096" i="11"/>
  <c r="C1507" i="15" l="1"/>
  <c r="E1507" i="15" s="1"/>
  <c r="F1507" i="15" s="1"/>
  <c r="G1507" i="15" s="1"/>
  <c r="C1096" i="11"/>
  <c r="E1096" i="11" s="1"/>
  <c r="F1096" i="11" s="1"/>
  <c r="G1096" i="11" s="1"/>
  <c r="D1200" i="14"/>
  <c r="E1200" i="14" s="1"/>
  <c r="H1507" i="15" l="1"/>
  <c r="B1508" i="15" s="1"/>
  <c r="H1096" i="11"/>
  <c r="G1200" i="14"/>
  <c r="B1201" i="14" s="1"/>
  <c r="C1201" i="14" s="1"/>
  <c r="F1200" i="14"/>
  <c r="C1508" i="15" l="1"/>
  <c r="E1508" i="15" s="1"/>
  <c r="F1508" i="15" s="1"/>
  <c r="G1508" i="15" s="1"/>
  <c r="D1201" i="14"/>
  <c r="E1201" i="14" s="1"/>
  <c r="F1201" i="14" s="1"/>
  <c r="B1097" i="11"/>
  <c r="H1508" i="15" l="1"/>
  <c r="B1509" i="15" s="1"/>
  <c r="C1097" i="11"/>
  <c r="E1097" i="11" s="1"/>
  <c r="F1097" i="11" s="1"/>
  <c r="G1097" i="11" s="1"/>
  <c r="G1201" i="14"/>
  <c r="B1202" i="14" s="1"/>
  <c r="C1509" i="15" l="1"/>
  <c r="E1509" i="15" s="1"/>
  <c r="F1509" i="15" s="1"/>
  <c r="G1509" i="15" s="1"/>
  <c r="H1097" i="11"/>
  <c r="B1098" i="11" s="1"/>
  <c r="C1202" i="14"/>
  <c r="H1509" i="15" l="1"/>
  <c r="B1510" i="15" s="1"/>
  <c r="C1098" i="11"/>
  <c r="J1098" i="11"/>
  <c r="D1202" i="14"/>
  <c r="E1202" i="14" s="1"/>
  <c r="E1098" i="11" l="1"/>
  <c r="F1098" i="11" s="1"/>
  <c r="G1098" i="11" s="1"/>
  <c r="N1098" i="11"/>
  <c r="C1510" i="15"/>
  <c r="E1510" i="15" s="1"/>
  <c r="F1510" i="15" s="1"/>
  <c r="G1510" i="15" s="1"/>
  <c r="G1202" i="14"/>
  <c r="B1203" i="14" s="1"/>
  <c r="C1203" i="14" s="1"/>
  <c r="F1202" i="14"/>
  <c r="H1098" i="11" l="1"/>
  <c r="H1510" i="15"/>
  <c r="B1511" i="15" s="1"/>
  <c r="D1203" i="14"/>
  <c r="E1203" i="14" s="1"/>
  <c r="C1511" i="15" l="1"/>
  <c r="E1511" i="15" s="1"/>
  <c r="F1511" i="15" s="1"/>
  <c r="G1511" i="15" s="1"/>
  <c r="B1099" i="11"/>
  <c r="G1203" i="14"/>
  <c r="B1204" i="14" s="1"/>
  <c r="C1204" i="14" s="1"/>
  <c r="F1203" i="14"/>
  <c r="H1511" i="15" l="1"/>
  <c r="B1512" i="15" s="1"/>
  <c r="C1099" i="11"/>
  <c r="E1099" i="11" s="1"/>
  <c r="F1099" i="11" s="1"/>
  <c r="G1099" i="11" s="1"/>
  <c r="D1204" i="14"/>
  <c r="E1204" i="14" s="1"/>
  <c r="C1512" i="15" l="1"/>
  <c r="E1512" i="15" s="1"/>
  <c r="F1512" i="15" s="1"/>
  <c r="G1512" i="15" s="1"/>
  <c r="H1099" i="11"/>
  <c r="B1100" i="11" s="1"/>
  <c r="G1204" i="14"/>
  <c r="B1205" i="14" s="1"/>
  <c r="C1205" i="14" s="1"/>
  <c r="F1204" i="14"/>
  <c r="H1512" i="15" l="1"/>
  <c r="B1513" i="15" s="1"/>
  <c r="C1100" i="11"/>
  <c r="E1100" i="11" s="1"/>
  <c r="F1100" i="11" s="1"/>
  <c r="G1100" i="11" s="1"/>
  <c r="D1205" i="14"/>
  <c r="E1205" i="14" s="1"/>
  <c r="F1205" i="14" s="1"/>
  <c r="C1513" i="15" l="1"/>
  <c r="E1513" i="15" s="1"/>
  <c r="F1513" i="15" s="1"/>
  <c r="G1513" i="15" s="1"/>
  <c r="H1100" i="11"/>
  <c r="B1101" i="11" s="1"/>
  <c r="G1205" i="14"/>
  <c r="B1206" i="14" s="1"/>
  <c r="H1513" i="15" l="1"/>
  <c r="B1514" i="15" s="1"/>
  <c r="C1101" i="11"/>
  <c r="E1101" i="11" s="1"/>
  <c r="F1101" i="11" s="1"/>
  <c r="G1101" i="11" s="1"/>
  <c r="C1206" i="14"/>
  <c r="D1206" i="14" s="1"/>
  <c r="E1206" i="14" s="1"/>
  <c r="F1206" i="14" s="1"/>
  <c r="C1514" i="15" l="1"/>
  <c r="E1514" i="15" s="1"/>
  <c r="F1514" i="15" s="1"/>
  <c r="G1514" i="15" s="1"/>
  <c r="H1101" i="11"/>
  <c r="B1102" i="11" s="1"/>
  <c r="G1206" i="14"/>
  <c r="B1207" i="14" s="1"/>
  <c r="H1514" i="15" l="1"/>
  <c r="B1515" i="15" s="1"/>
  <c r="C1102" i="11"/>
  <c r="E1102" i="11" s="1"/>
  <c r="F1102" i="11" s="1"/>
  <c r="G1102" i="11" s="1"/>
  <c r="C1207" i="14"/>
  <c r="C1515" i="15" l="1"/>
  <c r="E1515" i="15" s="1"/>
  <c r="F1515" i="15" s="1"/>
  <c r="G1515" i="15" s="1"/>
  <c r="H1102" i="11"/>
  <c r="B1103" i="11" s="1"/>
  <c r="D1207" i="14"/>
  <c r="E1207" i="14" s="1"/>
  <c r="F1207" i="14" s="1"/>
  <c r="H1515" i="15" l="1"/>
  <c r="B1516" i="15" s="1"/>
  <c r="C1103" i="11"/>
  <c r="E1103" i="11" s="1"/>
  <c r="F1103" i="11" s="1"/>
  <c r="G1103" i="11" s="1"/>
  <c r="G1207" i="14"/>
  <c r="B1208" i="14" s="1"/>
  <c r="C1516" i="15" l="1"/>
  <c r="E1516" i="15" s="1"/>
  <c r="F1516" i="15" s="1"/>
  <c r="G1516" i="15" s="1"/>
  <c r="H1103" i="11"/>
  <c r="B1104" i="11" s="1"/>
  <c r="C1208" i="14"/>
  <c r="H1516" i="15" l="1"/>
  <c r="B1517" i="15" s="1"/>
  <c r="C1104" i="11"/>
  <c r="E1104" i="11" s="1"/>
  <c r="F1104" i="11" s="1"/>
  <c r="G1104" i="11" s="1"/>
  <c r="D1208" i="14"/>
  <c r="E1208" i="14" s="1"/>
  <c r="C1517" i="15" l="1"/>
  <c r="E1517" i="15" s="1"/>
  <c r="F1517" i="15" s="1"/>
  <c r="G1517" i="15" s="1"/>
  <c r="H1104" i="11"/>
  <c r="B1105" i="11" s="1"/>
  <c r="G1208" i="14"/>
  <c r="B1209" i="14" s="1"/>
  <c r="C1209" i="14" s="1"/>
  <c r="F1208" i="14"/>
  <c r="H1517" i="15" l="1"/>
  <c r="B1518" i="15" s="1"/>
  <c r="C1105" i="11"/>
  <c r="E1105" i="11" s="1"/>
  <c r="F1105" i="11" s="1"/>
  <c r="G1105" i="11" s="1"/>
  <c r="D1209" i="14"/>
  <c r="E1209" i="14" s="1"/>
  <c r="F1209" i="14" s="1"/>
  <c r="C1518" i="15" l="1"/>
  <c r="E1518" i="15" s="1"/>
  <c r="F1518" i="15" s="1"/>
  <c r="G1518" i="15" s="1"/>
  <c r="H1105" i="11"/>
  <c r="G1209" i="14"/>
  <c r="B1210" i="14" s="1"/>
  <c r="H1518" i="15" l="1"/>
  <c r="B1519" i="15" s="1"/>
  <c r="C1210" i="14"/>
  <c r="B1106" i="11"/>
  <c r="C1519" i="15" l="1"/>
  <c r="E1519" i="15" s="1"/>
  <c r="F1519" i="15" s="1"/>
  <c r="G1519" i="15" s="1"/>
  <c r="C1106" i="11"/>
  <c r="E1106" i="11" s="1"/>
  <c r="F1106" i="11" s="1"/>
  <c r="G1106" i="11" s="1"/>
  <c r="D1210" i="14"/>
  <c r="E1210" i="14" s="1"/>
  <c r="H1519" i="15" l="1"/>
  <c r="B1520" i="15" s="1"/>
  <c r="H1106" i="11"/>
  <c r="B1107" i="11" s="1"/>
  <c r="G1210" i="14"/>
  <c r="B1211" i="14" s="1"/>
  <c r="C1211" i="14" s="1"/>
  <c r="F1210" i="14"/>
  <c r="C1520" i="15" l="1"/>
  <c r="E1520" i="15" s="1"/>
  <c r="F1520" i="15" s="1"/>
  <c r="G1520" i="15" s="1"/>
  <c r="C1107" i="11"/>
  <c r="E1107" i="11" s="1"/>
  <c r="F1107" i="11" s="1"/>
  <c r="G1107" i="11" s="1"/>
  <c r="D1211" i="14"/>
  <c r="E1211" i="14" s="1"/>
  <c r="F1211" i="14" s="1"/>
  <c r="H1520" i="15" l="1"/>
  <c r="B1521" i="15" s="1"/>
  <c r="H1107" i="11"/>
  <c r="G1211" i="14"/>
  <c r="B1212" i="14" s="1"/>
  <c r="C1521" i="15" l="1"/>
  <c r="E1521" i="15" s="1"/>
  <c r="F1521" i="15" s="1"/>
  <c r="G1521" i="15" s="1"/>
  <c r="C1212" i="14"/>
  <c r="B1108" i="11"/>
  <c r="H1521" i="15" l="1"/>
  <c r="B1522" i="15" s="1"/>
  <c r="C1108" i="11"/>
  <c r="E1108" i="11" s="1"/>
  <c r="F1108" i="11" s="1"/>
  <c r="G1108" i="11" s="1"/>
  <c r="D1212" i="14"/>
  <c r="E1212" i="14" s="1"/>
  <c r="C1522" i="15" l="1"/>
  <c r="E1522" i="15" s="1"/>
  <c r="F1522" i="15" s="1"/>
  <c r="G1522" i="15" s="1"/>
  <c r="H1108" i="11"/>
  <c r="G1212" i="14"/>
  <c r="B1213" i="14" s="1"/>
  <c r="C1213" i="14" s="1"/>
  <c r="F1212" i="14"/>
  <c r="H1522" i="15" l="1"/>
  <c r="B1523" i="15" s="1"/>
  <c r="D1213" i="14"/>
  <c r="E1213" i="14" s="1"/>
  <c r="B1109" i="11"/>
  <c r="C1523" i="15" l="1"/>
  <c r="E1523" i="15" s="1"/>
  <c r="F1523" i="15" s="1"/>
  <c r="G1523" i="15" s="1"/>
  <c r="C1109" i="11"/>
  <c r="E1109" i="11" s="1"/>
  <c r="F1109" i="11" s="1"/>
  <c r="G1109" i="11" s="1"/>
  <c r="G1213" i="14"/>
  <c r="B1214" i="14" s="1"/>
  <c r="C1214" i="14" s="1"/>
  <c r="F1213" i="14"/>
  <c r="H1523" i="15" l="1"/>
  <c r="B1524" i="15" s="1"/>
  <c r="H1109" i="11"/>
  <c r="B1110" i="11" s="1"/>
  <c r="D1214" i="14"/>
  <c r="E1214" i="14" s="1"/>
  <c r="C1524" i="15" l="1"/>
  <c r="E1524" i="15" s="1"/>
  <c r="F1524" i="15" s="1"/>
  <c r="G1524" i="15" s="1"/>
  <c r="C1110" i="11"/>
  <c r="E1110" i="11" s="1"/>
  <c r="F1110" i="11" s="1"/>
  <c r="G1110" i="11" s="1"/>
  <c r="G1214" i="14"/>
  <c r="B1215" i="14" s="1"/>
  <c r="C1215" i="14" s="1"/>
  <c r="F1214" i="14"/>
  <c r="H1524" i="15" l="1"/>
  <c r="B1525" i="15" s="1"/>
  <c r="H1110" i="11"/>
  <c r="D1215" i="14"/>
  <c r="E1215" i="14" s="1"/>
  <c r="F1215" i="14" s="1"/>
  <c r="C1525" i="15" l="1"/>
  <c r="E1525" i="15" s="1"/>
  <c r="F1525" i="15" s="1"/>
  <c r="G1525" i="15" s="1"/>
  <c r="G1215" i="14"/>
  <c r="B1216" i="14" s="1"/>
  <c r="B1111" i="11"/>
  <c r="H1525" i="15" l="1"/>
  <c r="B1526" i="15" s="1"/>
  <c r="C1111" i="11"/>
  <c r="E1111" i="11" s="1"/>
  <c r="F1111" i="11" s="1"/>
  <c r="G1111" i="11" s="1"/>
  <c r="C1216" i="14"/>
  <c r="C1526" i="15" l="1"/>
  <c r="E1526" i="15" s="1"/>
  <c r="F1526" i="15" s="1"/>
  <c r="G1526" i="15" s="1"/>
  <c r="H1111" i="11"/>
  <c r="D1216" i="14"/>
  <c r="E1216" i="14" s="1"/>
  <c r="H1526" i="15" l="1"/>
  <c r="B1527" i="15" s="1"/>
  <c r="G1216" i="14"/>
  <c r="B1217" i="14" s="1"/>
  <c r="C1217" i="14" s="1"/>
  <c r="F1216" i="14"/>
  <c r="B1112" i="11"/>
  <c r="C1527" i="15" l="1"/>
  <c r="E1527" i="15" s="1"/>
  <c r="F1527" i="15" s="1"/>
  <c r="G1527" i="15" s="1"/>
  <c r="C1112" i="11"/>
  <c r="E1112" i="11" s="1"/>
  <c r="F1112" i="11" s="1"/>
  <c r="G1112" i="11" s="1"/>
  <c r="D1217" i="14"/>
  <c r="E1217" i="14" s="1"/>
  <c r="H1527" i="15" l="1"/>
  <c r="B1528" i="15" s="1"/>
  <c r="H1112" i="11"/>
  <c r="G1217" i="14"/>
  <c r="B1218" i="14" s="1"/>
  <c r="C1218" i="14" s="1"/>
  <c r="F1217" i="14"/>
  <c r="C1528" i="15" l="1"/>
  <c r="E1528" i="15" s="1"/>
  <c r="F1528" i="15" s="1"/>
  <c r="G1528" i="15" s="1"/>
  <c r="D1218" i="14"/>
  <c r="E1218" i="14" s="1"/>
  <c r="B1113" i="11"/>
  <c r="H1528" i="15" l="1"/>
  <c r="B1529" i="15" s="1"/>
  <c r="C1113" i="11"/>
  <c r="E1113" i="11" s="1"/>
  <c r="F1113" i="11" s="1"/>
  <c r="G1113" i="11" s="1"/>
  <c r="G1218" i="14"/>
  <c r="B1219" i="14" s="1"/>
  <c r="C1219" i="14" s="1"/>
  <c r="F1218" i="14"/>
  <c r="C1529" i="15" l="1"/>
  <c r="E1529" i="15" s="1"/>
  <c r="F1529" i="15" s="1"/>
  <c r="G1529" i="15" s="1"/>
  <c r="H1113" i="11"/>
  <c r="B1114" i="11" s="1"/>
  <c r="D1219" i="14"/>
  <c r="E1219" i="14" s="1"/>
  <c r="H1529" i="15" l="1"/>
  <c r="B1530" i="15" s="1"/>
  <c r="C1114" i="11"/>
  <c r="E1114" i="11" s="1"/>
  <c r="F1114" i="11" s="1"/>
  <c r="G1114" i="11" s="1"/>
  <c r="G1219" i="14"/>
  <c r="B1220" i="14" s="1"/>
  <c r="C1220" i="14" s="1"/>
  <c r="F1219" i="14"/>
  <c r="C1530" i="15" l="1"/>
  <c r="E1530" i="15" s="1"/>
  <c r="F1530" i="15" s="1"/>
  <c r="G1530" i="15" s="1"/>
  <c r="H1114" i="11"/>
  <c r="D1220" i="14"/>
  <c r="E1220" i="14" s="1"/>
  <c r="H1530" i="15" l="1"/>
  <c r="B1531" i="15" s="1"/>
  <c r="G1220" i="14"/>
  <c r="B1221" i="14" s="1"/>
  <c r="C1221" i="14" s="1"/>
  <c r="F1220" i="14"/>
  <c r="B1115" i="11"/>
  <c r="C1531" i="15" l="1"/>
  <c r="E1531" i="15" s="1"/>
  <c r="F1531" i="15" s="1"/>
  <c r="G1531" i="15" s="1"/>
  <c r="C1115" i="11"/>
  <c r="E1115" i="11" s="1"/>
  <c r="F1115" i="11" s="1"/>
  <c r="G1115" i="11" s="1"/>
  <c r="D1221" i="14"/>
  <c r="E1221" i="14" s="1"/>
  <c r="F1221" i="14" s="1"/>
  <c r="H1531" i="15" l="1"/>
  <c r="B1532" i="15" s="1"/>
  <c r="H1115" i="11"/>
  <c r="G1221" i="14"/>
  <c r="B1222" i="14" s="1"/>
  <c r="C1532" i="15" l="1"/>
  <c r="E1532" i="15" s="1"/>
  <c r="F1532" i="15" s="1"/>
  <c r="G1532" i="15" s="1"/>
  <c r="C1222" i="14"/>
  <c r="B1116" i="11"/>
  <c r="H1532" i="15" l="1"/>
  <c r="B1533" i="15" s="1"/>
  <c r="C1533" i="15" s="1"/>
  <c r="E1533" i="15" s="1"/>
  <c r="F1533" i="15" s="1"/>
  <c r="G1533" i="15" s="1"/>
  <c r="C1116" i="11"/>
  <c r="E1116" i="11" s="1"/>
  <c r="F1116" i="11" s="1"/>
  <c r="G1116" i="11" s="1"/>
  <c r="D1222" i="14"/>
  <c r="E1222" i="14" s="1"/>
  <c r="H1533" i="15" l="1"/>
  <c r="B1534" i="15" s="1"/>
  <c r="C1534" i="15" s="1"/>
  <c r="E1534" i="15" s="1"/>
  <c r="F1534" i="15" s="1"/>
  <c r="G1534" i="15" s="1"/>
  <c r="H1116" i="11"/>
  <c r="G1222" i="14"/>
  <c r="B1223" i="14" s="1"/>
  <c r="C1223" i="14" s="1"/>
  <c r="F1222" i="14"/>
  <c r="H1534" i="15" l="1"/>
  <c r="B1535" i="15" s="1"/>
  <c r="C1535" i="15" s="1"/>
  <c r="E1535" i="15" s="1"/>
  <c r="F1535" i="15" s="1"/>
  <c r="G1535" i="15" s="1"/>
  <c r="D1223" i="14"/>
  <c r="E1223" i="14" s="1"/>
  <c r="F1223" i="14" s="1"/>
  <c r="B1117" i="11"/>
  <c r="H1535" i="15" l="1"/>
  <c r="B1536" i="15" s="1"/>
  <c r="C1117" i="11"/>
  <c r="E1117" i="11" s="1"/>
  <c r="F1117" i="11" s="1"/>
  <c r="G1117" i="11" s="1"/>
  <c r="G1223" i="14"/>
  <c r="B1224" i="14" s="1"/>
  <c r="C1536" i="15" l="1"/>
  <c r="E1536" i="15" s="1"/>
  <c r="F1536" i="15" s="1"/>
  <c r="G1536" i="15" s="1"/>
  <c r="H1117" i="11"/>
  <c r="B1118" i="11" s="1"/>
  <c r="C1224" i="14"/>
  <c r="H1536" i="15" l="1"/>
  <c r="B1537" i="15" s="1"/>
  <c r="C1118" i="11"/>
  <c r="E1118" i="11" s="1"/>
  <c r="F1118" i="11" s="1"/>
  <c r="G1118" i="11" s="1"/>
  <c r="D1224" i="14"/>
  <c r="E1224" i="14" s="1"/>
  <c r="C1537" i="15" l="1"/>
  <c r="E1537" i="15" s="1"/>
  <c r="F1537" i="15" s="1"/>
  <c r="G1537" i="15" s="1"/>
  <c r="H1118" i="11"/>
  <c r="G1224" i="14"/>
  <c r="B1225" i="14" s="1"/>
  <c r="C1225" i="14" s="1"/>
  <c r="F1224" i="14"/>
  <c r="H1537" i="15" l="1"/>
  <c r="B1538" i="15" s="1"/>
  <c r="D1225" i="14"/>
  <c r="E1225" i="14" s="1"/>
  <c r="F1225" i="14" s="1"/>
  <c r="B1119" i="11"/>
  <c r="C1538" i="15" l="1"/>
  <c r="E1538" i="15" s="1"/>
  <c r="F1538" i="15" s="1"/>
  <c r="G1538" i="15" s="1"/>
  <c r="C1119" i="11"/>
  <c r="E1119" i="11" s="1"/>
  <c r="F1119" i="11" s="1"/>
  <c r="G1119" i="11" s="1"/>
  <c r="G1225" i="14"/>
  <c r="B1226" i="14" s="1"/>
  <c r="H1538" i="15" l="1"/>
  <c r="B1539" i="15" s="1"/>
  <c r="H1119" i="11"/>
  <c r="C1226" i="14"/>
  <c r="C1539" i="15" l="1"/>
  <c r="E1539" i="15" s="1"/>
  <c r="F1539" i="15" s="1"/>
  <c r="G1539" i="15" s="1"/>
  <c r="D1226" i="14"/>
  <c r="E1226" i="14" s="1"/>
  <c r="B1120" i="11"/>
  <c r="H1539" i="15" l="1"/>
  <c r="B1540" i="15" s="1"/>
  <c r="C1120" i="11"/>
  <c r="E1120" i="11" s="1"/>
  <c r="F1120" i="11" s="1"/>
  <c r="G1120" i="11" s="1"/>
  <c r="G1226" i="14"/>
  <c r="B1227" i="14" s="1"/>
  <c r="C1227" i="14" s="1"/>
  <c r="F1226" i="14"/>
  <c r="C1540" i="15" l="1"/>
  <c r="E1540" i="15" s="1"/>
  <c r="F1540" i="15" s="1"/>
  <c r="G1540" i="15" s="1"/>
  <c r="H1120" i="11"/>
  <c r="D1227" i="14"/>
  <c r="E1227" i="14" s="1"/>
  <c r="F1227" i="14" s="1"/>
  <c r="H1540" i="15" l="1"/>
  <c r="B1541" i="15" s="1"/>
  <c r="G1227" i="14"/>
  <c r="B1228" i="14" s="1"/>
  <c r="B1121" i="11"/>
  <c r="C1541" i="15" l="1"/>
  <c r="E1541" i="15" s="1"/>
  <c r="F1541" i="15" s="1"/>
  <c r="G1541" i="15" s="1"/>
  <c r="C1121" i="11"/>
  <c r="E1121" i="11" s="1"/>
  <c r="F1121" i="11" s="1"/>
  <c r="G1121" i="11" s="1"/>
  <c r="C1228" i="14"/>
  <c r="H1541" i="15" l="1"/>
  <c r="B1542" i="15" s="1"/>
  <c r="H1121" i="11"/>
  <c r="B1122" i="11" s="1"/>
  <c r="D1228" i="14"/>
  <c r="E1228" i="14" s="1"/>
  <c r="C1542" i="15" l="1"/>
  <c r="E1542" i="15" s="1"/>
  <c r="F1542" i="15" s="1"/>
  <c r="G1542" i="15" s="1"/>
  <c r="C1122" i="11"/>
  <c r="E1122" i="11" s="1"/>
  <c r="F1122" i="11" s="1"/>
  <c r="G1122" i="11" s="1"/>
  <c r="G1228" i="14"/>
  <c r="B1229" i="14" s="1"/>
  <c r="C1229" i="14" s="1"/>
  <c r="F1228" i="14"/>
  <c r="H1542" i="15" l="1"/>
  <c r="B1543" i="15" s="1"/>
  <c r="H1122" i="11"/>
  <c r="D1229" i="14"/>
  <c r="E1229" i="14" s="1"/>
  <c r="F1229" i="14" s="1"/>
  <c r="C1543" i="15" l="1"/>
  <c r="E1543" i="15" s="1"/>
  <c r="F1543" i="15" s="1"/>
  <c r="G1543" i="15" s="1"/>
  <c r="G1229" i="14"/>
  <c r="B1230" i="14" s="1"/>
  <c r="B1123" i="11"/>
  <c r="H1543" i="15" l="1"/>
  <c r="B1544" i="15" s="1"/>
  <c r="C1123" i="11"/>
  <c r="E1123" i="11" s="1"/>
  <c r="F1123" i="11" s="1"/>
  <c r="G1123" i="11" s="1"/>
  <c r="C1230" i="14"/>
  <c r="C1544" i="15" l="1"/>
  <c r="E1544" i="15" s="1"/>
  <c r="F1544" i="15" s="1"/>
  <c r="G1544" i="15" s="1"/>
  <c r="H1123" i="11"/>
  <c r="D1230" i="14"/>
  <c r="E1230" i="14" s="1"/>
  <c r="H1544" i="15" l="1"/>
  <c r="B1545" i="15" s="1"/>
  <c r="G1230" i="14"/>
  <c r="B1231" i="14" s="1"/>
  <c r="C1231" i="14" s="1"/>
  <c r="F1230" i="14"/>
  <c r="B1124" i="11"/>
  <c r="C1545" i="15" l="1"/>
  <c r="E1545" i="15" s="1"/>
  <c r="F1545" i="15" s="1"/>
  <c r="G1545" i="15" s="1"/>
  <c r="C1124" i="11"/>
  <c r="E1124" i="11" s="1"/>
  <c r="F1124" i="11" s="1"/>
  <c r="G1124" i="11" s="1"/>
  <c r="D1231" i="14"/>
  <c r="E1231" i="14" s="1"/>
  <c r="F1231" i="14" s="1"/>
  <c r="H1545" i="15" l="1"/>
  <c r="B1546" i="15" s="1"/>
  <c r="H1124" i="11"/>
  <c r="B1125" i="11" s="1"/>
  <c r="G1231" i="14"/>
  <c r="B1232" i="14" s="1"/>
  <c r="C1546" i="15" l="1"/>
  <c r="E1546" i="15" s="1"/>
  <c r="F1546" i="15" s="1"/>
  <c r="G1546" i="15" s="1"/>
  <c r="C1125" i="11"/>
  <c r="E1125" i="11" s="1"/>
  <c r="F1125" i="11" s="1"/>
  <c r="G1125" i="11" s="1"/>
  <c r="C1232" i="14"/>
  <c r="H1546" i="15" l="1"/>
  <c r="B1547" i="15" s="1"/>
  <c r="H1125" i="11"/>
  <c r="B1126" i="11" s="1"/>
  <c r="D1232" i="14"/>
  <c r="E1232" i="14" s="1"/>
  <c r="C1547" i="15" l="1"/>
  <c r="E1547" i="15" s="1"/>
  <c r="F1547" i="15" s="1"/>
  <c r="G1547" i="15" s="1"/>
  <c r="C1126" i="11"/>
  <c r="E1126" i="11" s="1"/>
  <c r="F1126" i="11" s="1"/>
  <c r="G1126" i="11" s="1"/>
  <c r="G1232" i="14"/>
  <c r="B1233" i="14" s="1"/>
  <c r="C1233" i="14" s="1"/>
  <c r="F1232" i="14"/>
  <c r="H1547" i="15" l="1"/>
  <c r="B1548" i="15" s="1"/>
  <c r="H1126" i="11"/>
  <c r="D1233" i="14"/>
  <c r="E1233" i="14" s="1"/>
  <c r="F1233" i="14" s="1"/>
  <c r="C1548" i="15" l="1"/>
  <c r="E1548" i="15" s="1"/>
  <c r="F1548" i="15" s="1"/>
  <c r="G1548" i="15" s="1"/>
  <c r="G1233" i="14"/>
  <c r="B1234" i="14" s="1"/>
  <c r="B1127" i="11"/>
  <c r="H1548" i="15" l="1"/>
  <c r="B1549" i="15" s="1"/>
  <c r="C1127" i="11"/>
  <c r="E1127" i="11" s="1"/>
  <c r="F1127" i="11" s="1"/>
  <c r="G1127" i="11" s="1"/>
  <c r="C1234" i="14"/>
  <c r="D1234" i="14" s="1"/>
  <c r="E1234" i="14" s="1"/>
  <c r="F1234" i="14" s="1"/>
  <c r="C1549" i="15" l="1"/>
  <c r="E1549" i="15" s="1"/>
  <c r="F1549" i="15" s="1"/>
  <c r="G1549" i="15" s="1"/>
  <c r="H1127" i="11"/>
  <c r="G1234" i="14"/>
  <c r="B1235" i="14" s="1"/>
  <c r="H1549" i="15" l="1"/>
  <c r="B1550" i="15" s="1"/>
  <c r="C1235" i="14"/>
  <c r="B1128" i="11"/>
  <c r="C1550" i="15" l="1"/>
  <c r="E1550" i="15" s="1"/>
  <c r="F1550" i="15" s="1"/>
  <c r="G1550" i="15" s="1"/>
  <c r="C1128" i="11"/>
  <c r="E1128" i="11" s="1"/>
  <c r="F1128" i="11" s="1"/>
  <c r="G1128" i="11" s="1"/>
  <c r="D1235" i="14"/>
  <c r="E1235" i="14" s="1"/>
  <c r="F1235" i="14" s="1"/>
  <c r="H1550" i="15" l="1"/>
  <c r="B1551" i="15" s="1"/>
  <c r="H1128" i="11"/>
  <c r="G1235" i="14"/>
  <c r="B1236" i="14" s="1"/>
  <c r="C1551" i="15" l="1"/>
  <c r="E1551" i="15" s="1"/>
  <c r="F1551" i="15" s="1"/>
  <c r="G1551" i="15" s="1"/>
  <c r="C1236" i="14"/>
  <c r="D1236" i="14" s="1"/>
  <c r="E1236" i="14" s="1"/>
  <c r="F1236" i="14" s="1"/>
  <c r="B1129" i="11"/>
  <c r="H1551" i="15" l="1"/>
  <c r="B1552" i="15" s="1"/>
  <c r="C1129" i="11"/>
  <c r="E1129" i="11" s="1"/>
  <c r="F1129" i="11" s="1"/>
  <c r="G1129" i="11" s="1"/>
  <c r="G1236" i="14"/>
  <c r="B1237" i="14" s="1"/>
  <c r="C1552" i="15" l="1"/>
  <c r="E1552" i="15" s="1"/>
  <c r="F1552" i="15" s="1"/>
  <c r="G1552" i="15" s="1"/>
  <c r="H1129" i="11"/>
  <c r="B1130" i="11" s="1"/>
  <c r="C1237" i="14"/>
  <c r="H1552" i="15" l="1"/>
  <c r="B1553" i="15" s="1"/>
  <c r="C1130" i="11"/>
  <c r="E1130" i="11" s="1"/>
  <c r="F1130" i="11" s="1"/>
  <c r="G1130" i="11" s="1"/>
  <c r="D1237" i="14"/>
  <c r="E1237" i="14" s="1"/>
  <c r="F1237" i="14" s="1"/>
  <c r="C1553" i="15" l="1"/>
  <c r="E1553" i="15" s="1"/>
  <c r="F1553" i="15" s="1"/>
  <c r="G1553" i="15" s="1"/>
  <c r="H1130" i="11"/>
  <c r="G1237" i="14"/>
  <c r="B1238" i="14" s="1"/>
  <c r="H1553" i="15" l="1"/>
  <c r="B1554" i="15" s="1"/>
  <c r="C1238" i="14"/>
  <c r="D1238" i="14" s="1"/>
  <c r="E1238" i="14" s="1"/>
  <c r="F1238" i="14" s="1"/>
  <c r="B1131" i="11"/>
  <c r="C1554" i="15" l="1"/>
  <c r="E1554" i="15" s="1"/>
  <c r="F1554" i="15" s="1"/>
  <c r="G1554" i="15" s="1"/>
  <c r="C1131" i="11"/>
  <c r="E1131" i="11" s="1"/>
  <c r="F1131" i="11" s="1"/>
  <c r="G1131" i="11" s="1"/>
  <c r="G1238" i="14"/>
  <c r="B1239" i="14" s="1"/>
  <c r="H1554" i="15" l="1"/>
  <c r="B1555" i="15" s="1"/>
  <c r="H1131" i="11"/>
  <c r="B1132" i="11" s="1"/>
  <c r="C1239" i="14"/>
  <c r="C1555" i="15" l="1"/>
  <c r="E1555" i="15" s="1"/>
  <c r="F1555" i="15" s="1"/>
  <c r="G1555" i="15" s="1"/>
  <c r="C1132" i="11"/>
  <c r="E1132" i="11" s="1"/>
  <c r="F1132" i="11" s="1"/>
  <c r="G1132" i="11" s="1"/>
  <c r="D1239" i="14"/>
  <c r="E1239" i="14" s="1"/>
  <c r="H1555" i="15" l="1"/>
  <c r="B1556" i="15" s="1"/>
  <c r="H1132" i="11"/>
  <c r="B1133" i="11" s="1"/>
  <c r="G1239" i="14"/>
  <c r="B1240" i="14" s="1"/>
  <c r="C1240" i="14" s="1"/>
  <c r="F1239" i="14"/>
  <c r="C1556" i="15" l="1"/>
  <c r="E1556" i="15" s="1"/>
  <c r="F1556" i="15" s="1"/>
  <c r="G1556" i="15" s="1"/>
  <c r="C1133" i="11"/>
  <c r="E1133" i="11" s="1"/>
  <c r="F1133" i="11" s="1"/>
  <c r="G1133" i="11" s="1"/>
  <c r="D1240" i="14"/>
  <c r="E1240" i="14" s="1"/>
  <c r="H1556" i="15" l="1"/>
  <c r="B1557" i="15" s="1"/>
  <c r="H1133" i="11"/>
  <c r="B1134" i="11" s="1"/>
  <c r="G1240" i="14"/>
  <c r="B1241" i="14" s="1"/>
  <c r="C1241" i="14" s="1"/>
  <c r="F1240" i="14"/>
  <c r="C1557" i="15" l="1"/>
  <c r="E1557" i="15" s="1"/>
  <c r="F1557" i="15" s="1"/>
  <c r="G1557" i="15" s="1"/>
  <c r="C1134" i="11"/>
  <c r="E1134" i="11" s="1"/>
  <c r="F1134" i="11" s="1"/>
  <c r="G1134" i="11" s="1"/>
  <c r="D1241" i="14"/>
  <c r="E1241" i="14" s="1"/>
  <c r="F1241" i="14" s="1"/>
  <c r="H1557" i="15" l="1"/>
  <c r="B1558" i="15" s="1"/>
  <c r="H1134" i="11"/>
  <c r="B1135" i="11" s="1"/>
  <c r="G1241" i="14"/>
  <c r="B1242" i="14" s="1"/>
  <c r="C1558" i="15" l="1"/>
  <c r="E1558" i="15" s="1"/>
  <c r="F1558" i="15" s="1"/>
  <c r="G1558" i="15" s="1"/>
  <c r="C1135" i="11"/>
  <c r="E1135" i="11" s="1"/>
  <c r="F1135" i="11" s="1"/>
  <c r="G1135" i="11" s="1"/>
  <c r="C1242" i="14"/>
  <c r="D1242" i="14" s="1"/>
  <c r="E1242" i="14" s="1"/>
  <c r="F1242" i="14" s="1"/>
  <c r="H1558" i="15" l="1"/>
  <c r="B1559" i="15" s="1"/>
  <c r="H1135" i="11"/>
  <c r="G1242" i="14"/>
  <c r="B1243" i="14" s="1"/>
  <c r="C1559" i="15" l="1"/>
  <c r="E1559" i="15" s="1"/>
  <c r="F1559" i="15" s="1"/>
  <c r="G1559" i="15" s="1"/>
  <c r="C1243" i="14"/>
  <c r="B1136" i="11"/>
  <c r="H1559" i="15" l="1"/>
  <c r="B1560" i="15" s="1"/>
  <c r="C1560" i="15" s="1"/>
  <c r="E1560" i="15" s="1"/>
  <c r="F1560" i="15" s="1"/>
  <c r="G1560" i="15" s="1"/>
  <c r="C1136" i="11"/>
  <c r="E1136" i="11" s="1"/>
  <c r="F1136" i="11" s="1"/>
  <c r="G1136" i="11" s="1"/>
  <c r="D1243" i="14"/>
  <c r="E1243" i="14" s="1"/>
  <c r="H1560" i="15" l="1"/>
  <c r="B1561" i="15" s="1"/>
  <c r="H1136" i="11"/>
  <c r="G1243" i="14"/>
  <c r="B1244" i="14" s="1"/>
  <c r="C1244" i="14" s="1"/>
  <c r="F1243" i="14"/>
  <c r="C1561" i="15" l="1"/>
  <c r="E1561" i="15" s="1"/>
  <c r="F1561" i="15" s="1"/>
  <c r="G1561" i="15" s="1"/>
  <c r="B1137" i="11"/>
  <c r="D1244" i="14"/>
  <c r="E1244" i="14" s="1"/>
  <c r="H1561" i="15" l="1"/>
  <c r="B1562" i="15" s="1"/>
  <c r="C1137" i="11"/>
  <c r="E1137" i="11" s="1"/>
  <c r="F1137" i="11" s="1"/>
  <c r="G1137" i="11" s="1"/>
  <c r="G1244" i="14"/>
  <c r="B1245" i="14" s="1"/>
  <c r="C1245" i="14" s="1"/>
  <c r="F1244" i="14"/>
  <c r="C1562" i="15" l="1"/>
  <c r="E1562" i="15" s="1"/>
  <c r="F1562" i="15" s="1"/>
  <c r="G1562" i="15" s="1"/>
  <c r="H1137" i="11"/>
  <c r="B1138" i="11" s="1"/>
  <c r="D1245" i="14"/>
  <c r="E1245" i="14" s="1"/>
  <c r="F1245" i="14" s="1"/>
  <c r="H1562" i="15" l="1"/>
  <c r="B1563" i="15" s="1"/>
  <c r="C1138" i="11"/>
  <c r="E1138" i="11" s="1"/>
  <c r="F1138" i="11" s="1"/>
  <c r="G1138" i="11" s="1"/>
  <c r="G1245" i="14"/>
  <c r="B1246" i="14" s="1"/>
  <c r="C1563" i="15" l="1"/>
  <c r="E1563" i="15" s="1"/>
  <c r="F1563" i="15" s="1"/>
  <c r="G1563" i="15" s="1"/>
  <c r="H1138" i="11"/>
  <c r="B1139" i="11" s="1"/>
  <c r="C1246" i="14"/>
  <c r="D1246" i="14" s="1"/>
  <c r="E1246" i="14" s="1"/>
  <c r="F1246" i="14" s="1"/>
  <c r="H1563" i="15" l="1"/>
  <c r="B1564" i="15" s="1"/>
  <c r="C1564" i="15" s="1"/>
  <c r="E1564" i="15" s="1"/>
  <c r="F1564" i="15" s="1"/>
  <c r="G1564" i="15" s="1"/>
  <c r="C1139" i="11"/>
  <c r="E1139" i="11" s="1"/>
  <c r="F1139" i="11" s="1"/>
  <c r="G1139" i="11" s="1"/>
  <c r="G1246" i="14"/>
  <c r="B1247" i="14" s="1"/>
  <c r="H1564" i="15" l="1"/>
  <c r="B1565" i="15" s="1"/>
  <c r="H1139" i="11"/>
  <c r="B1140" i="11" s="1"/>
  <c r="C1247" i="14"/>
  <c r="C1565" i="15" l="1"/>
  <c r="E1565" i="15" s="1"/>
  <c r="F1565" i="15" s="1"/>
  <c r="G1565" i="15" s="1"/>
  <c r="C1140" i="11"/>
  <c r="E1140" i="11" s="1"/>
  <c r="F1140" i="11" s="1"/>
  <c r="G1140" i="11" s="1"/>
  <c r="D1247" i="14"/>
  <c r="E1247" i="14" s="1"/>
  <c r="H1565" i="15" l="1"/>
  <c r="B1566" i="15" s="1"/>
  <c r="H1140" i="11"/>
  <c r="B1141" i="11" s="1"/>
  <c r="G1247" i="14"/>
  <c r="B1248" i="14" s="1"/>
  <c r="C1248" i="14" s="1"/>
  <c r="F1247" i="14"/>
  <c r="C1566" i="15" l="1"/>
  <c r="E1566" i="15" s="1"/>
  <c r="F1566" i="15" s="1"/>
  <c r="G1566" i="15" s="1"/>
  <c r="C1141" i="11"/>
  <c r="E1141" i="11" s="1"/>
  <c r="F1141" i="11" s="1"/>
  <c r="G1141" i="11" s="1"/>
  <c r="D1248" i="14"/>
  <c r="E1248" i="14" s="1"/>
  <c r="H1566" i="15" l="1"/>
  <c r="B1567" i="15" s="1"/>
  <c r="H1141" i="11"/>
  <c r="B1142" i="11" s="1"/>
  <c r="G1248" i="14"/>
  <c r="B1249" i="14" s="1"/>
  <c r="C1249" i="14" s="1"/>
  <c r="F1248" i="14"/>
  <c r="C1567" i="15" l="1"/>
  <c r="E1567" i="15" s="1"/>
  <c r="F1567" i="15" s="1"/>
  <c r="G1567" i="15" s="1"/>
  <c r="C1142" i="11"/>
  <c r="E1142" i="11" s="1"/>
  <c r="F1142" i="11" s="1"/>
  <c r="G1142" i="11" s="1"/>
  <c r="D1249" i="14"/>
  <c r="E1249" i="14" s="1"/>
  <c r="H1567" i="15" l="1"/>
  <c r="B1568" i="15" s="1"/>
  <c r="H1142" i="11"/>
  <c r="B1143" i="11" s="1"/>
  <c r="G1249" i="14"/>
  <c r="B1250" i="14" s="1"/>
  <c r="C1250" i="14" s="1"/>
  <c r="F1249" i="14"/>
  <c r="C1568" i="15" l="1"/>
  <c r="E1568" i="15" s="1"/>
  <c r="F1568" i="15" s="1"/>
  <c r="G1568" i="15" s="1"/>
  <c r="C1143" i="11"/>
  <c r="E1143" i="11" s="1"/>
  <c r="F1143" i="11" s="1"/>
  <c r="G1143" i="11" s="1"/>
  <c r="D1250" i="14"/>
  <c r="E1250" i="14" s="1"/>
  <c r="H1568" i="15" l="1"/>
  <c r="B1569" i="15" s="1"/>
  <c r="H1143" i="11"/>
  <c r="B1144" i="11" s="1"/>
  <c r="G1250" i="14"/>
  <c r="B1251" i="14" s="1"/>
  <c r="C1251" i="14" s="1"/>
  <c r="F1250" i="14"/>
  <c r="C1569" i="15" l="1"/>
  <c r="E1569" i="15" s="1"/>
  <c r="F1569" i="15" s="1"/>
  <c r="G1569" i="15" s="1"/>
  <c r="C1144" i="11"/>
  <c r="E1144" i="11" s="1"/>
  <c r="F1144" i="11" s="1"/>
  <c r="G1144" i="11" s="1"/>
  <c r="D1251" i="14"/>
  <c r="E1251" i="14" s="1"/>
  <c r="H1569" i="15" l="1"/>
  <c r="B1570" i="15" s="1"/>
  <c r="H1144" i="11"/>
  <c r="G1251" i="14"/>
  <c r="B1252" i="14" s="1"/>
  <c r="C1252" i="14" s="1"/>
  <c r="F1251" i="14"/>
  <c r="C1570" i="15" l="1"/>
  <c r="E1570" i="15" s="1"/>
  <c r="F1570" i="15" s="1"/>
  <c r="G1570" i="15" s="1"/>
  <c r="D1252" i="14"/>
  <c r="E1252" i="14" s="1"/>
  <c r="B1145" i="11"/>
  <c r="H1570" i="15" l="1"/>
  <c r="B1571" i="15" s="1"/>
  <c r="C1145" i="11"/>
  <c r="E1145" i="11" s="1"/>
  <c r="F1145" i="11" s="1"/>
  <c r="G1145" i="11" s="1"/>
  <c r="G1252" i="14"/>
  <c r="B1253" i="14" s="1"/>
  <c r="C1253" i="14" s="1"/>
  <c r="F1252" i="14"/>
  <c r="C1571" i="15" l="1"/>
  <c r="E1571" i="15" s="1"/>
  <c r="F1571" i="15" s="1"/>
  <c r="G1571" i="15" s="1"/>
  <c r="H1145" i="11"/>
  <c r="B1146" i="11" s="1"/>
  <c r="D1253" i="14"/>
  <c r="E1253" i="14" s="1"/>
  <c r="F1253" i="14" s="1"/>
  <c r="H1571" i="15" l="1"/>
  <c r="B1572" i="15" s="1"/>
  <c r="C1572" i="15" s="1"/>
  <c r="E1572" i="15" s="1"/>
  <c r="F1572" i="15" s="1"/>
  <c r="G1572" i="15" s="1"/>
  <c r="C1146" i="11"/>
  <c r="E1146" i="11" s="1"/>
  <c r="F1146" i="11" s="1"/>
  <c r="G1146" i="11" s="1"/>
  <c r="G1253" i="14"/>
  <c r="B1254" i="14" s="1"/>
  <c r="H1572" i="15" l="1"/>
  <c r="B1573" i="15" s="1"/>
  <c r="H1146" i="11"/>
  <c r="B1147" i="11" s="1"/>
  <c r="C1254" i="14"/>
  <c r="C1573" i="15" l="1"/>
  <c r="E1573" i="15" s="1"/>
  <c r="F1573" i="15" s="1"/>
  <c r="G1573" i="15" s="1"/>
  <c r="C1147" i="11"/>
  <c r="E1147" i="11" s="1"/>
  <c r="F1147" i="11" s="1"/>
  <c r="G1147" i="11" s="1"/>
  <c r="D1254" i="14"/>
  <c r="E1254" i="14" s="1"/>
  <c r="H1573" i="15" l="1"/>
  <c r="B1574" i="15" s="1"/>
  <c r="C1574" i="15" s="1"/>
  <c r="E1574" i="15" s="1"/>
  <c r="F1574" i="15" s="1"/>
  <c r="G1574" i="15" s="1"/>
  <c r="H1147" i="11"/>
  <c r="G1254" i="14"/>
  <c r="B1255" i="14" s="1"/>
  <c r="C1255" i="14" s="1"/>
  <c r="F1254" i="14"/>
  <c r="H1574" i="15" l="1"/>
  <c r="B1575" i="15" s="1"/>
  <c r="D1255" i="14"/>
  <c r="E1255" i="14" s="1"/>
  <c r="B1148" i="11"/>
  <c r="C1575" i="15" l="1"/>
  <c r="E1575" i="15" s="1"/>
  <c r="F1575" i="15" s="1"/>
  <c r="G1575" i="15" s="1"/>
  <c r="C1148" i="11"/>
  <c r="E1148" i="11" s="1"/>
  <c r="F1148" i="11" s="1"/>
  <c r="G1148" i="11" s="1"/>
  <c r="G1255" i="14"/>
  <c r="B1256" i="14" s="1"/>
  <c r="C1256" i="14" s="1"/>
  <c r="F1255" i="14"/>
  <c r="H1575" i="15" l="1"/>
  <c r="B1576" i="15" s="1"/>
  <c r="H1148" i="11"/>
  <c r="D1256" i="14"/>
  <c r="E1256" i="14" s="1"/>
  <c r="C1576" i="15" l="1"/>
  <c r="E1576" i="15" s="1"/>
  <c r="F1576" i="15" s="1"/>
  <c r="G1576" i="15" s="1"/>
  <c r="G1256" i="14"/>
  <c r="B1257" i="14" s="1"/>
  <c r="C1257" i="14" s="1"/>
  <c r="F1256" i="14"/>
  <c r="B1149" i="11"/>
  <c r="H1576" i="15" l="1"/>
  <c r="B1577" i="15" s="1"/>
  <c r="C1149" i="11"/>
  <c r="E1149" i="11" s="1"/>
  <c r="F1149" i="11" s="1"/>
  <c r="G1149" i="11" s="1"/>
  <c r="D1257" i="14"/>
  <c r="E1257" i="14" s="1"/>
  <c r="F1257" i="14" s="1"/>
  <c r="C1577" i="15" l="1"/>
  <c r="E1577" i="15" s="1"/>
  <c r="F1577" i="15" s="1"/>
  <c r="G1577" i="15" s="1"/>
  <c r="H1149" i="11"/>
  <c r="B1150" i="11" s="1"/>
  <c r="G1257" i="14"/>
  <c r="B1258" i="14" s="1"/>
  <c r="H1577" i="15" l="1"/>
  <c r="B1578" i="15" s="1"/>
  <c r="C1150" i="11"/>
  <c r="E1150" i="11" s="1"/>
  <c r="F1150" i="11" s="1"/>
  <c r="G1150" i="11" s="1"/>
  <c r="C1258" i="14"/>
  <c r="D1258" i="14" s="1"/>
  <c r="E1258" i="14" s="1"/>
  <c r="F1258" i="14" s="1"/>
  <c r="C1578" i="15" l="1"/>
  <c r="E1578" i="15" s="1"/>
  <c r="F1578" i="15" s="1"/>
  <c r="G1578" i="15" s="1"/>
  <c r="H1150" i="11"/>
  <c r="G1258" i="14"/>
  <c r="B1259" i="14" s="1"/>
  <c r="H1578" i="15" l="1"/>
  <c r="B1579" i="15" s="1"/>
  <c r="C1259" i="14"/>
  <c r="B1151" i="11"/>
  <c r="C1579" i="15" l="1"/>
  <c r="E1579" i="15" s="1"/>
  <c r="F1579" i="15" s="1"/>
  <c r="G1579" i="15" s="1"/>
  <c r="C1151" i="11"/>
  <c r="E1151" i="11" s="1"/>
  <c r="F1151" i="11" s="1"/>
  <c r="G1151" i="11" s="1"/>
  <c r="D1259" i="14"/>
  <c r="E1259" i="14" s="1"/>
  <c r="H1579" i="15" l="1"/>
  <c r="B1580" i="15" s="1"/>
  <c r="H1151" i="11"/>
  <c r="G1259" i="14"/>
  <c r="B1260" i="14" s="1"/>
  <c r="C1260" i="14" s="1"/>
  <c r="F1259" i="14"/>
  <c r="C1580" i="15" l="1"/>
  <c r="E1580" i="15" s="1"/>
  <c r="F1580" i="15" s="1"/>
  <c r="G1580" i="15" s="1"/>
  <c r="D1260" i="14"/>
  <c r="E1260" i="14" s="1"/>
  <c r="B1152" i="11"/>
  <c r="H1580" i="15" l="1"/>
  <c r="B1581" i="15" s="1"/>
  <c r="C1152" i="11"/>
  <c r="E1152" i="11" s="1"/>
  <c r="F1152" i="11" s="1"/>
  <c r="G1152" i="11" s="1"/>
  <c r="G1260" i="14"/>
  <c r="B1261" i="14" s="1"/>
  <c r="C1261" i="14" s="1"/>
  <c r="F1260" i="14"/>
  <c r="C1581" i="15" l="1"/>
  <c r="E1581" i="15" s="1"/>
  <c r="F1581" i="15" s="1"/>
  <c r="G1581" i="15" s="1"/>
  <c r="H1152" i="11"/>
  <c r="B1153" i="11" s="1"/>
  <c r="D1261" i="14"/>
  <c r="E1261" i="14" s="1"/>
  <c r="F1261" i="14" s="1"/>
  <c r="H1581" i="15" l="1"/>
  <c r="B1582" i="15" s="1"/>
  <c r="C1153" i="11"/>
  <c r="E1153" i="11" s="1"/>
  <c r="F1153" i="11" s="1"/>
  <c r="G1153" i="11" s="1"/>
  <c r="G1261" i="14"/>
  <c r="B1262" i="14" s="1"/>
  <c r="C1582" i="15" l="1"/>
  <c r="E1582" i="15" s="1"/>
  <c r="F1582" i="15" s="1"/>
  <c r="G1582" i="15" s="1"/>
  <c r="H1153" i="11"/>
  <c r="B1154" i="11" s="1"/>
  <c r="C1262" i="14"/>
  <c r="D1262" i="14" s="1"/>
  <c r="E1262" i="14" s="1"/>
  <c r="F1262" i="14" s="1"/>
  <c r="H1582" i="15" l="1"/>
  <c r="B1583" i="15" s="1"/>
  <c r="C1154" i="11"/>
  <c r="E1154" i="11" s="1"/>
  <c r="F1154" i="11" s="1"/>
  <c r="G1154" i="11" s="1"/>
  <c r="G1262" i="14"/>
  <c r="B1263" i="14" s="1"/>
  <c r="C1583" i="15" l="1"/>
  <c r="E1583" i="15" s="1"/>
  <c r="F1583" i="15" s="1"/>
  <c r="G1583" i="15" s="1"/>
  <c r="H1154" i="11"/>
  <c r="C1263" i="14"/>
  <c r="H1583" i="15" l="1"/>
  <c r="B1584" i="15" s="1"/>
  <c r="D1263" i="14"/>
  <c r="E1263" i="14" s="1"/>
  <c r="B1155" i="11"/>
  <c r="C1584" i="15" l="1"/>
  <c r="E1584" i="15" s="1"/>
  <c r="F1584" i="15" s="1"/>
  <c r="G1584" i="15" s="1"/>
  <c r="C1155" i="11"/>
  <c r="E1155" i="11" s="1"/>
  <c r="F1155" i="11" s="1"/>
  <c r="G1155" i="11" s="1"/>
  <c r="G1263" i="14"/>
  <c r="B1264" i="14" s="1"/>
  <c r="C1264" i="14" s="1"/>
  <c r="F1263" i="14"/>
  <c r="H1584" i="15" l="1"/>
  <c r="B1585" i="15" s="1"/>
  <c r="H1155" i="11"/>
  <c r="B1156" i="11" s="1"/>
  <c r="D1264" i="14"/>
  <c r="E1264" i="14" s="1"/>
  <c r="C1585" i="15" l="1"/>
  <c r="E1585" i="15" s="1"/>
  <c r="F1585" i="15" s="1"/>
  <c r="G1585" i="15" s="1"/>
  <c r="C1156" i="11"/>
  <c r="E1156" i="11" s="1"/>
  <c r="F1156" i="11" s="1"/>
  <c r="G1156" i="11" s="1"/>
  <c r="G1264" i="14"/>
  <c r="B1265" i="14" s="1"/>
  <c r="C1265" i="14" s="1"/>
  <c r="F1264" i="14"/>
  <c r="H1585" i="15" l="1"/>
  <c r="B1586" i="15" s="1"/>
  <c r="H1156" i="11"/>
  <c r="D1265" i="14"/>
  <c r="E1265" i="14" s="1"/>
  <c r="F1265" i="14" s="1"/>
  <c r="C1586" i="15" l="1"/>
  <c r="E1586" i="15" s="1"/>
  <c r="F1586" i="15" s="1"/>
  <c r="G1586" i="15" s="1"/>
  <c r="G1265" i="14"/>
  <c r="B1266" i="14" s="1"/>
  <c r="B1157" i="11"/>
  <c r="H1586" i="15" l="1"/>
  <c r="B1587" i="15" s="1"/>
  <c r="C1157" i="11"/>
  <c r="E1157" i="11" s="1"/>
  <c r="F1157" i="11" s="1"/>
  <c r="G1157" i="11" s="1"/>
  <c r="C1266" i="14"/>
  <c r="C1587" i="15" l="1"/>
  <c r="E1587" i="15" s="1"/>
  <c r="F1587" i="15" s="1"/>
  <c r="G1587" i="15" s="1"/>
  <c r="H1157" i="11"/>
  <c r="B1158" i="11" s="1"/>
  <c r="D1266" i="14"/>
  <c r="E1266" i="14" s="1"/>
  <c r="H1587" i="15" l="1"/>
  <c r="B1588" i="15" s="1"/>
  <c r="C1158" i="11"/>
  <c r="E1158" i="11" s="1"/>
  <c r="F1158" i="11" s="1"/>
  <c r="G1158" i="11" s="1"/>
  <c r="G1266" i="14"/>
  <c r="B1267" i="14" s="1"/>
  <c r="C1267" i="14" s="1"/>
  <c r="F1266" i="14"/>
  <c r="C1588" i="15" l="1"/>
  <c r="E1588" i="15" s="1"/>
  <c r="F1588" i="15" s="1"/>
  <c r="G1588" i="15" s="1"/>
  <c r="H1158" i="11"/>
  <c r="D1267" i="14"/>
  <c r="E1267" i="14" s="1"/>
  <c r="F1267" i="14" s="1"/>
  <c r="H1588" i="15" l="1"/>
  <c r="B1589" i="15" s="1"/>
  <c r="G1267" i="14"/>
  <c r="B1268" i="14" s="1"/>
  <c r="B1159" i="11"/>
  <c r="C1589" i="15" l="1"/>
  <c r="E1589" i="15" s="1"/>
  <c r="F1589" i="15" s="1"/>
  <c r="G1589" i="15" s="1"/>
  <c r="C1159" i="11"/>
  <c r="E1159" i="11" s="1"/>
  <c r="F1159" i="11" s="1"/>
  <c r="G1159" i="11" s="1"/>
  <c r="C1268" i="14"/>
  <c r="D1268" i="14" s="1"/>
  <c r="E1268" i="14" s="1"/>
  <c r="F1268" i="14" s="1"/>
  <c r="H1589" i="15" l="1"/>
  <c r="B1590" i="15" s="1"/>
  <c r="H1159" i="11"/>
  <c r="G1268" i="14"/>
  <c r="B1269" i="14" s="1"/>
  <c r="C1590" i="15" l="1"/>
  <c r="E1590" i="15" s="1"/>
  <c r="F1590" i="15" s="1"/>
  <c r="G1590" i="15" s="1"/>
  <c r="C1269" i="14"/>
  <c r="B1160" i="11"/>
  <c r="H1590" i="15" l="1"/>
  <c r="B1591" i="15" s="1"/>
  <c r="C1160" i="11"/>
  <c r="E1160" i="11" s="1"/>
  <c r="F1160" i="11" s="1"/>
  <c r="G1160" i="11" s="1"/>
  <c r="D1269" i="14"/>
  <c r="E1269" i="14" s="1"/>
  <c r="F1269" i="14" s="1"/>
  <c r="C1591" i="15" l="1"/>
  <c r="E1591" i="15" s="1"/>
  <c r="F1591" i="15" s="1"/>
  <c r="G1591" i="15" s="1"/>
  <c r="H1160" i="11"/>
  <c r="G1269" i="14"/>
  <c r="B1270" i="14" s="1"/>
  <c r="H1591" i="15" l="1"/>
  <c r="B1592" i="15" s="1"/>
  <c r="C1270" i="14"/>
  <c r="B1161" i="11"/>
  <c r="C1592" i="15" l="1"/>
  <c r="E1592" i="15" s="1"/>
  <c r="F1592" i="15" s="1"/>
  <c r="G1592" i="15" s="1"/>
  <c r="C1161" i="11"/>
  <c r="E1161" i="11" s="1"/>
  <c r="F1161" i="11" s="1"/>
  <c r="G1161" i="11" s="1"/>
  <c r="D1270" i="14"/>
  <c r="E1270" i="14" s="1"/>
  <c r="H1592" i="15" l="1"/>
  <c r="B1593" i="15" s="1"/>
  <c r="H1161" i="11"/>
  <c r="G1270" i="14"/>
  <c r="B1271" i="14" s="1"/>
  <c r="C1271" i="14" s="1"/>
  <c r="F1270" i="14"/>
  <c r="C1593" i="15" l="1"/>
  <c r="E1593" i="15" s="1"/>
  <c r="F1593" i="15" s="1"/>
  <c r="G1593" i="15" s="1"/>
  <c r="D1271" i="14"/>
  <c r="E1271" i="14" s="1"/>
  <c r="B1162" i="11"/>
  <c r="H1593" i="15" l="1"/>
  <c r="B1594" i="15" s="1"/>
  <c r="C1162" i="11"/>
  <c r="E1162" i="11" s="1"/>
  <c r="F1162" i="11" s="1"/>
  <c r="G1162" i="11" s="1"/>
  <c r="G1271" i="14"/>
  <c r="B1272" i="14" s="1"/>
  <c r="C1272" i="14" s="1"/>
  <c r="F1271" i="14"/>
  <c r="C1594" i="15" l="1"/>
  <c r="E1594" i="15" s="1"/>
  <c r="F1594" i="15" s="1"/>
  <c r="G1594" i="15" s="1"/>
  <c r="H1162" i="11"/>
  <c r="D1272" i="14"/>
  <c r="E1272" i="14" s="1"/>
  <c r="H1594" i="15" l="1"/>
  <c r="B1595" i="15" s="1"/>
  <c r="G1272" i="14"/>
  <c r="B1273" i="14" s="1"/>
  <c r="C1273" i="14" s="1"/>
  <c r="F1272" i="14"/>
  <c r="B1163" i="11"/>
  <c r="C1595" i="15" l="1"/>
  <c r="E1595" i="15" s="1"/>
  <c r="F1595" i="15" s="1"/>
  <c r="G1595" i="15" s="1"/>
  <c r="C1163" i="11"/>
  <c r="E1163" i="11" s="1"/>
  <c r="F1163" i="11" s="1"/>
  <c r="G1163" i="11" s="1"/>
  <c r="D1273" i="14"/>
  <c r="E1273" i="14" s="1"/>
  <c r="F1273" i="14" s="1"/>
  <c r="H1595" i="15" l="1"/>
  <c r="B1596" i="15" s="1"/>
  <c r="H1163" i="11"/>
  <c r="G1273" i="14"/>
  <c r="B1274" i="14" s="1"/>
  <c r="C1596" i="15" l="1"/>
  <c r="E1596" i="15" s="1"/>
  <c r="F1596" i="15" s="1"/>
  <c r="G1596" i="15" s="1"/>
  <c r="C1274" i="14"/>
  <c r="D1274" i="14" s="1"/>
  <c r="E1274" i="14" s="1"/>
  <c r="F1274" i="14" s="1"/>
  <c r="B1164" i="11"/>
  <c r="H1596" i="15" l="1"/>
  <c r="B1597" i="15" s="1"/>
  <c r="C1164" i="11"/>
  <c r="E1164" i="11" s="1"/>
  <c r="F1164" i="11" s="1"/>
  <c r="G1164" i="11" s="1"/>
  <c r="G1274" i="14"/>
  <c r="B1275" i="14" s="1"/>
  <c r="C1597" i="15" l="1"/>
  <c r="E1597" i="15" s="1"/>
  <c r="F1597" i="15" s="1"/>
  <c r="G1597" i="15" s="1"/>
  <c r="H1164" i="11"/>
  <c r="C1275" i="14"/>
  <c r="H1597" i="15" l="1"/>
  <c r="B1598" i="15" s="1"/>
  <c r="D1275" i="14"/>
  <c r="E1275" i="14" s="1"/>
  <c r="B1165" i="11"/>
  <c r="C1598" i="15" l="1"/>
  <c r="E1598" i="15" s="1"/>
  <c r="F1598" i="15" s="1"/>
  <c r="G1598" i="15" s="1"/>
  <c r="C1165" i="11"/>
  <c r="E1165" i="11" s="1"/>
  <c r="F1165" i="11" s="1"/>
  <c r="G1165" i="11" s="1"/>
  <c r="G1275" i="14"/>
  <c r="B1276" i="14" s="1"/>
  <c r="C1276" i="14" s="1"/>
  <c r="F1275" i="14"/>
  <c r="H1598" i="15" l="1"/>
  <c r="B1599" i="15" s="1"/>
  <c r="H1165" i="11"/>
  <c r="B1166" i="11" s="1"/>
  <c r="D1276" i="14"/>
  <c r="E1276" i="14" s="1"/>
  <c r="C1599" i="15" l="1"/>
  <c r="E1599" i="15" s="1"/>
  <c r="F1599" i="15" s="1"/>
  <c r="G1599" i="15" s="1"/>
  <c r="C1166" i="11"/>
  <c r="E1166" i="11" s="1"/>
  <c r="F1166" i="11" s="1"/>
  <c r="G1166" i="11" s="1"/>
  <c r="G1276" i="14"/>
  <c r="B1277" i="14" s="1"/>
  <c r="C1277" i="14" s="1"/>
  <c r="F1276" i="14"/>
  <c r="H1599" i="15" l="1"/>
  <c r="B1600" i="15" s="1"/>
  <c r="H1166" i="11"/>
  <c r="D1277" i="14"/>
  <c r="E1277" i="14" s="1"/>
  <c r="F1277" i="14" s="1"/>
  <c r="C1600" i="15" l="1"/>
  <c r="E1600" i="15" s="1"/>
  <c r="F1600" i="15" s="1"/>
  <c r="G1600" i="15" s="1"/>
  <c r="G1277" i="14"/>
  <c r="B1278" i="14" s="1"/>
  <c r="B1167" i="11"/>
  <c r="H1600" i="15" l="1"/>
  <c r="B1601" i="15" s="1"/>
  <c r="C1167" i="11"/>
  <c r="E1167" i="11" s="1"/>
  <c r="F1167" i="11" s="1"/>
  <c r="G1167" i="11" s="1"/>
  <c r="C1278" i="14"/>
  <c r="D1278" i="14" s="1"/>
  <c r="E1278" i="14" s="1"/>
  <c r="F1278" i="14" s="1"/>
  <c r="C1601" i="15" l="1"/>
  <c r="E1601" i="15" s="1"/>
  <c r="F1601" i="15" s="1"/>
  <c r="G1601" i="15" s="1"/>
  <c r="H1167" i="11"/>
  <c r="G1278" i="14"/>
  <c r="B1279" i="14" s="1"/>
  <c r="H1601" i="15" l="1"/>
  <c r="B1602" i="15" s="1"/>
  <c r="C1279" i="14"/>
  <c r="B1168" i="11"/>
  <c r="C1602" i="15" l="1"/>
  <c r="E1602" i="15" s="1"/>
  <c r="F1602" i="15" s="1"/>
  <c r="G1602" i="15" s="1"/>
  <c r="C1168" i="11"/>
  <c r="E1168" i="11" s="1"/>
  <c r="F1168" i="11" s="1"/>
  <c r="G1168" i="11" s="1"/>
  <c r="D1279" i="14"/>
  <c r="E1279" i="14" s="1"/>
  <c r="H1602" i="15" l="1"/>
  <c r="B1603" i="15" s="1"/>
  <c r="H1168" i="11"/>
  <c r="B1169" i="11" s="1"/>
  <c r="G1279" i="14"/>
  <c r="B1280" i="14" s="1"/>
  <c r="C1280" i="14" s="1"/>
  <c r="F1279" i="14"/>
  <c r="C1603" i="15" l="1"/>
  <c r="E1603" i="15" s="1"/>
  <c r="F1603" i="15" s="1"/>
  <c r="G1603" i="15" s="1"/>
  <c r="C1169" i="11"/>
  <c r="E1169" i="11" s="1"/>
  <c r="F1169" i="11" s="1"/>
  <c r="G1169" i="11" s="1"/>
  <c r="D1280" i="14"/>
  <c r="E1280" i="14" s="1"/>
  <c r="H1603" i="15" l="1"/>
  <c r="B1604" i="15" s="1"/>
  <c r="H1169" i="11"/>
  <c r="G1280" i="14"/>
  <c r="B1281" i="14" s="1"/>
  <c r="C1281" i="14" s="1"/>
  <c r="F1280" i="14"/>
  <c r="C1604" i="15" l="1"/>
  <c r="E1604" i="15" s="1"/>
  <c r="F1604" i="15" s="1"/>
  <c r="G1604" i="15" s="1"/>
  <c r="D1281" i="14"/>
  <c r="E1281" i="14" s="1"/>
  <c r="F1281" i="14" s="1"/>
  <c r="B1170" i="11"/>
  <c r="H1604" i="15" l="1"/>
  <c r="B1605" i="15" s="1"/>
  <c r="C1170" i="11"/>
  <c r="E1170" i="11" s="1"/>
  <c r="F1170" i="11" s="1"/>
  <c r="G1170" i="11" s="1"/>
  <c r="G1281" i="14"/>
  <c r="B1282" i="14" s="1"/>
  <c r="C1605" i="15" l="1"/>
  <c r="E1605" i="15" s="1"/>
  <c r="F1605" i="15" s="1"/>
  <c r="G1605" i="15" s="1"/>
  <c r="H1170" i="11"/>
  <c r="B1171" i="11" s="1"/>
  <c r="C1282" i="14"/>
  <c r="H1605" i="15" l="1"/>
  <c r="B1606" i="15" s="1"/>
  <c r="C1171" i="11"/>
  <c r="E1171" i="11" s="1"/>
  <c r="F1171" i="11" s="1"/>
  <c r="G1171" i="11" s="1"/>
  <c r="D1282" i="14"/>
  <c r="E1282" i="14" s="1"/>
  <c r="C1606" i="15" l="1"/>
  <c r="E1606" i="15" s="1"/>
  <c r="F1606" i="15" s="1"/>
  <c r="G1606" i="15" s="1"/>
  <c r="H1171" i="11"/>
  <c r="B1172" i="11" s="1"/>
  <c r="G1282" i="14"/>
  <c r="B1283" i="14" s="1"/>
  <c r="C1283" i="14" s="1"/>
  <c r="F1282" i="14"/>
  <c r="H1606" i="15" l="1"/>
  <c r="B1607" i="15" s="1"/>
  <c r="C1172" i="11"/>
  <c r="E1172" i="11" s="1"/>
  <c r="F1172" i="11" s="1"/>
  <c r="G1172" i="11" s="1"/>
  <c r="D1283" i="14"/>
  <c r="E1283" i="14" s="1"/>
  <c r="F1283" i="14" s="1"/>
  <c r="C1607" i="15" l="1"/>
  <c r="E1607" i="15" s="1"/>
  <c r="F1607" i="15" s="1"/>
  <c r="G1607" i="15" s="1"/>
  <c r="H1172" i="11"/>
  <c r="G1283" i="14"/>
  <c r="B1284" i="14" s="1"/>
  <c r="H1607" i="15" l="1"/>
  <c r="B1608" i="15" s="1"/>
  <c r="C1284" i="14"/>
  <c r="B1173" i="11"/>
  <c r="C1608" i="15" l="1"/>
  <c r="E1608" i="15" s="1"/>
  <c r="F1608" i="15" s="1"/>
  <c r="G1608" i="15" s="1"/>
  <c r="C1173" i="11"/>
  <c r="E1173" i="11" s="1"/>
  <c r="F1173" i="11" s="1"/>
  <c r="G1173" i="11" s="1"/>
  <c r="D1284" i="14"/>
  <c r="E1284" i="14" s="1"/>
  <c r="H1608" i="15" l="1"/>
  <c r="B1609" i="15" s="1"/>
  <c r="C1609" i="15" s="1"/>
  <c r="E1609" i="15" s="1"/>
  <c r="F1609" i="15" s="1"/>
  <c r="G1609" i="15" s="1"/>
  <c r="H1173" i="11"/>
  <c r="G1284" i="14"/>
  <c r="B1285" i="14" s="1"/>
  <c r="C1285" i="14" s="1"/>
  <c r="F1284" i="14"/>
  <c r="H1609" i="15" l="1"/>
  <c r="B1610" i="15" s="1"/>
  <c r="D1285" i="14"/>
  <c r="E1285" i="14" s="1"/>
  <c r="F1285" i="14" s="1"/>
  <c r="B1174" i="11"/>
  <c r="C1610" i="15" l="1"/>
  <c r="E1610" i="15" s="1"/>
  <c r="F1610" i="15" s="1"/>
  <c r="G1610" i="15" s="1"/>
  <c r="C1174" i="11"/>
  <c r="E1174" i="11" s="1"/>
  <c r="F1174" i="11" s="1"/>
  <c r="G1174" i="11" s="1"/>
  <c r="G1285" i="14"/>
  <c r="B1286" i="14" s="1"/>
  <c r="H1610" i="15" l="1"/>
  <c r="B1611" i="15" s="1"/>
  <c r="H1174" i="11"/>
  <c r="B1175" i="11" s="1"/>
  <c r="C1286" i="14"/>
  <c r="C1611" i="15" l="1"/>
  <c r="E1611" i="15" s="1"/>
  <c r="F1611" i="15" s="1"/>
  <c r="G1611" i="15" s="1"/>
  <c r="C1175" i="11"/>
  <c r="E1175" i="11" s="1"/>
  <c r="F1175" i="11" s="1"/>
  <c r="G1175" i="11" s="1"/>
  <c r="D1286" i="14"/>
  <c r="E1286" i="14" s="1"/>
  <c r="H1611" i="15" l="1"/>
  <c r="B1612" i="15" s="1"/>
  <c r="H1175" i="11"/>
  <c r="G1286" i="14"/>
  <c r="B1287" i="14" s="1"/>
  <c r="C1287" i="14" s="1"/>
  <c r="F1286" i="14"/>
  <c r="C1612" i="15" l="1"/>
  <c r="E1612" i="15" s="1"/>
  <c r="F1612" i="15" s="1"/>
  <c r="G1612" i="15" s="1"/>
  <c r="D1287" i="14"/>
  <c r="E1287" i="14" s="1"/>
  <c r="B1176" i="11"/>
  <c r="H1612" i="15" l="1"/>
  <c r="B1613" i="15" s="1"/>
  <c r="C1176" i="11"/>
  <c r="E1176" i="11" s="1"/>
  <c r="F1176" i="11" s="1"/>
  <c r="G1176" i="11" s="1"/>
  <c r="G1287" i="14"/>
  <c r="B1288" i="14" s="1"/>
  <c r="C1288" i="14" s="1"/>
  <c r="F1287" i="14"/>
  <c r="C1613" i="15" l="1"/>
  <c r="E1613" i="15" s="1"/>
  <c r="F1613" i="15" s="1"/>
  <c r="G1613" i="15" s="1"/>
  <c r="H1176" i="11"/>
  <c r="B1177" i="11" s="1"/>
  <c r="D1288" i="14"/>
  <c r="E1288" i="14" s="1"/>
  <c r="H1613" i="15" l="1"/>
  <c r="B1614" i="15" s="1"/>
  <c r="C1177" i="11"/>
  <c r="E1177" i="11" s="1"/>
  <c r="F1177" i="11" s="1"/>
  <c r="G1177" i="11" s="1"/>
  <c r="G1288" i="14"/>
  <c r="B1289" i="14" s="1"/>
  <c r="C1289" i="14" s="1"/>
  <c r="F1288" i="14"/>
  <c r="C1614" i="15" l="1"/>
  <c r="E1614" i="15" s="1"/>
  <c r="F1614" i="15" s="1"/>
  <c r="G1614" i="15" s="1"/>
  <c r="H1177" i="11"/>
  <c r="B1178" i="11" s="1"/>
  <c r="D1289" i="14"/>
  <c r="E1289" i="14" s="1"/>
  <c r="F1289" i="14" s="1"/>
  <c r="H1614" i="15" l="1"/>
  <c r="B1615" i="15" s="1"/>
  <c r="C1178" i="11"/>
  <c r="E1178" i="11" s="1"/>
  <c r="F1178" i="11" s="1"/>
  <c r="G1178" i="11" s="1"/>
  <c r="G1289" i="14"/>
  <c r="B1290" i="14" s="1"/>
  <c r="C1615" i="15" l="1"/>
  <c r="E1615" i="15" s="1"/>
  <c r="F1615" i="15" s="1"/>
  <c r="G1615" i="15" s="1"/>
  <c r="H1178" i="11"/>
  <c r="B1179" i="11" s="1"/>
  <c r="C1290" i="14"/>
  <c r="H1615" i="15" l="1"/>
  <c r="B1616" i="15" s="1"/>
  <c r="C1179" i="11"/>
  <c r="E1179" i="11" s="1"/>
  <c r="F1179" i="11" s="1"/>
  <c r="G1179" i="11" s="1"/>
  <c r="D1290" i="14"/>
  <c r="E1290" i="14" s="1"/>
  <c r="C1616" i="15" l="1"/>
  <c r="E1616" i="15" s="1"/>
  <c r="F1616" i="15" s="1"/>
  <c r="G1616" i="15" s="1"/>
  <c r="H1179" i="11"/>
  <c r="G1290" i="14"/>
  <c r="B1291" i="14" s="1"/>
  <c r="C1291" i="14" s="1"/>
  <c r="F1290" i="14"/>
  <c r="H1616" i="15" l="1"/>
  <c r="B1617" i="15" s="1"/>
  <c r="D1291" i="14"/>
  <c r="E1291" i="14" s="1"/>
  <c r="F1291" i="14" s="1"/>
  <c r="B1180" i="11"/>
  <c r="C1617" i="15" l="1"/>
  <c r="E1617" i="15" s="1"/>
  <c r="F1617" i="15" s="1"/>
  <c r="G1617" i="15" s="1"/>
  <c r="C1180" i="11"/>
  <c r="E1180" i="11" s="1"/>
  <c r="F1180" i="11" s="1"/>
  <c r="G1180" i="11" s="1"/>
  <c r="G1291" i="14"/>
  <c r="B1292" i="14" s="1"/>
  <c r="H1617" i="15" l="1"/>
  <c r="B1618" i="15" s="1"/>
  <c r="H1180" i="11"/>
  <c r="B1181" i="11" s="1"/>
  <c r="C1292" i="14"/>
  <c r="C1618" i="15" l="1"/>
  <c r="E1618" i="15" s="1"/>
  <c r="F1618" i="15" s="1"/>
  <c r="G1618" i="15" s="1"/>
  <c r="C1181" i="11"/>
  <c r="E1181" i="11" s="1"/>
  <c r="F1181" i="11" s="1"/>
  <c r="G1181" i="11" s="1"/>
  <c r="D1292" i="14"/>
  <c r="E1292" i="14" s="1"/>
  <c r="H1618" i="15" l="1"/>
  <c r="B1619" i="15" s="1"/>
  <c r="H1181" i="11"/>
  <c r="G1292" i="14"/>
  <c r="B1293" i="14" s="1"/>
  <c r="C1293" i="14" s="1"/>
  <c r="F1292" i="14"/>
  <c r="C1619" i="15" l="1"/>
  <c r="E1619" i="15" s="1"/>
  <c r="F1619" i="15" s="1"/>
  <c r="G1619" i="15" s="1"/>
  <c r="D1293" i="14"/>
  <c r="E1293" i="14" s="1"/>
  <c r="F1293" i="14" s="1"/>
  <c r="B1182" i="11"/>
  <c r="H1619" i="15" l="1"/>
  <c r="B1620" i="15" s="1"/>
  <c r="C1182" i="11"/>
  <c r="E1182" i="11" s="1"/>
  <c r="F1182" i="11" s="1"/>
  <c r="G1182" i="11" s="1"/>
  <c r="G1293" i="14"/>
  <c r="B1294" i="14" s="1"/>
  <c r="C1620" i="15" l="1"/>
  <c r="E1620" i="15" s="1"/>
  <c r="F1620" i="15" s="1"/>
  <c r="G1620" i="15" s="1"/>
  <c r="H1182" i="11"/>
  <c r="C1294" i="14"/>
  <c r="H1620" i="15" l="1"/>
  <c r="B1621" i="15" s="1"/>
  <c r="C1621" i="15" s="1"/>
  <c r="E1621" i="15" s="1"/>
  <c r="F1621" i="15" s="1"/>
  <c r="G1621" i="15" s="1"/>
  <c r="D1294" i="14"/>
  <c r="E1294" i="14" s="1"/>
  <c r="B1183" i="11"/>
  <c r="H1621" i="15" l="1"/>
  <c r="B1622" i="15" s="1"/>
  <c r="C1183" i="11"/>
  <c r="E1183" i="11" s="1"/>
  <c r="F1183" i="11" s="1"/>
  <c r="G1183" i="11" s="1"/>
  <c r="G1294" i="14"/>
  <c r="B1295" i="14" s="1"/>
  <c r="C1295" i="14" s="1"/>
  <c r="F1294" i="14"/>
  <c r="C1622" i="15" l="1"/>
  <c r="E1622" i="15" s="1"/>
  <c r="F1622" i="15" s="1"/>
  <c r="G1622" i="15" s="1"/>
  <c r="H1183" i="11"/>
  <c r="B1184" i="11" s="1"/>
  <c r="D1295" i="14"/>
  <c r="E1295" i="14" s="1"/>
  <c r="H1622" i="15" l="1"/>
  <c r="B1623" i="15" s="1"/>
  <c r="C1184" i="11"/>
  <c r="E1184" i="11" s="1"/>
  <c r="F1184" i="11" s="1"/>
  <c r="G1184" i="11" s="1"/>
  <c r="G1295" i="14"/>
  <c r="B1296" i="14" s="1"/>
  <c r="C1296" i="14" s="1"/>
  <c r="F1295" i="14"/>
  <c r="C1623" i="15" l="1"/>
  <c r="E1623" i="15" s="1"/>
  <c r="F1623" i="15" s="1"/>
  <c r="G1623" i="15" s="1"/>
  <c r="H1184" i="11"/>
  <c r="B1185" i="11" s="1"/>
  <c r="D1296" i="14"/>
  <c r="E1296" i="14" s="1"/>
  <c r="H1623" i="15" l="1"/>
  <c r="B1624" i="15" s="1"/>
  <c r="C1185" i="11"/>
  <c r="E1185" i="11" s="1"/>
  <c r="F1185" i="11" s="1"/>
  <c r="G1185" i="11" s="1"/>
  <c r="G1296" i="14"/>
  <c r="B1297" i="14" s="1"/>
  <c r="C1297" i="14" s="1"/>
  <c r="F1296" i="14"/>
  <c r="C1624" i="15" l="1"/>
  <c r="E1624" i="15" s="1"/>
  <c r="F1624" i="15" s="1"/>
  <c r="G1624" i="15" s="1"/>
  <c r="H1185" i="11"/>
  <c r="B1186" i="11" s="1"/>
  <c r="D1297" i="14"/>
  <c r="E1297" i="14" s="1"/>
  <c r="F1297" i="14" s="1"/>
  <c r="H1624" i="15" l="1"/>
  <c r="B1625" i="15" s="1"/>
  <c r="C1186" i="11"/>
  <c r="E1186" i="11" s="1"/>
  <c r="F1186" i="11" s="1"/>
  <c r="G1186" i="11" s="1"/>
  <c r="G1297" i="14"/>
  <c r="B1298" i="14" s="1"/>
  <c r="C1625" i="15" l="1"/>
  <c r="E1625" i="15" s="1"/>
  <c r="F1625" i="15" s="1"/>
  <c r="G1625" i="15" s="1"/>
  <c r="H1186" i="11"/>
  <c r="B1187" i="11" s="1"/>
  <c r="C1298" i="14"/>
  <c r="H1625" i="15" l="1"/>
  <c r="B1626" i="15" s="1"/>
  <c r="C1187" i="11"/>
  <c r="E1187" i="11" s="1"/>
  <c r="F1187" i="11" s="1"/>
  <c r="G1187" i="11" s="1"/>
  <c r="D1298" i="14"/>
  <c r="E1298" i="14" s="1"/>
  <c r="C1626" i="15" l="1"/>
  <c r="E1626" i="15" s="1"/>
  <c r="F1626" i="15" s="1"/>
  <c r="G1626" i="15" s="1"/>
  <c r="H1187" i="11"/>
  <c r="B1188" i="11" s="1"/>
  <c r="G1298" i="14"/>
  <c r="B1299" i="14" s="1"/>
  <c r="C1299" i="14" s="1"/>
  <c r="F1298" i="14"/>
  <c r="H1626" i="15" l="1"/>
  <c r="B1627" i="15" s="1"/>
  <c r="C1188" i="11"/>
  <c r="E1188" i="11" s="1"/>
  <c r="F1188" i="11" s="1"/>
  <c r="G1188" i="11" s="1"/>
  <c r="D1299" i="14"/>
  <c r="E1299" i="14" s="1"/>
  <c r="C1627" i="15" l="1"/>
  <c r="E1627" i="15" s="1"/>
  <c r="F1627" i="15" s="1"/>
  <c r="G1627" i="15" s="1"/>
  <c r="H1188" i="11"/>
  <c r="G1299" i="14"/>
  <c r="B1300" i="14" s="1"/>
  <c r="C1300" i="14" s="1"/>
  <c r="F1299" i="14"/>
  <c r="H1627" i="15" l="1"/>
  <c r="B1628" i="15" s="1"/>
  <c r="D1300" i="14"/>
  <c r="E1300" i="14" s="1"/>
  <c r="B1189" i="11"/>
  <c r="C1628" i="15" l="1"/>
  <c r="E1628" i="15" s="1"/>
  <c r="F1628" i="15" s="1"/>
  <c r="G1628" i="15" s="1"/>
  <c r="G1300" i="14"/>
  <c r="B1301" i="14" s="1"/>
  <c r="C1301" i="14" s="1"/>
  <c r="F1300" i="14"/>
  <c r="C1189" i="11"/>
  <c r="E1189" i="11" s="1"/>
  <c r="F1189" i="11" s="1"/>
  <c r="G1189" i="11" s="1"/>
  <c r="H1628" i="15" l="1"/>
  <c r="B1629" i="15" s="1"/>
  <c r="H1189" i="11"/>
  <c r="D1301" i="14"/>
  <c r="E1301" i="14" s="1"/>
  <c r="F1301" i="14" s="1"/>
  <c r="C1629" i="15" l="1"/>
  <c r="E1629" i="15" s="1"/>
  <c r="F1629" i="15" s="1"/>
  <c r="G1629" i="15" s="1"/>
  <c r="B1190" i="11"/>
  <c r="G1301" i="14"/>
  <c r="B1302" i="14" s="1"/>
  <c r="H1629" i="15" l="1"/>
  <c r="B1630" i="15" s="1"/>
  <c r="C1630" i="15" s="1"/>
  <c r="E1630" i="15" s="1"/>
  <c r="F1630" i="15" s="1"/>
  <c r="G1630" i="15" s="1"/>
  <c r="C1190" i="11"/>
  <c r="E1190" i="11" s="1"/>
  <c r="F1190" i="11" s="1"/>
  <c r="G1190" i="11" s="1"/>
  <c r="C1302" i="14"/>
  <c r="H1630" i="15" l="1"/>
  <c r="B1631" i="15" s="1"/>
  <c r="H1190" i="11"/>
  <c r="B1191" i="11" s="1"/>
  <c r="D1302" i="14"/>
  <c r="E1302" i="14" s="1"/>
  <c r="C1631" i="15" l="1"/>
  <c r="E1631" i="15" s="1"/>
  <c r="F1631" i="15" s="1"/>
  <c r="G1631" i="15" s="1"/>
  <c r="C1191" i="11"/>
  <c r="E1191" i="11" s="1"/>
  <c r="F1191" i="11" s="1"/>
  <c r="G1191" i="11" s="1"/>
  <c r="G1302" i="14"/>
  <c r="B1303" i="14" s="1"/>
  <c r="C1303" i="14" s="1"/>
  <c r="F1302" i="14"/>
  <c r="H1631" i="15" l="1"/>
  <c r="B1632" i="15" s="1"/>
  <c r="H1191" i="11"/>
  <c r="B1192" i="11" s="1"/>
  <c r="D1303" i="14"/>
  <c r="E1303" i="14" s="1"/>
  <c r="C1632" i="15" l="1"/>
  <c r="E1632" i="15" s="1"/>
  <c r="F1632" i="15" s="1"/>
  <c r="G1632" i="15" s="1"/>
  <c r="C1192" i="11"/>
  <c r="E1192" i="11" s="1"/>
  <c r="F1192" i="11" s="1"/>
  <c r="G1192" i="11" s="1"/>
  <c r="G1303" i="14"/>
  <c r="B1304" i="14" s="1"/>
  <c r="C1304" i="14" s="1"/>
  <c r="F1303" i="14"/>
  <c r="H1632" i="15" l="1"/>
  <c r="B1633" i="15" s="1"/>
  <c r="H1192" i="11"/>
  <c r="B1193" i="11" s="1"/>
  <c r="D1304" i="14"/>
  <c r="E1304" i="14" s="1"/>
  <c r="C1633" i="15" l="1"/>
  <c r="E1633" i="15" s="1"/>
  <c r="F1633" i="15" s="1"/>
  <c r="G1633" i="15" s="1"/>
  <c r="C1193" i="11"/>
  <c r="E1193" i="11" s="1"/>
  <c r="F1193" i="11" s="1"/>
  <c r="G1193" i="11" s="1"/>
  <c r="G1304" i="14"/>
  <c r="B1305" i="14" s="1"/>
  <c r="C1305" i="14" s="1"/>
  <c r="F1304" i="14"/>
  <c r="H1633" i="15" l="1"/>
  <c r="B1634" i="15" s="1"/>
  <c r="H1193" i="11"/>
  <c r="B1194" i="11" s="1"/>
  <c r="D1305" i="14"/>
  <c r="E1305" i="14" s="1"/>
  <c r="F1305" i="14" s="1"/>
  <c r="C1634" i="15" l="1"/>
  <c r="E1634" i="15" s="1"/>
  <c r="F1634" i="15" s="1"/>
  <c r="G1634" i="15" s="1"/>
  <c r="C1194" i="11"/>
  <c r="E1194" i="11" s="1"/>
  <c r="F1194" i="11" s="1"/>
  <c r="G1194" i="11" s="1"/>
  <c r="G1305" i="14"/>
  <c r="B1306" i="14" s="1"/>
  <c r="H1634" i="15" l="1"/>
  <c r="B1635" i="15" s="1"/>
  <c r="H1194" i="11"/>
  <c r="B1195" i="11" s="1"/>
  <c r="C1306" i="14"/>
  <c r="C1635" i="15" l="1"/>
  <c r="E1635" i="15" s="1"/>
  <c r="F1635" i="15" s="1"/>
  <c r="G1635" i="15" s="1"/>
  <c r="C1195" i="11"/>
  <c r="E1195" i="11" s="1"/>
  <c r="F1195" i="11" s="1"/>
  <c r="G1195" i="11" s="1"/>
  <c r="D1306" i="14"/>
  <c r="E1306" i="14" s="1"/>
  <c r="H1635" i="15" l="1"/>
  <c r="B1636" i="15" s="1"/>
  <c r="H1195" i="11"/>
  <c r="B1196" i="11" s="1"/>
  <c r="G1306" i="14"/>
  <c r="B1307" i="14" s="1"/>
  <c r="C1307" i="14" s="1"/>
  <c r="F1306" i="14"/>
  <c r="C1636" i="15" l="1"/>
  <c r="E1636" i="15" s="1"/>
  <c r="F1636" i="15" s="1"/>
  <c r="G1636" i="15" s="1"/>
  <c r="C1196" i="11"/>
  <c r="E1196" i="11" s="1"/>
  <c r="F1196" i="11" s="1"/>
  <c r="G1196" i="11" s="1"/>
  <c r="D1307" i="14"/>
  <c r="E1307" i="14" s="1"/>
  <c r="F1307" i="14" s="1"/>
  <c r="H1636" i="15" l="1"/>
  <c r="B1637" i="15" s="1"/>
  <c r="H1196" i="11"/>
  <c r="B1197" i="11" s="1"/>
  <c r="G1307" i="14"/>
  <c r="B1308" i="14" s="1"/>
  <c r="C1637" i="15" l="1"/>
  <c r="E1637" i="15" s="1"/>
  <c r="F1637" i="15" s="1"/>
  <c r="G1637" i="15" s="1"/>
  <c r="C1197" i="11"/>
  <c r="E1197" i="11" s="1"/>
  <c r="F1197" i="11" s="1"/>
  <c r="G1197" i="11" s="1"/>
  <c r="C1308" i="14"/>
  <c r="D1308" i="14" s="1"/>
  <c r="E1308" i="14" s="1"/>
  <c r="F1308" i="14" s="1"/>
  <c r="H1637" i="15" l="1"/>
  <c r="B1638" i="15" s="1"/>
  <c r="H1197" i="11"/>
  <c r="B1198" i="11" s="1"/>
  <c r="G1308" i="14"/>
  <c r="B1309" i="14" s="1"/>
  <c r="C1638" i="15" l="1"/>
  <c r="E1638" i="15" s="1"/>
  <c r="F1638" i="15" s="1"/>
  <c r="G1638" i="15" s="1"/>
  <c r="C1198" i="11"/>
  <c r="E1198" i="11" s="1"/>
  <c r="F1198" i="11" s="1"/>
  <c r="G1198" i="11" s="1"/>
  <c r="C1309" i="14"/>
  <c r="H1638" i="15" l="1"/>
  <c r="B1639" i="15" s="1"/>
  <c r="H1198" i="11"/>
  <c r="D1309" i="14"/>
  <c r="E1309" i="14" s="1"/>
  <c r="F1309" i="14" s="1"/>
  <c r="C1639" i="15" l="1"/>
  <c r="E1639" i="15" s="1"/>
  <c r="F1639" i="15" s="1"/>
  <c r="G1639" i="15" s="1"/>
  <c r="G1309" i="14"/>
  <c r="B1310" i="14" s="1"/>
  <c r="B1199" i="11"/>
  <c r="H1639" i="15" l="1"/>
  <c r="B1640" i="15" s="1"/>
  <c r="C1199" i="11"/>
  <c r="E1199" i="11" s="1"/>
  <c r="F1199" i="11" s="1"/>
  <c r="G1199" i="11" s="1"/>
  <c r="C1310" i="14"/>
  <c r="C1640" i="15" l="1"/>
  <c r="E1640" i="15" s="1"/>
  <c r="F1640" i="15" s="1"/>
  <c r="G1640" i="15" s="1"/>
  <c r="H1199" i="11"/>
  <c r="B1200" i="11" s="1"/>
  <c r="D1310" i="14"/>
  <c r="E1310" i="14" s="1"/>
  <c r="H1640" i="15" l="1"/>
  <c r="B1641" i="15" s="1"/>
  <c r="C1200" i="11"/>
  <c r="E1200" i="11" s="1"/>
  <c r="F1200" i="11" s="1"/>
  <c r="G1200" i="11" s="1"/>
  <c r="G1310" i="14"/>
  <c r="B1311" i="14" s="1"/>
  <c r="C1311" i="14" s="1"/>
  <c r="F1310" i="14"/>
  <c r="C1641" i="15" l="1"/>
  <c r="E1641" i="15" s="1"/>
  <c r="F1641" i="15" s="1"/>
  <c r="G1641" i="15" s="1"/>
  <c r="H1200" i="11"/>
  <c r="B1201" i="11" s="1"/>
  <c r="D1311" i="14"/>
  <c r="E1311" i="14" s="1"/>
  <c r="F1311" i="14" s="1"/>
  <c r="H1641" i="15" l="1"/>
  <c r="B1642" i="15" s="1"/>
  <c r="C1201" i="11"/>
  <c r="E1201" i="11" s="1"/>
  <c r="F1201" i="11" s="1"/>
  <c r="G1201" i="11" s="1"/>
  <c r="G1311" i="14"/>
  <c r="B1312" i="14" s="1"/>
  <c r="C1642" i="15" l="1"/>
  <c r="E1642" i="15" s="1"/>
  <c r="F1642" i="15" s="1"/>
  <c r="G1642" i="15" s="1"/>
  <c r="H1201" i="11"/>
  <c r="B1202" i="11" s="1"/>
  <c r="C1312" i="14"/>
  <c r="H1642" i="15" l="1"/>
  <c r="B1643" i="15" s="1"/>
  <c r="C1202" i="11"/>
  <c r="E1202" i="11" s="1"/>
  <c r="F1202" i="11" s="1"/>
  <c r="G1202" i="11" s="1"/>
  <c r="D1312" i="14"/>
  <c r="E1312" i="14" s="1"/>
  <c r="C1643" i="15" l="1"/>
  <c r="E1643" i="15" s="1"/>
  <c r="F1643" i="15" s="1"/>
  <c r="G1643" i="15" s="1"/>
  <c r="H1202" i="11"/>
  <c r="B1203" i="11" s="1"/>
  <c r="G1312" i="14"/>
  <c r="B1313" i="14" s="1"/>
  <c r="C1313" i="14" s="1"/>
  <c r="F1312" i="14"/>
  <c r="H1643" i="15" l="1"/>
  <c r="B1644" i="15" s="1"/>
  <c r="C1203" i="11"/>
  <c r="E1203" i="11" s="1"/>
  <c r="F1203" i="11" s="1"/>
  <c r="G1203" i="11" s="1"/>
  <c r="D1313" i="14"/>
  <c r="E1313" i="14" s="1"/>
  <c r="F1313" i="14" s="1"/>
  <c r="C1644" i="15" l="1"/>
  <c r="E1644" i="15" s="1"/>
  <c r="F1644" i="15" s="1"/>
  <c r="G1644" i="15" s="1"/>
  <c r="H1203" i="11"/>
  <c r="B1204" i="11" s="1"/>
  <c r="G1313" i="14"/>
  <c r="B1314" i="14" s="1"/>
  <c r="H1644" i="15" l="1"/>
  <c r="B1645" i="15" s="1"/>
  <c r="C1204" i="11"/>
  <c r="E1204" i="11" s="1"/>
  <c r="F1204" i="11" s="1"/>
  <c r="G1204" i="11" s="1"/>
  <c r="C1314" i="14"/>
  <c r="D1314" i="14" s="1"/>
  <c r="E1314" i="14" s="1"/>
  <c r="F1314" i="14" s="1"/>
  <c r="C1645" i="15" l="1"/>
  <c r="E1645" i="15" s="1"/>
  <c r="F1645" i="15" s="1"/>
  <c r="G1645" i="15" s="1"/>
  <c r="H1204" i="11"/>
  <c r="G1314" i="14"/>
  <c r="B1315" i="14" s="1"/>
  <c r="H1645" i="15" l="1"/>
  <c r="B1646" i="15" s="1"/>
  <c r="C1315" i="14"/>
  <c r="B1205" i="11"/>
  <c r="C1646" i="15" l="1"/>
  <c r="E1646" i="15" s="1"/>
  <c r="F1646" i="15" s="1"/>
  <c r="G1646" i="15" s="1"/>
  <c r="C1205" i="11"/>
  <c r="E1205" i="11" s="1"/>
  <c r="F1205" i="11" s="1"/>
  <c r="G1205" i="11" s="1"/>
  <c r="D1315" i="14"/>
  <c r="E1315" i="14" s="1"/>
  <c r="H1646" i="15" l="1"/>
  <c r="B1647" i="15" s="1"/>
  <c r="H1205" i="11"/>
  <c r="B1206" i="11" s="1"/>
  <c r="G1315" i="14"/>
  <c r="B1316" i="14" s="1"/>
  <c r="C1316" i="14" s="1"/>
  <c r="F1315" i="14"/>
  <c r="C1647" i="15" l="1"/>
  <c r="E1647" i="15" s="1"/>
  <c r="F1647" i="15" s="1"/>
  <c r="G1647" i="15" s="1"/>
  <c r="C1206" i="11"/>
  <c r="E1206" i="11" s="1"/>
  <c r="F1206" i="11" s="1"/>
  <c r="G1206" i="11" s="1"/>
  <c r="D1316" i="14"/>
  <c r="E1316" i="14" s="1"/>
  <c r="H1647" i="15" l="1"/>
  <c r="B1648" i="15" s="1"/>
  <c r="H1206" i="11"/>
  <c r="G1316" i="14"/>
  <c r="B1317" i="14" s="1"/>
  <c r="C1317" i="14" s="1"/>
  <c r="F1316" i="14"/>
  <c r="C1648" i="15" l="1"/>
  <c r="E1648" i="15" s="1"/>
  <c r="F1648" i="15" s="1"/>
  <c r="G1648" i="15" s="1"/>
  <c r="D1317" i="14"/>
  <c r="E1317" i="14" s="1"/>
  <c r="F1317" i="14" s="1"/>
  <c r="B1207" i="11"/>
  <c r="H1648" i="15" l="1"/>
  <c r="B1649" i="15" s="1"/>
  <c r="C1207" i="11"/>
  <c r="E1207" i="11" s="1"/>
  <c r="F1207" i="11" s="1"/>
  <c r="G1207" i="11" s="1"/>
  <c r="G1317" i="14"/>
  <c r="B1318" i="14" s="1"/>
  <c r="C1649" i="15" l="1"/>
  <c r="E1649" i="15" s="1"/>
  <c r="F1649" i="15" s="1"/>
  <c r="G1649" i="15" s="1"/>
  <c r="H1207" i="11"/>
  <c r="B1208" i="11" s="1"/>
  <c r="C1318" i="14"/>
  <c r="H1649" i="15" l="1"/>
  <c r="B1650" i="15" s="1"/>
  <c r="C1208" i="11"/>
  <c r="E1208" i="11" s="1"/>
  <c r="F1208" i="11" s="1"/>
  <c r="G1208" i="11" s="1"/>
  <c r="D1318" i="14"/>
  <c r="E1318" i="14" s="1"/>
  <c r="C1650" i="15" l="1"/>
  <c r="E1650" i="15" s="1"/>
  <c r="F1650" i="15" s="1"/>
  <c r="G1650" i="15" s="1"/>
  <c r="H1208" i="11"/>
  <c r="B1209" i="11" s="1"/>
  <c r="G1318" i="14"/>
  <c r="B1319" i="14" s="1"/>
  <c r="C1319" i="14" s="1"/>
  <c r="F1318" i="14"/>
  <c r="H1650" i="15" l="1"/>
  <c r="B1651" i="15" s="1"/>
  <c r="C1209" i="11"/>
  <c r="E1209" i="11" s="1"/>
  <c r="F1209" i="11" s="1"/>
  <c r="G1209" i="11" s="1"/>
  <c r="D1319" i="14"/>
  <c r="E1319" i="14" s="1"/>
  <c r="C1651" i="15" l="1"/>
  <c r="E1651" i="15" s="1"/>
  <c r="F1651" i="15" s="1"/>
  <c r="G1651" i="15" s="1"/>
  <c r="H1209" i="11"/>
  <c r="G1319" i="14"/>
  <c r="B1320" i="14" s="1"/>
  <c r="C1320" i="14" s="1"/>
  <c r="F1319" i="14"/>
  <c r="H1651" i="15" l="1"/>
  <c r="B1652" i="15" s="1"/>
  <c r="D1320" i="14"/>
  <c r="E1320" i="14" s="1"/>
  <c r="B1210" i="11"/>
  <c r="C1652" i="15" l="1"/>
  <c r="E1652" i="15" s="1"/>
  <c r="F1652" i="15" s="1"/>
  <c r="G1652" i="15" s="1"/>
  <c r="C1210" i="11"/>
  <c r="E1210" i="11" s="1"/>
  <c r="F1210" i="11" s="1"/>
  <c r="G1210" i="11" s="1"/>
  <c r="G1320" i="14"/>
  <c r="B1321" i="14" s="1"/>
  <c r="C1321" i="14" s="1"/>
  <c r="F1320" i="14"/>
  <c r="H1652" i="15" l="1"/>
  <c r="B1653" i="15" s="1"/>
  <c r="H1210" i="11"/>
  <c r="B1211" i="11" s="1"/>
  <c r="D1321" i="14"/>
  <c r="E1321" i="14" s="1"/>
  <c r="F1321" i="14" s="1"/>
  <c r="C1653" i="15" l="1"/>
  <c r="E1653" i="15" s="1"/>
  <c r="F1653" i="15" s="1"/>
  <c r="G1653" i="15" s="1"/>
  <c r="C1211" i="11"/>
  <c r="E1211" i="11" s="1"/>
  <c r="F1211" i="11" s="1"/>
  <c r="G1211" i="11" s="1"/>
  <c r="G1321" i="14"/>
  <c r="B1322" i="14" s="1"/>
  <c r="H1653" i="15" l="1"/>
  <c r="B1654" i="15" s="1"/>
  <c r="H1211" i="11"/>
  <c r="C1322" i="14"/>
  <c r="D1322" i="14" s="1"/>
  <c r="E1322" i="14" s="1"/>
  <c r="F1322" i="14" s="1"/>
  <c r="C1654" i="15" l="1"/>
  <c r="E1654" i="15" s="1"/>
  <c r="F1654" i="15" s="1"/>
  <c r="G1654" i="15" s="1"/>
  <c r="G1322" i="14"/>
  <c r="B1323" i="14" s="1"/>
  <c r="B1212" i="11"/>
  <c r="H1654" i="15" l="1"/>
  <c r="B1655" i="15" s="1"/>
  <c r="C1212" i="11"/>
  <c r="E1212" i="11" s="1"/>
  <c r="F1212" i="11" s="1"/>
  <c r="G1212" i="11" s="1"/>
  <c r="C1323" i="14"/>
  <c r="C1655" i="15" l="1"/>
  <c r="E1655" i="15" s="1"/>
  <c r="F1655" i="15" s="1"/>
  <c r="G1655" i="15" s="1"/>
  <c r="H1212" i="11"/>
  <c r="B1213" i="11" s="1"/>
  <c r="D1323" i="14"/>
  <c r="E1323" i="14" s="1"/>
  <c r="F1323" i="14" s="1"/>
  <c r="H1655" i="15" l="1"/>
  <c r="B1656" i="15" s="1"/>
  <c r="C1213" i="11"/>
  <c r="E1213" i="11" s="1"/>
  <c r="F1213" i="11" s="1"/>
  <c r="G1213" i="11" s="1"/>
  <c r="G1323" i="14"/>
  <c r="B1324" i="14" s="1"/>
  <c r="C1656" i="15" l="1"/>
  <c r="E1656" i="15" s="1"/>
  <c r="F1656" i="15" s="1"/>
  <c r="G1656" i="15" s="1"/>
  <c r="H1213" i="11"/>
  <c r="B1214" i="11" s="1"/>
  <c r="C1324" i="14"/>
  <c r="H1656" i="15" l="1"/>
  <c r="B1657" i="15" s="1"/>
  <c r="C1214" i="11"/>
  <c r="E1214" i="11" s="1"/>
  <c r="F1214" i="11" s="1"/>
  <c r="G1214" i="11" s="1"/>
  <c r="D1324" i="14"/>
  <c r="E1324" i="14" s="1"/>
  <c r="C1657" i="15" l="1"/>
  <c r="E1657" i="15" s="1"/>
  <c r="F1657" i="15" s="1"/>
  <c r="G1657" i="15" s="1"/>
  <c r="H1214" i="11"/>
  <c r="B1215" i="11" s="1"/>
  <c r="G1324" i="14"/>
  <c r="B1325" i="14" s="1"/>
  <c r="C1325" i="14" s="1"/>
  <c r="F1324" i="14"/>
  <c r="H1657" i="15" l="1"/>
  <c r="B1658" i="15" s="1"/>
  <c r="C1215" i="11"/>
  <c r="E1215" i="11" s="1"/>
  <c r="F1215" i="11" s="1"/>
  <c r="G1215" i="11" s="1"/>
  <c r="D1325" i="14"/>
  <c r="E1325" i="14" s="1"/>
  <c r="F1325" i="14" s="1"/>
  <c r="C1658" i="15" l="1"/>
  <c r="E1658" i="15" s="1"/>
  <c r="F1658" i="15" s="1"/>
  <c r="G1658" i="15" s="1"/>
  <c r="H1215" i="11"/>
  <c r="B1216" i="11" s="1"/>
  <c r="G1325" i="14"/>
  <c r="B1326" i="14" s="1"/>
  <c r="H1658" i="15" l="1"/>
  <c r="B1659" i="15" s="1"/>
  <c r="C1216" i="11"/>
  <c r="E1216" i="11" s="1"/>
  <c r="F1216" i="11" s="1"/>
  <c r="G1216" i="11" s="1"/>
  <c r="C1326" i="14"/>
  <c r="C1659" i="15" l="1"/>
  <c r="E1659" i="15" s="1"/>
  <c r="F1659" i="15" s="1"/>
  <c r="G1659" i="15" s="1"/>
  <c r="H1216" i="11"/>
  <c r="B1217" i="11" s="1"/>
  <c r="D1326" i="14"/>
  <c r="E1326" i="14" s="1"/>
  <c r="H1659" i="15" l="1"/>
  <c r="B1660" i="15" s="1"/>
  <c r="C1217" i="11"/>
  <c r="E1217" i="11" s="1"/>
  <c r="F1217" i="11" s="1"/>
  <c r="G1217" i="11" s="1"/>
  <c r="G1326" i="14"/>
  <c r="B1327" i="14" s="1"/>
  <c r="C1327" i="14" s="1"/>
  <c r="F1326" i="14"/>
  <c r="C1660" i="15" l="1"/>
  <c r="E1660" i="15" s="1"/>
  <c r="F1660" i="15" s="1"/>
  <c r="G1660" i="15" s="1"/>
  <c r="H1217" i="11"/>
  <c r="D1327" i="14"/>
  <c r="E1327" i="14" s="1"/>
  <c r="F1327" i="14" s="1"/>
  <c r="H1660" i="15" l="1"/>
  <c r="B1661" i="15" s="1"/>
  <c r="G1327" i="14"/>
  <c r="B1328" i="14" s="1"/>
  <c r="B1218" i="11"/>
  <c r="C1661" i="15" l="1"/>
  <c r="E1661" i="15" s="1"/>
  <c r="F1661" i="15" s="1"/>
  <c r="G1661" i="15" s="1"/>
  <c r="C1218" i="11"/>
  <c r="E1218" i="11" s="1"/>
  <c r="F1218" i="11" s="1"/>
  <c r="G1218" i="11" s="1"/>
  <c r="C1328" i="14"/>
  <c r="H1661" i="15" l="1"/>
  <c r="B1662" i="15" s="1"/>
  <c r="H1218" i="11"/>
  <c r="B1219" i="11" s="1"/>
  <c r="D1328" i="14"/>
  <c r="E1328" i="14" s="1"/>
  <c r="C1662" i="15" l="1"/>
  <c r="E1662" i="15" s="1"/>
  <c r="F1662" i="15" s="1"/>
  <c r="G1662" i="15" s="1"/>
  <c r="C1219" i="11"/>
  <c r="E1219" i="11" s="1"/>
  <c r="F1219" i="11" s="1"/>
  <c r="G1219" i="11" s="1"/>
  <c r="G1328" i="14"/>
  <c r="B1329" i="14" s="1"/>
  <c r="C1329" i="14" s="1"/>
  <c r="F1328" i="14"/>
  <c r="H1662" i="15" l="1"/>
  <c r="B1663" i="15" s="1"/>
  <c r="H1219" i="11"/>
  <c r="B1220" i="11" s="1"/>
  <c r="D1329" i="14"/>
  <c r="E1329" i="14" s="1"/>
  <c r="F1329" i="14" s="1"/>
  <c r="C1663" i="15" l="1"/>
  <c r="E1663" i="15" s="1"/>
  <c r="F1663" i="15" s="1"/>
  <c r="G1663" i="15" s="1"/>
  <c r="C1220" i="11"/>
  <c r="E1220" i="11" s="1"/>
  <c r="F1220" i="11" s="1"/>
  <c r="G1220" i="11" s="1"/>
  <c r="G1329" i="14"/>
  <c r="B1330" i="14" s="1"/>
  <c r="H1663" i="15" l="1"/>
  <c r="B1664" i="15" s="1"/>
  <c r="H1220" i="11"/>
  <c r="B1221" i="11" s="1"/>
  <c r="C1330" i="14"/>
  <c r="C1664" i="15" l="1"/>
  <c r="E1664" i="15" s="1"/>
  <c r="F1664" i="15" s="1"/>
  <c r="G1664" i="15" s="1"/>
  <c r="C1221" i="11"/>
  <c r="E1221" i="11" s="1"/>
  <c r="F1221" i="11" s="1"/>
  <c r="G1221" i="11" s="1"/>
  <c r="D1330" i="14"/>
  <c r="E1330" i="14" s="1"/>
  <c r="H1664" i="15" l="1"/>
  <c r="B1665" i="15" s="1"/>
  <c r="H1221" i="11"/>
  <c r="B1222" i="11" s="1"/>
  <c r="G1330" i="14"/>
  <c r="B1331" i="14" s="1"/>
  <c r="C1331" i="14" s="1"/>
  <c r="F1330" i="14"/>
  <c r="C1665" i="15" l="1"/>
  <c r="E1665" i="15" s="1"/>
  <c r="F1665" i="15" s="1"/>
  <c r="G1665" i="15" s="1"/>
  <c r="C1222" i="11"/>
  <c r="E1222" i="11" s="1"/>
  <c r="F1222" i="11" s="1"/>
  <c r="G1222" i="11" s="1"/>
  <c r="D1331" i="14"/>
  <c r="E1331" i="14" s="1"/>
  <c r="F1331" i="14" s="1"/>
  <c r="H1665" i="15" l="1"/>
  <c r="B1666" i="15" s="1"/>
  <c r="H1222" i="11"/>
  <c r="B1223" i="11" s="1"/>
  <c r="G1331" i="14"/>
  <c r="B1332" i="14" s="1"/>
  <c r="C1666" i="15" l="1"/>
  <c r="E1666" i="15" s="1"/>
  <c r="F1666" i="15" s="1"/>
  <c r="G1666" i="15" s="1"/>
  <c r="C1223" i="11"/>
  <c r="E1223" i="11" s="1"/>
  <c r="F1223" i="11" s="1"/>
  <c r="G1223" i="11" s="1"/>
  <c r="C1332" i="14"/>
  <c r="H1666" i="15" l="1"/>
  <c r="B1667" i="15" s="1"/>
  <c r="H1223" i="11"/>
  <c r="B1224" i="11" s="1"/>
  <c r="D1332" i="14"/>
  <c r="E1332" i="14" s="1"/>
  <c r="C1667" i="15" l="1"/>
  <c r="E1667" i="15" s="1"/>
  <c r="F1667" i="15" s="1"/>
  <c r="G1667" i="15" s="1"/>
  <c r="C1224" i="11"/>
  <c r="E1224" i="11" s="1"/>
  <c r="F1224" i="11" s="1"/>
  <c r="G1224" i="11" s="1"/>
  <c r="G1332" i="14"/>
  <c r="B1333" i="14" s="1"/>
  <c r="C1333" i="14" s="1"/>
  <c r="F1332" i="14"/>
  <c r="H1667" i="15" l="1"/>
  <c r="B1668" i="15" s="1"/>
  <c r="H1224" i="11"/>
  <c r="D1333" i="14"/>
  <c r="E1333" i="14" s="1"/>
  <c r="C1668" i="15" l="1"/>
  <c r="E1668" i="15" s="1"/>
  <c r="F1668" i="15" s="1"/>
  <c r="G1668" i="15" s="1"/>
  <c r="G1333" i="14"/>
  <c r="B1334" i="14" s="1"/>
  <c r="C1334" i="14" s="1"/>
  <c r="F1333" i="14"/>
  <c r="B1225" i="11"/>
  <c r="H1668" i="15" l="1"/>
  <c r="B1669" i="15" s="1"/>
  <c r="C1225" i="11"/>
  <c r="E1225" i="11" s="1"/>
  <c r="F1225" i="11" s="1"/>
  <c r="G1225" i="11" s="1"/>
  <c r="D1334" i="14"/>
  <c r="E1334" i="14" s="1"/>
  <c r="C1669" i="15" l="1"/>
  <c r="E1669" i="15" s="1"/>
  <c r="F1669" i="15" s="1"/>
  <c r="G1669" i="15" s="1"/>
  <c r="H1225" i="11"/>
  <c r="G1334" i="14"/>
  <c r="B1335" i="14" s="1"/>
  <c r="C1335" i="14" s="1"/>
  <c r="F1334" i="14"/>
  <c r="H1669" i="15" l="1"/>
  <c r="B1670" i="15" s="1"/>
  <c r="D1335" i="14"/>
  <c r="E1335" i="14" s="1"/>
  <c r="F1335" i="14" s="1"/>
  <c r="B1226" i="11"/>
  <c r="C1670" i="15" l="1"/>
  <c r="E1670" i="15" s="1"/>
  <c r="F1670" i="15" s="1"/>
  <c r="G1670" i="15" s="1"/>
  <c r="C1226" i="11"/>
  <c r="E1226" i="11" s="1"/>
  <c r="F1226" i="11" s="1"/>
  <c r="G1226" i="11" s="1"/>
  <c r="G1335" i="14"/>
  <c r="B1336" i="14" s="1"/>
  <c r="H1670" i="15" l="1"/>
  <c r="B1671" i="15" s="1"/>
  <c r="H1226" i="11"/>
  <c r="B1227" i="11" s="1"/>
  <c r="C1336" i="14"/>
  <c r="D1336" i="14" s="1"/>
  <c r="E1336" i="14" s="1"/>
  <c r="F1336" i="14" s="1"/>
  <c r="C1671" i="15" l="1"/>
  <c r="E1671" i="15" s="1"/>
  <c r="F1671" i="15" s="1"/>
  <c r="G1671" i="15" s="1"/>
  <c r="C1227" i="11"/>
  <c r="E1227" i="11" s="1"/>
  <c r="F1227" i="11" s="1"/>
  <c r="G1227" i="11" s="1"/>
  <c r="G1336" i="14"/>
  <c r="B1337" i="14" s="1"/>
  <c r="H1671" i="15" l="1"/>
  <c r="B1672" i="15" s="1"/>
  <c r="H1227" i="11"/>
  <c r="C1337" i="14"/>
  <c r="C1672" i="15" l="1"/>
  <c r="E1672" i="15" s="1"/>
  <c r="F1672" i="15" s="1"/>
  <c r="G1672" i="15" s="1"/>
  <c r="D1337" i="14"/>
  <c r="E1337" i="14" s="1"/>
  <c r="F1337" i="14" s="1"/>
  <c r="B1228" i="11"/>
  <c r="H1672" i="15" l="1"/>
  <c r="B1673" i="15" s="1"/>
  <c r="C1228" i="11"/>
  <c r="E1228" i="11" s="1"/>
  <c r="F1228" i="11" s="1"/>
  <c r="G1228" i="11" s="1"/>
  <c r="G1337" i="14"/>
  <c r="B1338" i="14" s="1"/>
  <c r="C1673" i="15" l="1"/>
  <c r="E1673" i="15" s="1"/>
  <c r="F1673" i="15" s="1"/>
  <c r="G1673" i="15" s="1"/>
  <c r="H1228" i="11"/>
  <c r="B1229" i="11" s="1"/>
  <c r="C1338" i="14"/>
  <c r="H1673" i="15" l="1"/>
  <c r="B1674" i="15" s="1"/>
  <c r="C1229" i="11"/>
  <c r="E1229" i="11" s="1"/>
  <c r="F1229" i="11" s="1"/>
  <c r="G1229" i="11" s="1"/>
  <c r="D1338" i="14"/>
  <c r="E1338" i="14" s="1"/>
  <c r="C1674" i="15" l="1"/>
  <c r="E1674" i="15" s="1"/>
  <c r="F1674" i="15" s="1"/>
  <c r="G1674" i="15" s="1"/>
  <c r="H1229" i="11"/>
  <c r="B1230" i="11" s="1"/>
  <c r="G1338" i="14"/>
  <c r="B1339" i="14" s="1"/>
  <c r="C1339" i="14" s="1"/>
  <c r="F1338" i="14"/>
  <c r="H1674" i="15" l="1"/>
  <c r="B1675" i="15" s="1"/>
  <c r="C1675" i="15" s="1"/>
  <c r="E1675" i="15" s="1"/>
  <c r="F1675" i="15" s="1"/>
  <c r="G1675" i="15" s="1"/>
  <c r="C1230" i="11"/>
  <c r="E1230" i="11" s="1"/>
  <c r="F1230" i="11" s="1"/>
  <c r="G1230" i="11" s="1"/>
  <c r="D1339" i="14"/>
  <c r="E1339" i="14" s="1"/>
  <c r="F1339" i="14" s="1"/>
  <c r="H1675" i="15" l="1"/>
  <c r="B1676" i="15" s="1"/>
  <c r="C1676" i="15" s="1"/>
  <c r="E1676" i="15" s="1"/>
  <c r="F1676" i="15" s="1"/>
  <c r="G1676" i="15" s="1"/>
  <c r="H1230" i="11"/>
  <c r="B1231" i="11" s="1"/>
  <c r="G1339" i="14"/>
  <c r="B1340" i="14" s="1"/>
  <c r="H1676" i="15" l="1"/>
  <c r="B1677" i="15" s="1"/>
  <c r="C1231" i="11"/>
  <c r="E1231" i="11" s="1"/>
  <c r="F1231" i="11" s="1"/>
  <c r="G1231" i="11" s="1"/>
  <c r="C1340" i="14"/>
  <c r="D1340" i="14" s="1"/>
  <c r="E1340" i="14" s="1"/>
  <c r="F1340" i="14" s="1"/>
  <c r="C1677" i="15" l="1"/>
  <c r="E1677" i="15" s="1"/>
  <c r="F1677" i="15" s="1"/>
  <c r="G1677" i="15" s="1"/>
  <c r="H1231" i="11"/>
  <c r="B1232" i="11" s="1"/>
  <c r="G1340" i="14"/>
  <c r="B1341" i="14" s="1"/>
  <c r="H1677" i="15" l="1"/>
  <c r="B1678" i="15" s="1"/>
  <c r="C1232" i="11"/>
  <c r="E1232" i="11" s="1"/>
  <c r="F1232" i="11" s="1"/>
  <c r="G1232" i="11" s="1"/>
  <c r="C1341" i="14"/>
  <c r="C1678" i="15" l="1"/>
  <c r="E1678" i="15" s="1"/>
  <c r="F1678" i="15" s="1"/>
  <c r="G1678" i="15" s="1"/>
  <c r="H1232" i="11"/>
  <c r="B1233" i="11" s="1"/>
  <c r="D1341" i="14"/>
  <c r="E1341" i="14" s="1"/>
  <c r="F1341" i="14" s="1"/>
  <c r="H1678" i="15" l="1"/>
  <c r="B1679" i="15" s="1"/>
  <c r="C1233" i="11"/>
  <c r="E1233" i="11" s="1"/>
  <c r="F1233" i="11" s="1"/>
  <c r="G1233" i="11" s="1"/>
  <c r="G1341" i="14"/>
  <c r="B1342" i="14" s="1"/>
  <c r="C1679" i="15" l="1"/>
  <c r="E1679" i="15" s="1"/>
  <c r="F1679" i="15" s="1"/>
  <c r="G1679" i="15" s="1"/>
  <c r="H1233" i="11"/>
  <c r="C1342" i="14"/>
  <c r="D1342" i="14" s="1"/>
  <c r="E1342" i="14" s="1"/>
  <c r="F1342" i="14" s="1"/>
  <c r="H1679" i="15" l="1"/>
  <c r="B1680" i="15" s="1"/>
  <c r="G1342" i="14"/>
  <c r="B1343" i="14" s="1"/>
  <c r="B1234" i="11"/>
  <c r="C1680" i="15" l="1"/>
  <c r="E1680" i="15" s="1"/>
  <c r="F1680" i="15" s="1"/>
  <c r="G1680" i="15" s="1"/>
  <c r="C1234" i="11"/>
  <c r="E1234" i="11" s="1"/>
  <c r="F1234" i="11" s="1"/>
  <c r="G1234" i="11" s="1"/>
  <c r="C1343" i="14"/>
  <c r="H1680" i="15" l="1"/>
  <c r="B1681" i="15" s="1"/>
  <c r="H1234" i="11"/>
  <c r="D1343" i="14"/>
  <c r="E1343" i="14" s="1"/>
  <c r="F1343" i="14" s="1"/>
  <c r="C1681" i="15" l="1"/>
  <c r="E1681" i="15" s="1"/>
  <c r="F1681" i="15" s="1"/>
  <c r="G1681" i="15" s="1"/>
  <c r="G1343" i="14"/>
  <c r="B1344" i="14" s="1"/>
  <c r="B1235" i="11"/>
  <c r="H1681" i="15" l="1"/>
  <c r="B1682" i="15" s="1"/>
  <c r="C1235" i="11"/>
  <c r="E1235" i="11" s="1"/>
  <c r="F1235" i="11" s="1"/>
  <c r="G1235" i="11" s="1"/>
  <c r="C1344" i="14"/>
  <c r="C1682" i="15" l="1"/>
  <c r="E1682" i="15" s="1"/>
  <c r="F1682" i="15" s="1"/>
  <c r="G1682" i="15" s="1"/>
  <c r="H1235" i="11"/>
  <c r="B1236" i="11" s="1"/>
  <c r="D1344" i="14"/>
  <c r="E1344" i="14" s="1"/>
  <c r="H1682" i="15" l="1"/>
  <c r="B1683" i="15" s="1"/>
  <c r="C1236" i="11"/>
  <c r="E1236" i="11" s="1"/>
  <c r="F1236" i="11" s="1"/>
  <c r="G1236" i="11" s="1"/>
  <c r="G1344" i="14"/>
  <c r="B1345" i="14" s="1"/>
  <c r="C1345" i="14" s="1"/>
  <c r="F1344" i="14"/>
  <c r="C1683" i="15" l="1"/>
  <c r="E1683" i="15" s="1"/>
  <c r="F1683" i="15" s="1"/>
  <c r="G1683" i="15" s="1"/>
  <c r="H1236" i="11"/>
  <c r="D1345" i="14"/>
  <c r="E1345" i="14" s="1"/>
  <c r="F1345" i="14" s="1"/>
  <c r="H1683" i="15" l="1"/>
  <c r="B1684" i="15" s="1"/>
  <c r="G1345" i="14"/>
  <c r="B1346" i="14" s="1"/>
  <c r="B1237" i="11"/>
  <c r="C1684" i="15" l="1"/>
  <c r="E1684" i="15" s="1"/>
  <c r="F1684" i="15" s="1"/>
  <c r="G1684" i="15" s="1"/>
  <c r="C1237" i="11"/>
  <c r="E1237" i="11" s="1"/>
  <c r="F1237" i="11" s="1"/>
  <c r="G1237" i="11" s="1"/>
  <c r="C1346" i="14"/>
  <c r="D1346" i="14" s="1"/>
  <c r="E1346" i="14" s="1"/>
  <c r="F1346" i="14" s="1"/>
  <c r="H1684" i="15" l="1"/>
  <c r="B1685" i="15" s="1"/>
  <c r="H1237" i="11"/>
  <c r="B1238" i="11" s="1"/>
  <c r="G1346" i="14"/>
  <c r="B1347" i="14" s="1"/>
  <c r="C1685" i="15" l="1"/>
  <c r="E1685" i="15" s="1"/>
  <c r="F1685" i="15" s="1"/>
  <c r="G1685" i="15" s="1"/>
  <c r="C1238" i="11"/>
  <c r="E1238" i="11" s="1"/>
  <c r="F1238" i="11" s="1"/>
  <c r="G1238" i="11" s="1"/>
  <c r="C1347" i="14"/>
  <c r="H1685" i="15" l="1"/>
  <c r="B1686" i="15" s="1"/>
  <c r="H1238" i="11"/>
  <c r="B1239" i="11" s="1"/>
  <c r="D1347" i="14"/>
  <c r="E1347" i="14" s="1"/>
  <c r="F1347" i="14" s="1"/>
  <c r="C1686" i="15" l="1"/>
  <c r="E1686" i="15" s="1"/>
  <c r="F1686" i="15" s="1"/>
  <c r="G1686" i="15" s="1"/>
  <c r="C1239" i="11"/>
  <c r="E1239" i="11" s="1"/>
  <c r="F1239" i="11" s="1"/>
  <c r="G1239" i="11" s="1"/>
  <c r="G1347" i="14"/>
  <c r="B1348" i="14" s="1"/>
  <c r="H1686" i="15" l="1"/>
  <c r="B1687" i="15" s="1"/>
  <c r="H1239" i="11"/>
  <c r="B1240" i="11" s="1"/>
  <c r="C1348" i="14"/>
  <c r="C1687" i="15" l="1"/>
  <c r="E1687" i="15" s="1"/>
  <c r="F1687" i="15" s="1"/>
  <c r="G1687" i="15" s="1"/>
  <c r="C1240" i="11"/>
  <c r="E1240" i="11" s="1"/>
  <c r="F1240" i="11" s="1"/>
  <c r="G1240" i="11" s="1"/>
  <c r="D1348" i="14"/>
  <c r="E1348" i="14" s="1"/>
  <c r="H1687" i="15" l="1"/>
  <c r="B1688" i="15" s="1"/>
  <c r="H1240" i="11"/>
  <c r="B1241" i="11" s="1"/>
  <c r="G1348" i="14"/>
  <c r="B1349" i="14" s="1"/>
  <c r="C1349" i="14" s="1"/>
  <c r="F1348" i="14"/>
  <c r="C1688" i="15" l="1"/>
  <c r="E1688" i="15" s="1"/>
  <c r="F1688" i="15" s="1"/>
  <c r="G1688" i="15" s="1"/>
  <c r="C1241" i="11"/>
  <c r="E1241" i="11" s="1"/>
  <c r="F1241" i="11" s="1"/>
  <c r="G1241" i="11" s="1"/>
  <c r="D1349" i="14"/>
  <c r="E1349" i="14" s="1"/>
  <c r="F1349" i="14" s="1"/>
  <c r="H1688" i="15" l="1"/>
  <c r="B1689" i="15" s="1"/>
  <c r="H1241" i="11"/>
  <c r="B1242" i="11" s="1"/>
  <c r="G1349" i="14"/>
  <c r="B1350" i="14" s="1"/>
  <c r="C1689" i="15" l="1"/>
  <c r="E1689" i="15" s="1"/>
  <c r="F1689" i="15" s="1"/>
  <c r="G1689" i="15" s="1"/>
  <c r="C1242" i="11"/>
  <c r="E1242" i="11" s="1"/>
  <c r="F1242" i="11" s="1"/>
  <c r="G1242" i="11" s="1"/>
  <c r="C1350" i="14"/>
  <c r="H1689" i="15" l="1"/>
  <c r="B1690" i="15" s="1"/>
  <c r="H1242" i="11"/>
  <c r="B1243" i="11" s="1"/>
  <c r="D1350" i="14"/>
  <c r="C1690" i="15" l="1"/>
  <c r="E1690" i="15" s="1"/>
  <c r="F1690" i="15" s="1"/>
  <c r="G1690" i="15" s="1"/>
  <c r="C1243" i="11"/>
  <c r="E1243" i="11" s="1"/>
  <c r="F1243" i="11" s="1"/>
  <c r="G1243" i="11" s="1"/>
  <c r="E1350" i="14"/>
  <c r="H1690" i="15" l="1"/>
  <c r="B1691" i="15" s="1"/>
  <c r="H1243" i="11"/>
  <c r="G1350" i="14"/>
  <c r="B1351" i="14" s="1"/>
  <c r="C1351" i="14" s="1"/>
  <c r="F1350" i="14"/>
  <c r="C1691" i="15" l="1"/>
  <c r="E1691" i="15" s="1"/>
  <c r="F1691" i="15" s="1"/>
  <c r="G1691" i="15" s="1"/>
  <c r="D1351" i="14"/>
  <c r="E1351" i="14" s="1"/>
  <c r="F1351" i="14" s="1"/>
  <c r="B1244" i="11"/>
  <c r="H1691" i="15" l="1"/>
  <c r="B1692" i="15" s="1"/>
  <c r="C1244" i="11"/>
  <c r="E1244" i="11" s="1"/>
  <c r="F1244" i="11" s="1"/>
  <c r="G1244" i="11" s="1"/>
  <c r="G1351" i="14"/>
  <c r="B1352" i="14" s="1"/>
  <c r="C1352" i="14" s="1"/>
  <c r="C1692" i="15" l="1"/>
  <c r="E1692" i="15" s="1"/>
  <c r="F1692" i="15" s="1"/>
  <c r="G1692" i="15" s="1"/>
  <c r="H1244" i="11"/>
  <c r="D1352" i="14"/>
  <c r="E1352" i="14" s="1"/>
  <c r="H1692" i="15" l="1"/>
  <c r="B1693" i="15" s="1"/>
  <c r="G1352" i="14"/>
  <c r="B1353" i="14" s="1"/>
  <c r="C1353" i="14" s="1"/>
  <c r="F1352" i="14"/>
  <c r="B1245" i="11"/>
  <c r="C1693" i="15" l="1"/>
  <c r="E1693" i="15" s="1"/>
  <c r="F1693" i="15" s="1"/>
  <c r="G1693" i="15" s="1"/>
  <c r="C1245" i="11"/>
  <c r="E1245" i="11" s="1"/>
  <c r="F1245" i="11" s="1"/>
  <c r="G1245" i="11" s="1"/>
  <c r="D1353" i="14"/>
  <c r="E1353" i="14" s="1"/>
  <c r="F1353" i="14" s="1"/>
  <c r="H1693" i="15" l="1"/>
  <c r="B1694" i="15" s="1"/>
  <c r="H1245" i="11"/>
  <c r="B1246" i="11" s="1"/>
  <c r="G1353" i="14"/>
  <c r="B1354" i="14" s="1"/>
  <c r="C1694" i="15" l="1"/>
  <c r="E1694" i="15" s="1"/>
  <c r="F1694" i="15" s="1"/>
  <c r="G1694" i="15" s="1"/>
  <c r="C1246" i="11"/>
  <c r="E1246" i="11" s="1"/>
  <c r="F1246" i="11" s="1"/>
  <c r="G1246" i="11" s="1"/>
  <c r="C1354" i="14"/>
  <c r="H1694" i="15" l="1"/>
  <c r="B1695" i="15" s="1"/>
  <c r="H1246" i="11"/>
  <c r="B1247" i="11" s="1"/>
  <c r="D1354" i="14"/>
  <c r="E1354" i="14" s="1"/>
  <c r="C1695" i="15" l="1"/>
  <c r="E1695" i="15" s="1"/>
  <c r="F1695" i="15" s="1"/>
  <c r="G1695" i="15" s="1"/>
  <c r="C1247" i="11"/>
  <c r="E1247" i="11" s="1"/>
  <c r="F1247" i="11" s="1"/>
  <c r="G1247" i="11" s="1"/>
  <c r="G1354" i="14"/>
  <c r="B1355" i="14" s="1"/>
  <c r="C1355" i="14" s="1"/>
  <c r="F1354" i="14"/>
  <c r="H1695" i="15" l="1"/>
  <c r="B1696" i="15" s="1"/>
  <c r="H1247" i="11"/>
  <c r="D1355" i="14"/>
  <c r="E1355" i="14" s="1"/>
  <c r="F1355" i="14" s="1"/>
  <c r="C1696" i="15" l="1"/>
  <c r="E1696" i="15" s="1"/>
  <c r="F1696" i="15" s="1"/>
  <c r="G1696" i="15" s="1"/>
  <c r="G1355" i="14"/>
  <c r="B1356" i="14" s="1"/>
  <c r="B1248" i="11"/>
  <c r="H1696" i="15" l="1"/>
  <c r="B1697" i="15" s="1"/>
  <c r="C1248" i="11"/>
  <c r="E1248" i="11" s="1"/>
  <c r="F1248" i="11" s="1"/>
  <c r="G1248" i="11" s="1"/>
  <c r="C1356" i="14"/>
  <c r="C1697" i="15" l="1"/>
  <c r="E1697" i="15" s="1"/>
  <c r="F1697" i="15" s="1"/>
  <c r="G1697" i="15" s="1"/>
  <c r="H1248" i="11"/>
  <c r="D1356" i="14"/>
  <c r="E1356" i="14" s="1"/>
  <c r="H1697" i="15" l="1"/>
  <c r="B1698" i="15" s="1"/>
  <c r="G1356" i="14"/>
  <c r="B1357" i="14" s="1"/>
  <c r="C1357" i="14" s="1"/>
  <c r="F1356" i="14"/>
  <c r="B1249" i="11"/>
  <c r="C1698" i="15" l="1"/>
  <c r="E1698" i="15" s="1"/>
  <c r="F1698" i="15" s="1"/>
  <c r="G1698" i="15" s="1"/>
  <c r="C1249" i="11"/>
  <c r="E1249" i="11" s="1"/>
  <c r="F1249" i="11" s="1"/>
  <c r="G1249" i="11" s="1"/>
  <c r="D1357" i="14"/>
  <c r="E1357" i="14" s="1"/>
  <c r="F1357" i="14" s="1"/>
  <c r="H1698" i="15" l="1"/>
  <c r="B1699" i="15" s="1"/>
  <c r="H1249" i="11"/>
  <c r="G1357" i="14"/>
  <c r="B1358" i="14" s="1"/>
  <c r="C1699" i="15" l="1"/>
  <c r="E1699" i="15" s="1"/>
  <c r="F1699" i="15" s="1"/>
  <c r="G1699" i="15" s="1"/>
  <c r="C1358" i="14"/>
  <c r="B1250" i="11"/>
  <c r="H1699" i="15" l="1"/>
  <c r="B1700" i="15" s="1"/>
  <c r="C1250" i="11"/>
  <c r="E1250" i="11" s="1"/>
  <c r="F1250" i="11" s="1"/>
  <c r="G1250" i="11" s="1"/>
  <c r="D1358" i="14"/>
  <c r="E1358" i="14" s="1"/>
  <c r="C1700" i="15" l="1"/>
  <c r="E1700" i="15" s="1"/>
  <c r="F1700" i="15" s="1"/>
  <c r="G1700" i="15" s="1"/>
  <c r="H1250" i="11"/>
  <c r="G1358" i="14"/>
  <c r="B1359" i="14" s="1"/>
  <c r="C1359" i="14" s="1"/>
  <c r="F1358" i="14"/>
  <c r="H1700" i="15" l="1"/>
  <c r="B1701" i="15" s="1"/>
  <c r="D1359" i="14"/>
  <c r="E1359" i="14" s="1"/>
  <c r="F1359" i="14" s="1"/>
  <c r="B1251" i="11"/>
  <c r="C1701" i="15" l="1"/>
  <c r="E1701" i="15" s="1"/>
  <c r="F1701" i="15" s="1"/>
  <c r="G1701" i="15" s="1"/>
  <c r="C1251" i="11"/>
  <c r="E1251" i="11" s="1"/>
  <c r="F1251" i="11" s="1"/>
  <c r="G1251" i="11" s="1"/>
  <c r="G1359" i="14"/>
  <c r="B1360" i="14" s="1"/>
  <c r="H1701" i="15" l="1"/>
  <c r="B1702" i="15" s="1"/>
  <c r="H1251" i="11"/>
  <c r="C1360" i="14"/>
  <c r="C1702" i="15" l="1"/>
  <c r="E1702" i="15" s="1"/>
  <c r="F1702" i="15" s="1"/>
  <c r="G1702" i="15" s="1"/>
  <c r="D1360" i="14"/>
  <c r="E1360" i="14" s="1"/>
  <c r="B1252" i="11"/>
  <c r="H1702" i="15" l="1"/>
  <c r="B1703" i="15" s="1"/>
  <c r="C1252" i="11"/>
  <c r="E1252" i="11" s="1"/>
  <c r="F1252" i="11" s="1"/>
  <c r="G1252" i="11" s="1"/>
  <c r="G1360" i="14"/>
  <c r="B1361" i="14" s="1"/>
  <c r="C1361" i="14" s="1"/>
  <c r="F1360" i="14"/>
  <c r="C1703" i="15" l="1"/>
  <c r="E1703" i="15" s="1"/>
  <c r="F1703" i="15" s="1"/>
  <c r="G1703" i="15" s="1"/>
  <c r="H1252" i="11"/>
  <c r="D1361" i="14"/>
  <c r="E1361" i="14" s="1"/>
  <c r="F1361" i="14" s="1"/>
  <c r="H1703" i="15" l="1"/>
  <c r="B1704" i="15" s="1"/>
  <c r="G1361" i="14"/>
  <c r="B1362" i="14" s="1"/>
  <c r="B1253" i="11"/>
  <c r="C1704" i="15" l="1"/>
  <c r="E1704" i="15" s="1"/>
  <c r="F1704" i="15" s="1"/>
  <c r="G1704" i="15" s="1"/>
  <c r="C1253" i="11"/>
  <c r="E1253" i="11" s="1"/>
  <c r="F1253" i="11" s="1"/>
  <c r="G1253" i="11" s="1"/>
  <c r="C1362" i="14"/>
  <c r="H1704" i="15" l="1"/>
  <c r="B1705" i="15" s="1"/>
  <c r="H1253" i="11"/>
  <c r="D1362" i="14"/>
  <c r="E1362" i="14" s="1"/>
  <c r="C1705" i="15" l="1"/>
  <c r="E1705" i="15" s="1"/>
  <c r="F1705" i="15" s="1"/>
  <c r="G1705" i="15" s="1"/>
  <c r="G1362" i="14"/>
  <c r="B1363" i="14" s="1"/>
  <c r="C1363" i="14" s="1"/>
  <c r="F1362" i="14"/>
  <c r="B1254" i="11"/>
  <c r="H1705" i="15" l="1"/>
  <c r="B1706" i="15" s="1"/>
  <c r="C1254" i="11"/>
  <c r="E1254" i="11" s="1"/>
  <c r="F1254" i="11" s="1"/>
  <c r="G1254" i="11" s="1"/>
  <c r="D1363" i="14"/>
  <c r="E1363" i="14" s="1"/>
  <c r="F1363" i="14" s="1"/>
  <c r="C1706" i="15" l="1"/>
  <c r="E1706" i="15" s="1"/>
  <c r="F1706" i="15" s="1"/>
  <c r="G1706" i="15" s="1"/>
  <c r="H1254" i="11"/>
  <c r="G1363" i="14"/>
  <c r="B1364" i="14" s="1"/>
  <c r="H1706" i="15" l="1"/>
  <c r="B1707" i="15" s="1"/>
  <c r="C1364" i="14"/>
  <c r="B1255" i="11"/>
  <c r="C1707" i="15" l="1"/>
  <c r="E1707" i="15" s="1"/>
  <c r="F1707" i="15" s="1"/>
  <c r="G1707" i="15" s="1"/>
  <c r="C1255" i="11"/>
  <c r="E1255" i="11" s="1"/>
  <c r="F1255" i="11" s="1"/>
  <c r="G1255" i="11" s="1"/>
  <c r="D1364" i="14"/>
  <c r="E1364" i="14" s="1"/>
  <c r="H1707" i="15" l="1"/>
  <c r="B1708" i="15" s="1"/>
  <c r="H1255" i="11"/>
  <c r="G1364" i="14"/>
  <c r="B1365" i="14" s="1"/>
  <c r="C1365" i="14" s="1"/>
  <c r="F1364" i="14"/>
  <c r="C1708" i="15" l="1"/>
  <c r="E1708" i="15" s="1"/>
  <c r="F1708" i="15" s="1"/>
  <c r="G1708" i="15" s="1"/>
  <c r="D1365" i="14"/>
  <c r="E1365" i="14" s="1"/>
  <c r="F1365" i="14" s="1"/>
  <c r="B1256" i="11"/>
  <c r="H1708" i="15" l="1"/>
  <c r="B1709" i="15" s="1"/>
  <c r="C1256" i="11"/>
  <c r="E1256" i="11" s="1"/>
  <c r="F1256" i="11" s="1"/>
  <c r="G1256" i="11" s="1"/>
  <c r="G1365" i="14"/>
  <c r="B1366" i="14" s="1"/>
  <c r="C1709" i="15" l="1"/>
  <c r="E1709" i="15" s="1"/>
  <c r="F1709" i="15" s="1"/>
  <c r="G1709" i="15" s="1"/>
  <c r="H1256" i="11"/>
  <c r="C1366" i="14"/>
  <c r="H1709" i="15" l="1"/>
  <c r="B1710" i="15" s="1"/>
  <c r="D1366" i="14"/>
  <c r="E1366" i="14" s="1"/>
  <c r="B1257" i="11"/>
  <c r="C1710" i="15" l="1"/>
  <c r="E1710" i="15" s="1"/>
  <c r="F1710" i="15" s="1"/>
  <c r="G1710" i="15" s="1"/>
  <c r="C1257" i="11"/>
  <c r="E1257" i="11" s="1"/>
  <c r="F1257" i="11" s="1"/>
  <c r="G1257" i="11" s="1"/>
  <c r="G1366" i="14"/>
  <c r="B1367" i="14" s="1"/>
  <c r="C1367" i="14" s="1"/>
  <c r="F1366" i="14"/>
  <c r="H1710" i="15" l="1"/>
  <c r="B1711" i="15" s="1"/>
  <c r="H1257" i="11"/>
  <c r="D1367" i="14"/>
  <c r="C1711" i="15" l="1"/>
  <c r="E1711" i="15" s="1"/>
  <c r="F1711" i="15" s="1"/>
  <c r="G1711" i="15" s="1"/>
  <c r="E1367" i="14"/>
  <c r="B1258" i="11"/>
  <c r="H1711" i="15" l="1"/>
  <c r="B1712" i="15" s="1"/>
  <c r="C1712" i="15" s="1"/>
  <c r="E1712" i="15" s="1"/>
  <c r="F1712" i="15" s="1"/>
  <c r="G1712" i="15" s="1"/>
  <c r="C1258" i="11"/>
  <c r="E1258" i="11" s="1"/>
  <c r="F1258" i="11" s="1"/>
  <c r="G1258" i="11" s="1"/>
  <c r="G1367" i="14"/>
  <c r="B1368" i="14" s="1"/>
  <c r="C1368" i="14" s="1"/>
  <c r="F1367" i="14"/>
  <c r="H1712" i="15" l="1"/>
  <c r="B1713" i="15" s="1"/>
  <c r="H1258" i="11"/>
  <c r="D1368" i="14"/>
  <c r="E1368" i="14" s="1"/>
  <c r="G1368" i="14" s="1"/>
  <c r="B1369" i="14" s="1"/>
  <c r="C1369" i="14" s="1"/>
  <c r="C1713" i="15" l="1"/>
  <c r="E1713" i="15" s="1"/>
  <c r="F1713" i="15" s="1"/>
  <c r="G1713" i="15" s="1"/>
  <c r="F1368" i="14"/>
  <c r="D1369" i="14" s="1"/>
  <c r="E1369" i="14" s="1"/>
  <c r="F1369" i="14" s="1"/>
  <c r="B1259" i="11"/>
  <c r="H1713" i="15" l="1"/>
  <c r="B1714" i="15" s="1"/>
  <c r="C1259" i="11"/>
  <c r="E1259" i="11" s="1"/>
  <c r="F1259" i="11" s="1"/>
  <c r="G1259" i="11" s="1"/>
  <c r="G1369" i="14"/>
  <c r="B1370" i="14" s="1"/>
  <c r="C1714" i="15" l="1"/>
  <c r="E1714" i="15" s="1"/>
  <c r="F1714" i="15" s="1"/>
  <c r="G1714" i="15" s="1"/>
  <c r="H1259" i="11"/>
  <c r="C1370" i="14"/>
  <c r="H1714" i="15" l="1"/>
  <c r="B1715" i="15" s="1"/>
  <c r="D1370" i="14"/>
  <c r="E1370" i="14" s="1"/>
  <c r="B1260" i="11"/>
  <c r="C1715" i="15" l="1"/>
  <c r="E1715" i="15" s="1"/>
  <c r="F1715" i="15" s="1"/>
  <c r="G1715" i="15" s="1"/>
  <c r="C1260" i="11"/>
  <c r="E1260" i="11" s="1"/>
  <c r="F1260" i="11" s="1"/>
  <c r="G1260" i="11" s="1"/>
  <c r="G1370" i="14"/>
  <c r="B1371" i="14" s="1"/>
  <c r="C1371" i="14" s="1"/>
  <c r="F1370" i="14"/>
  <c r="H1715" i="15" l="1"/>
  <c r="B1716" i="15" s="1"/>
  <c r="H1260" i="11"/>
  <c r="D1371" i="14"/>
  <c r="E1371" i="14" s="1"/>
  <c r="F1371" i="14" s="1"/>
  <c r="C1716" i="15" l="1"/>
  <c r="E1716" i="15" s="1"/>
  <c r="F1716" i="15" s="1"/>
  <c r="G1716" i="15" s="1"/>
  <c r="G1371" i="14"/>
  <c r="B1372" i="14" s="1"/>
  <c r="B1261" i="11"/>
  <c r="H1716" i="15" l="1"/>
  <c r="B1717" i="15" s="1"/>
  <c r="C1261" i="11"/>
  <c r="E1261" i="11" s="1"/>
  <c r="F1261" i="11" s="1"/>
  <c r="G1261" i="11" s="1"/>
  <c r="C1372" i="14"/>
  <c r="D1372" i="14" s="1"/>
  <c r="E1372" i="14" s="1"/>
  <c r="F1372" i="14" s="1"/>
  <c r="C1717" i="15" l="1"/>
  <c r="E1717" i="15" s="1"/>
  <c r="F1717" i="15" s="1"/>
  <c r="G1717" i="15" s="1"/>
  <c r="H1261" i="11"/>
  <c r="G1372" i="14"/>
  <c r="B1373" i="14" s="1"/>
  <c r="H1717" i="15" l="1"/>
  <c r="B1718" i="15" s="1"/>
  <c r="C1373" i="14"/>
  <c r="B1262" i="11"/>
  <c r="C1718" i="15" l="1"/>
  <c r="E1718" i="15" s="1"/>
  <c r="F1718" i="15" s="1"/>
  <c r="G1718" i="15" s="1"/>
  <c r="C1262" i="11"/>
  <c r="E1262" i="11" s="1"/>
  <c r="F1262" i="11" s="1"/>
  <c r="G1262" i="11" s="1"/>
  <c r="D1373" i="14"/>
  <c r="E1373" i="14" s="1"/>
  <c r="F1373" i="14" s="1"/>
  <c r="H1718" i="15" l="1"/>
  <c r="B1719" i="15" s="1"/>
  <c r="H1262" i="11"/>
  <c r="G1373" i="14"/>
  <c r="B1374" i="14" s="1"/>
  <c r="C1719" i="15" l="1"/>
  <c r="E1719" i="15" s="1"/>
  <c r="F1719" i="15" s="1"/>
  <c r="G1719" i="15" s="1"/>
  <c r="C1374" i="14"/>
  <c r="D1374" i="14" s="1"/>
  <c r="E1374" i="14" s="1"/>
  <c r="F1374" i="14" s="1"/>
  <c r="B1263" i="11"/>
  <c r="H1719" i="15" l="1"/>
  <c r="B1720" i="15" s="1"/>
  <c r="C1263" i="11"/>
  <c r="E1263" i="11" s="1"/>
  <c r="F1263" i="11" s="1"/>
  <c r="G1263" i="11" s="1"/>
  <c r="G1374" i="14"/>
  <c r="B1375" i="14" s="1"/>
  <c r="C1720" i="15" l="1"/>
  <c r="E1720" i="15" s="1"/>
  <c r="F1720" i="15" s="1"/>
  <c r="G1720" i="15" s="1"/>
  <c r="H1263" i="11"/>
  <c r="C1375" i="14"/>
  <c r="H1720" i="15" l="1"/>
  <c r="B1721" i="15" s="1"/>
  <c r="D1375" i="14"/>
  <c r="E1375" i="14" s="1"/>
  <c r="F1375" i="14" s="1"/>
  <c r="B1264" i="11"/>
  <c r="C1721" i="15" l="1"/>
  <c r="E1721" i="15" s="1"/>
  <c r="F1721" i="15" s="1"/>
  <c r="G1721" i="15" s="1"/>
  <c r="C1264" i="11"/>
  <c r="E1264" i="11" s="1"/>
  <c r="F1264" i="11" s="1"/>
  <c r="G1264" i="11" s="1"/>
  <c r="G1375" i="14"/>
  <c r="B1376" i="14" s="1"/>
  <c r="H1721" i="15" l="1"/>
  <c r="B1722" i="15" s="1"/>
  <c r="H1264" i="11"/>
  <c r="C1376" i="14"/>
  <c r="C1722" i="15" l="1"/>
  <c r="E1722" i="15" s="1"/>
  <c r="F1722" i="15" s="1"/>
  <c r="G1722" i="15" s="1"/>
  <c r="D1376" i="14"/>
  <c r="E1376" i="14" s="1"/>
  <c r="B1265" i="11"/>
  <c r="H1722" i="15" l="1"/>
  <c r="B1723" i="15" s="1"/>
  <c r="C1265" i="11"/>
  <c r="E1265" i="11" s="1"/>
  <c r="F1265" i="11" s="1"/>
  <c r="G1265" i="11" s="1"/>
  <c r="G1376" i="14"/>
  <c r="B1377" i="14" s="1"/>
  <c r="C1377" i="14" s="1"/>
  <c r="F1376" i="14"/>
  <c r="C1723" i="15" l="1"/>
  <c r="E1723" i="15" s="1"/>
  <c r="F1723" i="15" s="1"/>
  <c r="G1723" i="15" s="1"/>
  <c r="H1265" i="11"/>
  <c r="D1377" i="14"/>
  <c r="E1377" i="14" s="1"/>
  <c r="F1377" i="14" s="1"/>
  <c r="H1723" i="15" l="1"/>
  <c r="B1724" i="15" s="1"/>
  <c r="G1377" i="14"/>
  <c r="B1378" i="14" s="1"/>
  <c r="B1266" i="11"/>
  <c r="C1724" i="15" l="1"/>
  <c r="E1724" i="15" s="1"/>
  <c r="F1724" i="15" s="1"/>
  <c r="G1724" i="15" s="1"/>
  <c r="C1266" i="11"/>
  <c r="E1266" i="11" s="1"/>
  <c r="F1266" i="11" s="1"/>
  <c r="G1266" i="11" s="1"/>
  <c r="C1378" i="14"/>
  <c r="H1724" i="15" l="1"/>
  <c r="B1725" i="15" s="1"/>
  <c r="H1266" i="11"/>
  <c r="D1378" i="14"/>
  <c r="E1378" i="14" s="1"/>
  <c r="C1725" i="15" l="1"/>
  <c r="E1725" i="15" s="1"/>
  <c r="F1725" i="15" s="1"/>
  <c r="G1725" i="15" s="1"/>
  <c r="G1378" i="14"/>
  <c r="B1379" i="14" s="1"/>
  <c r="C1379" i="14" s="1"/>
  <c r="F1378" i="14"/>
  <c r="B1267" i="11"/>
  <c r="H1725" i="15" l="1"/>
  <c r="B1726" i="15" s="1"/>
  <c r="C1267" i="11"/>
  <c r="E1267" i="11" s="1"/>
  <c r="F1267" i="11" s="1"/>
  <c r="G1267" i="11" s="1"/>
  <c r="D1379" i="14"/>
  <c r="E1379" i="14" s="1"/>
  <c r="F1379" i="14" s="1"/>
  <c r="C1726" i="15" l="1"/>
  <c r="E1726" i="15" s="1"/>
  <c r="F1726" i="15" s="1"/>
  <c r="G1726" i="15" s="1"/>
  <c r="H1267" i="11"/>
  <c r="B1268" i="11" s="1"/>
  <c r="G1379" i="14"/>
  <c r="B1380" i="14" s="1"/>
  <c r="H1726" i="15" l="1"/>
  <c r="B1727" i="15" s="1"/>
  <c r="C1268" i="11"/>
  <c r="C1380" i="14"/>
  <c r="C1727" i="15" l="1"/>
  <c r="E1727" i="15" s="1"/>
  <c r="F1727" i="15" s="1"/>
  <c r="G1727" i="15" s="1"/>
  <c r="E1268" i="11"/>
  <c r="F1268" i="11" s="1"/>
  <c r="D1380" i="14"/>
  <c r="E1380" i="14" s="1"/>
  <c r="H1727" i="15" l="1"/>
  <c r="B1728" i="15" s="1"/>
  <c r="G1268" i="11"/>
  <c r="H1268" i="11"/>
  <c r="B1269" i="11" s="1"/>
  <c r="G1380" i="14"/>
  <c r="B1381" i="14" s="1"/>
  <c r="C1381" i="14" s="1"/>
  <c r="F1380" i="14"/>
  <c r="C1728" i="15" l="1"/>
  <c r="E1728" i="15" s="1"/>
  <c r="F1728" i="15" s="1"/>
  <c r="G1728" i="15" s="1"/>
  <c r="C1269" i="11"/>
  <c r="E1269" i="11" s="1"/>
  <c r="F1269" i="11" s="1"/>
  <c r="G1269" i="11" s="1"/>
  <c r="D1381" i="14"/>
  <c r="E1381" i="14" s="1"/>
  <c r="F1381" i="14" s="1"/>
  <c r="H1728" i="15" l="1"/>
  <c r="B1729" i="15" s="1"/>
  <c r="H1269" i="11"/>
  <c r="G1381" i="14"/>
  <c r="B1382" i="14" s="1"/>
  <c r="C1729" i="15" l="1"/>
  <c r="E1729" i="15" s="1"/>
  <c r="F1729" i="15" s="1"/>
  <c r="G1729" i="15" s="1"/>
  <c r="C1382" i="14"/>
  <c r="B1270" i="11"/>
  <c r="H1729" i="15" l="1"/>
  <c r="B1730" i="15" s="1"/>
  <c r="C1270" i="11"/>
  <c r="E1270" i="11" s="1"/>
  <c r="F1270" i="11" s="1"/>
  <c r="G1270" i="11" s="1"/>
  <c r="D1382" i="14"/>
  <c r="E1382" i="14" s="1"/>
  <c r="C1730" i="15" l="1"/>
  <c r="E1730" i="15" s="1"/>
  <c r="F1730" i="15" s="1"/>
  <c r="G1730" i="15" s="1"/>
  <c r="H1270" i="11"/>
  <c r="G1382" i="14"/>
  <c r="B1383" i="14" s="1"/>
  <c r="C1383" i="14" s="1"/>
  <c r="F1382" i="14"/>
  <c r="H1730" i="15" l="1"/>
  <c r="B1731" i="15" s="1"/>
  <c r="D1383" i="14"/>
  <c r="E1383" i="14" s="1"/>
  <c r="F1383" i="14" s="1"/>
  <c r="B1271" i="11"/>
  <c r="C1731" i="15" l="1"/>
  <c r="E1731" i="15" s="1"/>
  <c r="F1731" i="15" s="1"/>
  <c r="G1731" i="15" s="1"/>
  <c r="C1271" i="11"/>
  <c r="E1271" i="11" s="1"/>
  <c r="F1271" i="11" s="1"/>
  <c r="G1271" i="11" s="1"/>
  <c r="G1383" i="14"/>
  <c r="B1384" i="14" s="1"/>
  <c r="H1731" i="15" l="1"/>
  <c r="B1732" i="15" s="1"/>
  <c r="H1271" i="11"/>
  <c r="C1384" i="14"/>
  <c r="C1732" i="15" l="1"/>
  <c r="E1732" i="15" s="1"/>
  <c r="F1732" i="15" s="1"/>
  <c r="G1732" i="15" s="1"/>
  <c r="D1384" i="14"/>
  <c r="E1384" i="14" s="1"/>
  <c r="B1272" i="11"/>
  <c r="H1732" i="15" l="1"/>
  <c r="B1733" i="15" s="1"/>
  <c r="C1272" i="11"/>
  <c r="E1272" i="11" s="1"/>
  <c r="F1272" i="11" s="1"/>
  <c r="G1272" i="11" s="1"/>
  <c r="G1384" i="14"/>
  <c r="B1385" i="14" s="1"/>
  <c r="C1385" i="14" s="1"/>
  <c r="F1384" i="14"/>
  <c r="C1733" i="15" l="1"/>
  <c r="E1733" i="15" s="1"/>
  <c r="F1733" i="15" s="1"/>
  <c r="G1733" i="15" s="1"/>
  <c r="H1272" i="11"/>
  <c r="D1385" i="14"/>
  <c r="E1385" i="14" s="1"/>
  <c r="F1385" i="14" s="1"/>
  <c r="H1733" i="15" l="1"/>
  <c r="B1734" i="15" s="1"/>
  <c r="G1385" i="14"/>
  <c r="B1386" i="14" s="1"/>
  <c r="B1273" i="11"/>
  <c r="C1734" i="15" l="1"/>
  <c r="E1734" i="15" s="1"/>
  <c r="F1734" i="15" s="1"/>
  <c r="G1734" i="15" s="1"/>
  <c r="C1273" i="11"/>
  <c r="E1273" i="11" s="1"/>
  <c r="F1273" i="11" s="1"/>
  <c r="G1273" i="11" s="1"/>
  <c r="C1386" i="14"/>
  <c r="H1734" i="15" l="1"/>
  <c r="B1735" i="15" s="1"/>
  <c r="H1273" i="11"/>
  <c r="D1386" i="14"/>
  <c r="E1386" i="14" s="1"/>
  <c r="C1735" i="15" l="1"/>
  <c r="E1735" i="15" s="1"/>
  <c r="F1735" i="15" s="1"/>
  <c r="G1735" i="15" s="1"/>
  <c r="G1386" i="14"/>
  <c r="B1387" i="14" s="1"/>
  <c r="C1387" i="14" s="1"/>
  <c r="F1386" i="14"/>
  <c r="B1274" i="11"/>
  <c r="H1735" i="15" l="1"/>
  <c r="B1736" i="15" s="1"/>
  <c r="C1274" i="11"/>
  <c r="E1274" i="11" s="1"/>
  <c r="F1274" i="11" s="1"/>
  <c r="G1274" i="11" s="1"/>
  <c r="D1387" i="14"/>
  <c r="E1387" i="14" s="1"/>
  <c r="F1387" i="14" s="1"/>
  <c r="C1736" i="15" l="1"/>
  <c r="E1736" i="15" s="1"/>
  <c r="F1736" i="15" s="1"/>
  <c r="G1736" i="15" s="1"/>
  <c r="H1274" i="11"/>
  <c r="G1387" i="14"/>
  <c r="B1388" i="14" s="1"/>
  <c r="H1736" i="15" l="1"/>
  <c r="B1737" i="15" s="1"/>
  <c r="C1388" i="14"/>
  <c r="B1275" i="11"/>
  <c r="C1737" i="15" l="1"/>
  <c r="E1737" i="15" s="1"/>
  <c r="F1737" i="15" s="1"/>
  <c r="G1737" i="15" s="1"/>
  <c r="C1275" i="11"/>
  <c r="E1275" i="11" s="1"/>
  <c r="F1275" i="11" s="1"/>
  <c r="G1275" i="11" s="1"/>
  <c r="D1388" i="14"/>
  <c r="E1388" i="14" s="1"/>
  <c r="H1737" i="15" l="1"/>
  <c r="B1738" i="15" s="1"/>
  <c r="H1275" i="11"/>
  <c r="G1388" i="14"/>
  <c r="B1389" i="14" s="1"/>
  <c r="C1389" i="14" s="1"/>
  <c r="F1388" i="14"/>
  <c r="C1738" i="15" l="1"/>
  <c r="E1738" i="15" s="1"/>
  <c r="F1738" i="15" s="1"/>
  <c r="G1738" i="15" s="1"/>
  <c r="D1389" i="14"/>
  <c r="E1389" i="14" s="1"/>
  <c r="F1389" i="14" s="1"/>
  <c r="B1276" i="11"/>
  <c r="H1738" i="15" l="1"/>
  <c r="B1739" i="15" s="1"/>
  <c r="C1276" i="11"/>
  <c r="E1276" i="11" s="1"/>
  <c r="F1276" i="11" s="1"/>
  <c r="G1276" i="11" s="1"/>
  <c r="G1389" i="14"/>
  <c r="B1390" i="14" s="1"/>
  <c r="C1739" i="15" l="1"/>
  <c r="E1739" i="15" s="1"/>
  <c r="F1739" i="15" s="1"/>
  <c r="G1739" i="15" s="1"/>
  <c r="H1276" i="11"/>
  <c r="C1390" i="14"/>
  <c r="H1739" i="15" l="1"/>
  <c r="B1740" i="15" s="1"/>
  <c r="D1390" i="14"/>
  <c r="E1390" i="14" s="1"/>
  <c r="B1277" i="11"/>
  <c r="C1740" i="15" l="1"/>
  <c r="E1740" i="15" s="1"/>
  <c r="F1740" i="15" s="1"/>
  <c r="G1740" i="15" s="1"/>
  <c r="C1277" i="11"/>
  <c r="E1277" i="11" s="1"/>
  <c r="F1277" i="11" s="1"/>
  <c r="G1277" i="11" s="1"/>
  <c r="G1390" i="14"/>
  <c r="B1391" i="14" s="1"/>
  <c r="C1391" i="14" s="1"/>
  <c r="F1390" i="14"/>
  <c r="H1740" i="15" l="1"/>
  <c r="B1741" i="15" s="1"/>
  <c r="H1277" i="11"/>
  <c r="D1391" i="14"/>
  <c r="E1391" i="14" s="1"/>
  <c r="F1391" i="14" s="1"/>
  <c r="C1741" i="15" l="1"/>
  <c r="E1741" i="15" s="1"/>
  <c r="F1741" i="15" s="1"/>
  <c r="G1741" i="15" s="1"/>
  <c r="G1391" i="14"/>
  <c r="B1392" i="14" s="1"/>
  <c r="B1278" i="11"/>
  <c r="H1741" i="15" l="1"/>
  <c r="B1742" i="15" s="1"/>
  <c r="C1278" i="11"/>
  <c r="E1278" i="11" s="1"/>
  <c r="F1278" i="11" s="1"/>
  <c r="G1278" i="11" s="1"/>
  <c r="C1392" i="14"/>
  <c r="C1742" i="15" l="1"/>
  <c r="E1742" i="15" s="1"/>
  <c r="F1742" i="15" s="1"/>
  <c r="G1742" i="15" s="1"/>
  <c r="H1278" i="11"/>
  <c r="D1392" i="14"/>
  <c r="E1392" i="14" s="1"/>
  <c r="H1742" i="15" l="1"/>
  <c r="B1743" i="15" s="1"/>
  <c r="G1392" i="14"/>
  <c r="B1393" i="14" s="1"/>
  <c r="C1393" i="14" s="1"/>
  <c r="F1392" i="14"/>
  <c r="B1279" i="11"/>
  <c r="C1743" i="15" l="1"/>
  <c r="E1743" i="15" s="1"/>
  <c r="F1743" i="15" s="1"/>
  <c r="G1743" i="15" s="1"/>
  <c r="C1279" i="11"/>
  <c r="E1279" i="11" s="1"/>
  <c r="F1279" i="11" s="1"/>
  <c r="G1279" i="11" s="1"/>
  <c r="D1393" i="14"/>
  <c r="E1393" i="14" s="1"/>
  <c r="F1393" i="14" s="1"/>
  <c r="H1743" i="15" l="1"/>
  <c r="B1744" i="15" s="1"/>
  <c r="H1279" i="11"/>
  <c r="G1393" i="14"/>
  <c r="B1394" i="14" s="1"/>
  <c r="C1744" i="15" l="1"/>
  <c r="E1744" i="15" s="1"/>
  <c r="F1744" i="15" s="1"/>
  <c r="G1744" i="15" s="1"/>
  <c r="C1394" i="14"/>
  <c r="B1280" i="11"/>
  <c r="H1744" i="15" l="1"/>
  <c r="B1745" i="15" s="1"/>
  <c r="C1280" i="11"/>
  <c r="E1280" i="11" s="1"/>
  <c r="F1280" i="11" s="1"/>
  <c r="G1280" i="11" s="1"/>
  <c r="D1394" i="14"/>
  <c r="E1394" i="14" s="1"/>
  <c r="C1745" i="15" l="1"/>
  <c r="E1745" i="15" s="1"/>
  <c r="F1745" i="15" s="1"/>
  <c r="G1745" i="15" s="1"/>
  <c r="H1280" i="11"/>
  <c r="G1394" i="14"/>
  <c r="B1395" i="14" s="1"/>
  <c r="C1395" i="14" s="1"/>
  <c r="F1394" i="14"/>
  <c r="H1745" i="15" l="1"/>
  <c r="B1746" i="15" s="1"/>
  <c r="D1395" i="14"/>
  <c r="E1395" i="14" s="1"/>
  <c r="F1395" i="14" s="1"/>
  <c r="B1281" i="11"/>
  <c r="C1746" i="15" l="1"/>
  <c r="E1746" i="15" s="1"/>
  <c r="F1746" i="15" s="1"/>
  <c r="G1746" i="15" s="1"/>
  <c r="C1281" i="11"/>
  <c r="E1281" i="11" s="1"/>
  <c r="F1281" i="11" s="1"/>
  <c r="G1281" i="11" s="1"/>
  <c r="G1395" i="14"/>
  <c r="B1396" i="14" s="1"/>
  <c r="H1746" i="15" l="1"/>
  <c r="B1747" i="15" s="1"/>
  <c r="H1281" i="11"/>
  <c r="C1396" i="14"/>
  <c r="C1747" i="15" l="1"/>
  <c r="E1747" i="15" s="1"/>
  <c r="F1747" i="15" s="1"/>
  <c r="G1747" i="15" s="1"/>
  <c r="D1396" i="14"/>
  <c r="E1396" i="14" s="1"/>
  <c r="B1282" i="11"/>
  <c r="H1747" i="15" l="1"/>
  <c r="B1748" i="15" s="1"/>
  <c r="C1282" i="11"/>
  <c r="E1282" i="11" s="1"/>
  <c r="F1282" i="11" s="1"/>
  <c r="G1282" i="11" s="1"/>
  <c r="G1396" i="14"/>
  <c r="B1397" i="14" s="1"/>
  <c r="C1397" i="14" s="1"/>
  <c r="F1396" i="14"/>
  <c r="C1748" i="15" l="1"/>
  <c r="E1748" i="15" s="1"/>
  <c r="F1748" i="15" s="1"/>
  <c r="G1748" i="15" s="1"/>
  <c r="H1282" i="11"/>
  <c r="D1397" i="14"/>
  <c r="E1397" i="14" s="1"/>
  <c r="F1397" i="14" s="1"/>
  <c r="H1748" i="15" l="1"/>
  <c r="B1749" i="15" s="1"/>
  <c r="G1397" i="14"/>
  <c r="B1398" i="14" s="1"/>
  <c r="B1283" i="11"/>
  <c r="C1749" i="15" l="1"/>
  <c r="E1749" i="15" s="1"/>
  <c r="F1749" i="15" s="1"/>
  <c r="G1749" i="15" s="1"/>
  <c r="C1283" i="11"/>
  <c r="E1283" i="11" s="1"/>
  <c r="F1283" i="11" s="1"/>
  <c r="G1283" i="11" s="1"/>
  <c r="C1398" i="14"/>
  <c r="H1749" i="15" l="1"/>
  <c r="B1750" i="15" s="1"/>
  <c r="H1283" i="11"/>
  <c r="D1398" i="14"/>
  <c r="E1398" i="14" s="1"/>
  <c r="C1750" i="15" l="1"/>
  <c r="E1750" i="15" s="1"/>
  <c r="F1750" i="15" s="1"/>
  <c r="G1750" i="15" s="1"/>
  <c r="G1398" i="14"/>
  <c r="B1399" i="14" s="1"/>
  <c r="C1399" i="14" s="1"/>
  <c r="F1398" i="14"/>
  <c r="B1284" i="11"/>
  <c r="H1750" i="15" l="1"/>
  <c r="B1751" i="15" s="1"/>
  <c r="C1284" i="11"/>
  <c r="E1284" i="11" s="1"/>
  <c r="F1284" i="11" s="1"/>
  <c r="G1284" i="11" s="1"/>
  <c r="D1399" i="14"/>
  <c r="E1399" i="14" s="1"/>
  <c r="F1399" i="14" s="1"/>
  <c r="C1751" i="15" l="1"/>
  <c r="E1751" i="15" s="1"/>
  <c r="F1751" i="15" s="1"/>
  <c r="G1751" i="15" s="1"/>
  <c r="H1284" i="11"/>
  <c r="G1399" i="14"/>
  <c r="B1400" i="14" s="1"/>
  <c r="H1751" i="15" l="1"/>
  <c r="B1752" i="15" s="1"/>
  <c r="C1400" i="14"/>
  <c r="B1285" i="11"/>
  <c r="C1752" i="15" l="1"/>
  <c r="E1752" i="15" s="1"/>
  <c r="F1752" i="15" s="1"/>
  <c r="G1752" i="15" s="1"/>
  <c r="C1285" i="11"/>
  <c r="E1285" i="11" s="1"/>
  <c r="F1285" i="11" s="1"/>
  <c r="G1285" i="11" s="1"/>
  <c r="D1400" i="14"/>
  <c r="E1400" i="14" s="1"/>
  <c r="H1752" i="15" l="1"/>
  <c r="B1753" i="15" s="1"/>
  <c r="H1285" i="11"/>
  <c r="G1400" i="14"/>
  <c r="B1401" i="14" s="1"/>
  <c r="C1401" i="14" s="1"/>
  <c r="F1400" i="14"/>
  <c r="C1753" i="15" l="1"/>
  <c r="E1753" i="15" s="1"/>
  <c r="F1753" i="15" s="1"/>
  <c r="G1753" i="15" s="1"/>
  <c r="D1401" i="14"/>
  <c r="E1401" i="14" s="1"/>
  <c r="F1401" i="14" s="1"/>
  <c r="B1286" i="11"/>
  <c r="H1753" i="15" l="1"/>
  <c r="B1754" i="15" s="1"/>
  <c r="C1286" i="11"/>
  <c r="E1286" i="11" s="1"/>
  <c r="F1286" i="11" s="1"/>
  <c r="G1286" i="11" s="1"/>
  <c r="G1401" i="14"/>
  <c r="B1402" i="14" s="1"/>
  <c r="C1754" i="15" l="1"/>
  <c r="E1754" i="15" s="1"/>
  <c r="F1754" i="15" s="1"/>
  <c r="G1754" i="15" s="1"/>
  <c r="H1286" i="11"/>
  <c r="C1402" i="14"/>
  <c r="H1754" i="15" l="1"/>
  <c r="B1755" i="15" s="1"/>
  <c r="D1402" i="14"/>
  <c r="E1402" i="14" s="1"/>
  <c r="B1287" i="11"/>
  <c r="C1755" i="15" l="1"/>
  <c r="E1755" i="15" s="1"/>
  <c r="F1755" i="15" s="1"/>
  <c r="G1755" i="15" s="1"/>
  <c r="C1287" i="11"/>
  <c r="E1287" i="11" s="1"/>
  <c r="F1287" i="11" s="1"/>
  <c r="G1287" i="11" s="1"/>
  <c r="G1402" i="14"/>
  <c r="B1403" i="14" s="1"/>
  <c r="C1403" i="14" s="1"/>
  <c r="F1402" i="14"/>
  <c r="H1755" i="15" l="1"/>
  <c r="B1756" i="15" s="1"/>
  <c r="H1287" i="11"/>
  <c r="D1403" i="14"/>
  <c r="E1403" i="14" s="1"/>
  <c r="C1756" i="15" l="1"/>
  <c r="E1756" i="15" s="1"/>
  <c r="F1756" i="15" s="1"/>
  <c r="G1756" i="15" s="1"/>
  <c r="G1403" i="14"/>
  <c r="B1404" i="14" s="1"/>
  <c r="C1404" i="14" s="1"/>
  <c r="F1403" i="14"/>
  <c r="B1288" i="11"/>
  <c r="H1756" i="15" l="1"/>
  <c r="B1757" i="15" s="1"/>
  <c r="C1757" i="15" s="1"/>
  <c r="E1757" i="15" s="1"/>
  <c r="F1757" i="15" s="1"/>
  <c r="G1757" i="15" s="1"/>
  <c r="C1288" i="11"/>
  <c r="E1288" i="11" s="1"/>
  <c r="F1288" i="11" s="1"/>
  <c r="G1288" i="11" s="1"/>
  <c r="D1404" i="14"/>
  <c r="E1404" i="14" s="1"/>
  <c r="H1757" i="15" l="1"/>
  <c r="B1758" i="15" s="1"/>
  <c r="H1288" i="11"/>
  <c r="G1404" i="14"/>
  <c r="B1405" i="14" s="1"/>
  <c r="C1405" i="14" s="1"/>
  <c r="F1404" i="14"/>
  <c r="C1758" i="15" l="1"/>
  <c r="E1758" i="15" s="1"/>
  <c r="F1758" i="15" s="1"/>
  <c r="G1758" i="15" s="1"/>
  <c r="D1405" i="14"/>
  <c r="E1405" i="14" s="1"/>
  <c r="F1405" i="14" s="1"/>
  <c r="B1289" i="11"/>
  <c r="H1758" i="15" l="1"/>
  <c r="B1759" i="15" s="1"/>
  <c r="C1289" i="11"/>
  <c r="E1289" i="11" s="1"/>
  <c r="F1289" i="11" s="1"/>
  <c r="G1289" i="11" s="1"/>
  <c r="G1405" i="14"/>
  <c r="B1406" i="14" s="1"/>
  <c r="C1759" i="15" l="1"/>
  <c r="E1759" i="15" s="1"/>
  <c r="F1759" i="15" s="1"/>
  <c r="G1759" i="15" s="1"/>
  <c r="H1289" i="11"/>
  <c r="C1406" i="14"/>
  <c r="H1759" i="15" l="1"/>
  <c r="B1760" i="15" s="1"/>
  <c r="D1406" i="14"/>
  <c r="E1406" i="14" s="1"/>
  <c r="B1290" i="11"/>
  <c r="C1760" i="15" l="1"/>
  <c r="E1760" i="15" s="1"/>
  <c r="F1760" i="15" s="1"/>
  <c r="G1760" i="15" s="1"/>
  <c r="C1290" i="11"/>
  <c r="E1290" i="11" s="1"/>
  <c r="F1290" i="11" s="1"/>
  <c r="G1290" i="11" s="1"/>
  <c r="G1406" i="14"/>
  <c r="B1407" i="14" s="1"/>
  <c r="C1407" i="14" s="1"/>
  <c r="F1406" i="14"/>
  <c r="H1760" i="15" l="1"/>
  <c r="B1761" i="15" s="1"/>
  <c r="H1290" i="11"/>
  <c r="D1407" i="14"/>
  <c r="E1407" i="14" s="1"/>
  <c r="F1407" i="14" s="1"/>
  <c r="C1761" i="15" l="1"/>
  <c r="E1761" i="15" s="1"/>
  <c r="F1761" i="15" s="1"/>
  <c r="G1761" i="15" s="1"/>
  <c r="G1407" i="14"/>
  <c r="B1408" i="14" s="1"/>
  <c r="B1291" i="11"/>
  <c r="H1761" i="15" l="1"/>
  <c r="B1762" i="15" s="1"/>
  <c r="C1291" i="11"/>
  <c r="E1291" i="11" s="1"/>
  <c r="F1291" i="11" s="1"/>
  <c r="G1291" i="11" s="1"/>
  <c r="C1408" i="14"/>
  <c r="C1762" i="15" l="1"/>
  <c r="E1762" i="15" s="1"/>
  <c r="F1762" i="15" s="1"/>
  <c r="G1762" i="15" s="1"/>
  <c r="H1291" i="11"/>
  <c r="D1408" i="14"/>
  <c r="E1408" i="14" s="1"/>
  <c r="H1762" i="15" l="1"/>
  <c r="B1763" i="15" s="1"/>
  <c r="G1408" i="14"/>
  <c r="B1409" i="14" s="1"/>
  <c r="C1409" i="14" s="1"/>
  <c r="F1408" i="14"/>
  <c r="B1292" i="11"/>
  <c r="C1763" i="15" l="1"/>
  <c r="E1763" i="15" s="1"/>
  <c r="F1763" i="15" s="1"/>
  <c r="G1763" i="15" s="1"/>
  <c r="C1292" i="11"/>
  <c r="E1292" i="11" s="1"/>
  <c r="F1292" i="11" s="1"/>
  <c r="G1292" i="11" s="1"/>
  <c r="D1409" i="14"/>
  <c r="E1409" i="14" s="1"/>
  <c r="F1409" i="14" s="1"/>
  <c r="H1763" i="15" l="1"/>
  <c r="B1764" i="15" s="1"/>
  <c r="H1292" i="11"/>
  <c r="G1409" i="14"/>
  <c r="B1410" i="14" s="1"/>
  <c r="C1764" i="15" l="1"/>
  <c r="E1764" i="15" s="1"/>
  <c r="F1764" i="15" s="1"/>
  <c r="G1764" i="15" s="1"/>
  <c r="C1410" i="14"/>
  <c r="B1293" i="11"/>
  <c r="H1764" i="15" l="1"/>
  <c r="B1765" i="15" s="1"/>
  <c r="C1293" i="11"/>
  <c r="E1293" i="11" s="1"/>
  <c r="F1293" i="11" s="1"/>
  <c r="G1293" i="11" s="1"/>
  <c r="D1410" i="14"/>
  <c r="E1410" i="14" s="1"/>
  <c r="C1765" i="15" l="1"/>
  <c r="E1765" i="15" s="1"/>
  <c r="F1765" i="15" s="1"/>
  <c r="G1765" i="15" s="1"/>
  <c r="H1293" i="11"/>
  <c r="G1410" i="14"/>
  <c r="B1411" i="14" s="1"/>
  <c r="C1411" i="14" s="1"/>
  <c r="F1410" i="14"/>
  <c r="H1765" i="15" l="1"/>
  <c r="B1766" i="15" s="1"/>
  <c r="D1411" i="14"/>
  <c r="E1411" i="14" s="1"/>
  <c r="F1411" i="14" s="1"/>
  <c r="B1294" i="11"/>
  <c r="C1766" i="15" l="1"/>
  <c r="E1766" i="15" s="1"/>
  <c r="F1766" i="15" s="1"/>
  <c r="G1766" i="15" s="1"/>
  <c r="C1294" i="11"/>
  <c r="E1294" i="11" s="1"/>
  <c r="F1294" i="11" s="1"/>
  <c r="G1294" i="11" s="1"/>
  <c r="G1411" i="14"/>
  <c r="B1412" i="14" s="1"/>
  <c r="H1766" i="15" l="1"/>
  <c r="B1767" i="15" s="1"/>
  <c r="H1294" i="11"/>
  <c r="C1412" i="14"/>
  <c r="C1767" i="15" l="1"/>
  <c r="E1767" i="15" s="1"/>
  <c r="F1767" i="15" s="1"/>
  <c r="G1767" i="15" s="1"/>
  <c r="D1412" i="14"/>
  <c r="E1412" i="14" s="1"/>
  <c r="B1295" i="11"/>
  <c r="H1767" i="15" l="1"/>
  <c r="B1768" i="15" s="1"/>
  <c r="C1295" i="11"/>
  <c r="E1295" i="11" s="1"/>
  <c r="F1295" i="11" s="1"/>
  <c r="G1295" i="11" s="1"/>
  <c r="G1412" i="14"/>
  <c r="B1413" i="14" s="1"/>
  <c r="C1413" i="14" s="1"/>
  <c r="F1412" i="14"/>
  <c r="C1768" i="15" l="1"/>
  <c r="E1768" i="15" s="1"/>
  <c r="F1768" i="15" s="1"/>
  <c r="G1768" i="15" s="1"/>
  <c r="H1295" i="11"/>
  <c r="D1413" i="14"/>
  <c r="E1413" i="14" s="1"/>
  <c r="F1413" i="14" s="1"/>
  <c r="H1768" i="15" l="1"/>
  <c r="B1769" i="15" s="1"/>
  <c r="G1413" i="14"/>
  <c r="B1414" i="14" s="1"/>
  <c r="B1296" i="11"/>
  <c r="C1769" i="15" l="1"/>
  <c r="E1769" i="15" s="1"/>
  <c r="F1769" i="15" s="1"/>
  <c r="G1769" i="15" s="1"/>
  <c r="C1296" i="11"/>
  <c r="E1296" i="11" s="1"/>
  <c r="F1296" i="11" s="1"/>
  <c r="G1296" i="11" s="1"/>
  <c r="C1414" i="14"/>
  <c r="H1769" i="15" l="1"/>
  <c r="B1770" i="15" s="1"/>
  <c r="H1296" i="11"/>
  <c r="B1297" i="11" s="1"/>
  <c r="D1414" i="14"/>
  <c r="E1414" i="14" s="1"/>
  <c r="C1770" i="15" l="1"/>
  <c r="E1770" i="15" s="1"/>
  <c r="F1770" i="15" s="1"/>
  <c r="G1770" i="15" s="1"/>
  <c r="C1297" i="11"/>
  <c r="E1297" i="11" s="1"/>
  <c r="F1297" i="11" s="1"/>
  <c r="G1297" i="11" s="1"/>
  <c r="G1414" i="14"/>
  <c r="B1415" i="14" s="1"/>
  <c r="C1415" i="14" s="1"/>
  <c r="F1414" i="14"/>
  <c r="H1770" i="15" l="1"/>
  <c r="B1771" i="15" s="1"/>
  <c r="H1297" i="11"/>
  <c r="D1415" i="14"/>
  <c r="E1415" i="14" s="1"/>
  <c r="C1771" i="15" l="1"/>
  <c r="E1771" i="15" s="1"/>
  <c r="F1771" i="15" s="1"/>
  <c r="G1771" i="15" s="1"/>
  <c r="G1415" i="14"/>
  <c r="B1416" i="14" s="1"/>
  <c r="C1416" i="14" s="1"/>
  <c r="F1415" i="14"/>
  <c r="B1298" i="11"/>
  <c r="H1771" i="15" l="1"/>
  <c r="B1772" i="15" s="1"/>
  <c r="C1298" i="11"/>
  <c r="E1298" i="11" s="1"/>
  <c r="F1298" i="11" s="1"/>
  <c r="G1298" i="11" s="1"/>
  <c r="D1416" i="14"/>
  <c r="E1416" i="14" s="1"/>
  <c r="C1772" i="15" l="1"/>
  <c r="E1772" i="15" s="1"/>
  <c r="F1772" i="15" s="1"/>
  <c r="G1772" i="15" s="1"/>
  <c r="H1298" i="11"/>
  <c r="G1416" i="14"/>
  <c r="B1417" i="14" s="1"/>
  <c r="C1417" i="14" s="1"/>
  <c r="F1416" i="14"/>
  <c r="H1772" i="15" l="1"/>
  <c r="B1773" i="15" s="1"/>
  <c r="D1417" i="14"/>
  <c r="E1417" i="14" s="1"/>
  <c r="F1417" i="14" s="1"/>
  <c r="B1299" i="11"/>
  <c r="C1773" i="15" l="1"/>
  <c r="E1773" i="15" s="1"/>
  <c r="F1773" i="15" s="1"/>
  <c r="G1773" i="15" s="1"/>
  <c r="C1299" i="11"/>
  <c r="E1299" i="11" s="1"/>
  <c r="F1299" i="11" s="1"/>
  <c r="G1299" i="11" s="1"/>
  <c r="G1417" i="14"/>
  <c r="B1418" i="14" s="1"/>
  <c r="H1773" i="15" l="1"/>
  <c r="B1774" i="15" s="1"/>
  <c r="H1299" i="11"/>
  <c r="C1418" i="14"/>
  <c r="C1774" i="15" l="1"/>
  <c r="E1774" i="15" s="1"/>
  <c r="F1774" i="15" s="1"/>
  <c r="G1774" i="15" s="1"/>
  <c r="D1418" i="14"/>
  <c r="E1418" i="14" s="1"/>
  <c r="B1300" i="11"/>
  <c r="H1774" i="15" l="1"/>
  <c r="B1775" i="15" s="1"/>
  <c r="C1300" i="11"/>
  <c r="E1300" i="11" s="1"/>
  <c r="F1300" i="11" s="1"/>
  <c r="G1300" i="11" s="1"/>
  <c r="G1418" i="14"/>
  <c r="B1419" i="14" s="1"/>
  <c r="C1419" i="14" s="1"/>
  <c r="F1418" i="14"/>
  <c r="C1775" i="15" l="1"/>
  <c r="E1775" i="15" s="1"/>
  <c r="F1775" i="15" s="1"/>
  <c r="G1775" i="15" s="1"/>
  <c r="H1300" i="11"/>
  <c r="D1419" i="14"/>
  <c r="E1419" i="14" s="1"/>
  <c r="H1775" i="15" l="1"/>
  <c r="B1776" i="15" s="1"/>
  <c r="G1419" i="14"/>
  <c r="B1420" i="14" s="1"/>
  <c r="C1420" i="14" s="1"/>
  <c r="F1419" i="14"/>
  <c r="B1301" i="11"/>
  <c r="C1776" i="15" l="1"/>
  <c r="E1776" i="15" s="1"/>
  <c r="F1776" i="15" s="1"/>
  <c r="G1776" i="15" s="1"/>
  <c r="C1301" i="11"/>
  <c r="E1301" i="11" s="1"/>
  <c r="F1301" i="11" s="1"/>
  <c r="G1301" i="11" s="1"/>
  <c r="D1420" i="14"/>
  <c r="E1420" i="14" s="1"/>
  <c r="F1420" i="14" s="1"/>
  <c r="H1776" i="15" l="1"/>
  <c r="B1777" i="15" s="1"/>
  <c r="H1301" i="11"/>
  <c r="G1420" i="14"/>
  <c r="B1421" i="14" s="1"/>
  <c r="C1777" i="15" l="1"/>
  <c r="E1777" i="15" s="1"/>
  <c r="F1777" i="15" s="1"/>
  <c r="G1777" i="15" s="1"/>
  <c r="C1421" i="14"/>
  <c r="B1302" i="11"/>
  <c r="H1777" i="15" l="1"/>
  <c r="B1778" i="15" s="1"/>
  <c r="C1302" i="11"/>
  <c r="E1302" i="11" s="1"/>
  <c r="F1302" i="11" s="1"/>
  <c r="G1302" i="11" s="1"/>
  <c r="D1421" i="14"/>
  <c r="E1421" i="14" s="1"/>
  <c r="C1778" i="15" l="1"/>
  <c r="E1778" i="15" s="1"/>
  <c r="F1778" i="15" s="1"/>
  <c r="G1778" i="15" s="1"/>
  <c r="H1302" i="11"/>
  <c r="B1303" i="11" s="1"/>
  <c r="G1421" i="14"/>
  <c r="B1422" i="14" s="1"/>
  <c r="C1422" i="14" s="1"/>
  <c r="F1421" i="14"/>
  <c r="H1778" i="15" l="1"/>
  <c r="B1779" i="15" s="1"/>
  <c r="C1303" i="11"/>
  <c r="E1303" i="11" s="1"/>
  <c r="F1303" i="11" s="1"/>
  <c r="G1303" i="11" s="1"/>
  <c r="D1422" i="14"/>
  <c r="E1422" i="14" s="1"/>
  <c r="F1422" i="14" s="1"/>
  <c r="C1779" i="15" l="1"/>
  <c r="E1779" i="15" s="1"/>
  <c r="F1779" i="15" s="1"/>
  <c r="G1779" i="15" s="1"/>
  <c r="H1303" i="11"/>
  <c r="G1422" i="14"/>
  <c r="B1423" i="14" s="1"/>
  <c r="H1779" i="15" l="1"/>
  <c r="B1780" i="15" s="1"/>
  <c r="C1423" i="14"/>
  <c r="B1304" i="11"/>
  <c r="C1780" i="15" l="1"/>
  <c r="E1780" i="15" s="1"/>
  <c r="F1780" i="15" s="1"/>
  <c r="G1780" i="15" s="1"/>
  <c r="C1304" i="11"/>
  <c r="E1304" i="11" s="1"/>
  <c r="F1304" i="11" s="1"/>
  <c r="G1304" i="11" s="1"/>
  <c r="D1423" i="14"/>
  <c r="E1423" i="14" s="1"/>
  <c r="F1423" i="14" s="1"/>
  <c r="H1780" i="15" l="1"/>
  <c r="B1781" i="15" s="1"/>
  <c r="H1304" i="11"/>
  <c r="G1423" i="14"/>
  <c r="B1424" i="14" s="1"/>
  <c r="C1781" i="15" l="1"/>
  <c r="E1781" i="15" s="1"/>
  <c r="F1781" i="15" s="1"/>
  <c r="G1781" i="15" s="1"/>
  <c r="C1424" i="14"/>
  <c r="B1305" i="11"/>
  <c r="H1781" i="15" l="1"/>
  <c r="B1782" i="15" s="1"/>
  <c r="C1305" i="11"/>
  <c r="E1305" i="11" s="1"/>
  <c r="F1305" i="11" s="1"/>
  <c r="G1305" i="11" s="1"/>
  <c r="D1424" i="14"/>
  <c r="E1424" i="14" s="1"/>
  <c r="F1424" i="14" s="1"/>
  <c r="C1782" i="15" l="1"/>
  <c r="E1782" i="15" s="1"/>
  <c r="F1782" i="15" s="1"/>
  <c r="G1782" i="15" s="1"/>
  <c r="H1305" i="11"/>
  <c r="G1424" i="14"/>
  <c r="B1425" i="14" s="1"/>
  <c r="H1782" i="15" l="1"/>
  <c r="B1783" i="15" s="1"/>
  <c r="C1425" i="14"/>
  <c r="B1306" i="11"/>
  <c r="C1783" i="15" l="1"/>
  <c r="E1783" i="15" s="1"/>
  <c r="F1783" i="15" s="1"/>
  <c r="G1783" i="15" s="1"/>
  <c r="C1306" i="11"/>
  <c r="E1306" i="11" s="1"/>
  <c r="F1306" i="11" s="1"/>
  <c r="G1306" i="11" s="1"/>
  <c r="D1425" i="14"/>
  <c r="E1425" i="14" s="1"/>
  <c r="F1425" i="14" s="1"/>
  <c r="H1783" i="15" l="1"/>
  <c r="B1784" i="15" s="1"/>
  <c r="H1306" i="11"/>
  <c r="G1425" i="14"/>
  <c r="B1426" i="14" s="1"/>
  <c r="C1784" i="15" l="1"/>
  <c r="E1784" i="15" s="1"/>
  <c r="F1784" i="15" s="1"/>
  <c r="G1784" i="15" s="1"/>
  <c r="C1426" i="14"/>
  <c r="B1307" i="11"/>
  <c r="H1784" i="15" l="1"/>
  <c r="B1785" i="15" s="1"/>
  <c r="C1307" i="11"/>
  <c r="E1307" i="11" s="1"/>
  <c r="F1307" i="11" s="1"/>
  <c r="G1307" i="11" s="1"/>
  <c r="D1426" i="14"/>
  <c r="E1426" i="14" s="1"/>
  <c r="F1426" i="14" s="1"/>
  <c r="C1785" i="15" l="1"/>
  <c r="E1785" i="15" s="1"/>
  <c r="F1785" i="15" s="1"/>
  <c r="G1785" i="15" s="1"/>
  <c r="H1307" i="11"/>
  <c r="G1426" i="14"/>
  <c r="B1427" i="14" s="1"/>
  <c r="H1785" i="15" l="1"/>
  <c r="B1786" i="15" s="1"/>
  <c r="C1427" i="14"/>
  <c r="B1308" i="11"/>
  <c r="C1786" i="15" l="1"/>
  <c r="E1786" i="15" s="1"/>
  <c r="F1786" i="15" s="1"/>
  <c r="G1786" i="15" s="1"/>
  <c r="C1308" i="11"/>
  <c r="E1308" i="11" s="1"/>
  <c r="F1308" i="11" s="1"/>
  <c r="G1308" i="11" s="1"/>
  <c r="D1427" i="14"/>
  <c r="E1427" i="14" s="1"/>
  <c r="F1427" i="14" s="1"/>
  <c r="H1786" i="15" l="1"/>
  <c r="B1787" i="15" s="1"/>
  <c r="H1308" i="11"/>
  <c r="G1427" i="14"/>
  <c r="B1428" i="14" s="1"/>
  <c r="C1787" i="15" l="1"/>
  <c r="E1787" i="15" s="1"/>
  <c r="F1787" i="15" s="1"/>
  <c r="G1787" i="15" s="1"/>
  <c r="C1428" i="14"/>
  <c r="B1309" i="11"/>
  <c r="H1787" i="15" l="1"/>
  <c r="B1788" i="15" s="1"/>
  <c r="C1309" i="11"/>
  <c r="E1309" i="11" s="1"/>
  <c r="F1309" i="11" s="1"/>
  <c r="G1309" i="11" s="1"/>
  <c r="D1428" i="14"/>
  <c r="E1428" i="14" s="1"/>
  <c r="F1428" i="14" s="1"/>
  <c r="C1788" i="15" l="1"/>
  <c r="E1788" i="15" s="1"/>
  <c r="F1788" i="15" s="1"/>
  <c r="G1788" i="15" s="1"/>
  <c r="H1309" i="11"/>
  <c r="G1428" i="14"/>
  <c r="B1429" i="14" s="1"/>
  <c r="H1788" i="15" l="1"/>
  <c r="B1789" i="15" s="1"/>
  <c r="C1429" i="14"/>
  <c r="D1429" i="14" s="1"/>
  <c r="E1429" i="14" s="1"/>
  <c r="F1429" i="14" s="1"/>
  <c r="B1310" i="11"/>
  <c r="C1789" i="15" l="1"/>
  <c r="E1789" i="15" s="1"/>
  <c r="F1789" i="15" s="1"/>
  <c r="G1789" i="15" s="1"/>
  <c r="C1310" i="11"/>
  <c r="E1310" i="11" s="1"/>
  <c r="F1310" i="11" s="1"/>
  <c r="G1310" i="11" s="1"/>
  <c r="G1429" i="14"/>
  <c r="B1430" i="14" s="1"/>
  <c r="H1789" i="15" l="1"/>
  <c r="B1790" i="15" s="1"/>
  <c r="H1310" i="11"/>
  <c r="C1430" i="14"/>
  <c r="C1790" i="15" l="1"/>
  <c r="E1790" i="15" s="1"/>
  <c r="F1790" i="15" s="1"/>
  <c r="G1790" i="15" s="1"/>
  <c r="D1430" i="14"/>
  <c r="E1430" i="14" s="1"/>
  <c r="F1430" i="14" s="1"/>
  <c r="B1311" i="11"/>
  <c r="H1790" i="15" l="1"/>
  <c r="B1791" i="15" s="1"/>
  <c r="C1311" i="11"/>
  <c r="E1311" i="11" s="1"/>
  <c r="F1311" i="11" s="1"/>
  <c r="G1311" i="11" s="1"/>
  <c r="G1430" i="14"/>
  <c r="B1431" i="14" s="1"/>
  <c r="C1791" i="15" l="1"/>
  <c r="E1791" i="15" s="1"/>
  <c r="F1791" i="15" s="1"/>
  <c r="G1791" i="15" s="1"/>
  <c r="H1311" i="11"/>
  <c r="C1431" i="14"/>
  <c r="H1791" i="15" l="1"/>
  <c r="B1792" i="15" s="1"/>
  <c r="D1431" i="14"/>
  <c r="E1431" i="14" s="1"/>
  <c r="B1312" i="11"/>
  <c r="C1792" i="15" l="1"/>
  <c r="E1792" i="15" s="1"/>
  <c r="F1792" i="15" s="1"/>
  <c r="G1792" i="15" s="1"/>
  <c r="C1312" i="11"/>
  <c r="E1312" i="11" s="1"/>
  <c r="F1312" i="11" s="1"/>
  <c r="G1312" i="11" s="1"/>
  <c r="G1431" i="14"/>
  <c r="B1432" i="14" s="1"/>
  <c r="C1432" i="14" s="1"/>
  <c r="F1431" i="14"/>
  <c r="H1792" i="15" l="1"/>
  <c r="B1793" i="15" s="1"/>
  <c r="H1312" i="11"/>
  <c r="D1432" i="14"/>
  <c r="E1432" i="14" s="1"/>
  <c r="F1432" i="14" s="1"/>
  <c r="C1793" i="15" l="1"/>
  <c r="E1793" i="15" s="1"/>
  <c r="F1793" i="15" s="1"/>
  <c r="G1793" i="15" s="1"/>
  <c r="G1432" i="14"/>
  <c r="B1433" i="14" s="1"/>
  <c r="B1313" i="11"/>
  <c r="H1793" i="15" l="1"/>
  <c r="B1794" i="15" s="1"/>
  <c r="C1313" i="11"/>
  <c r="E1313" i="11" s="1"/>
  <c r="F1313" i="11" s="1"/>
  <c r="G1313" i="11" s="1"/>
  <c r="C1433" i="14"/>
  <c r="D1433" i="14" s="1"/>
  <c r="E1433" i="14" s="1"/>
  <c r="F1433" i="14" s="1"/>
  <c r="C1794" i="15" l="1"/>
  <c r="E1794" i="15" s="1"/>
  <c r="F1794" i="15" s="1"/>
  <c r="G1794" i="15" s="1"/>
  <c r="H1313" i="11"/>
  <c r="G1433" i="14"/>
  <c r="B1434" i="14" s="1"/>
  <c r="H1794" i="15" l="1"/>
  <c r="B1795" i="15" s="1"/>
  <c r="C1434" i="14"/>
  <c r="B1314" i="11"/>
  <c r="C1795" i="15" l="1"/>
  <c r="E1795" i="15" s="1"/>
  <c r="F1795" i="15" s="1"/>
  <c r="G1795" i="15" s="1"/>
  <c r="C1314" i="11"/>
  <c r="E1314" i="11" s="1"/>
  <c r="F1314" i="11" s="1"/>
  <c r="G1314" i="11" s="1"/>
  <c r="D1434" i="14"/>
  <c r="E1434" i="14" s="1"/>
  <c r="F1434" i="14" s="1"/>
  <c r="H1795" i="15" l="1"/>
  <c r="B1796" i="15" s="1"/>
  <c r="H1314" i="11"/>
  <c r="G1434" i="14"/>
  <c r="B1435" i="14" s="1"/>
  <c r="C1796" i="15" l="1"/>
  <c r="E1796" i="15" s="1"/>
  <c r="F1796" i="15" s="1"/>
  <c r="G1796" i="15" s="1"/>
  <c r="C1435" i="14"/>
  <c r="D1435" i="14" s="1"/>
  <c r="E1435" i="14" s="1"/>
  <c r="F1435" i="14" s="1"/>
  <c r="B1315" i="11"/>
  <c r="H1796" i="15" l="1"/>
  <c r="B1797" i="15" s="1"/>
  <c r="C1315" i="11"/>
  <c r="E1315" i="11" s="1"/>
  <c r="F1315" i="11" s="1"/>
  <c r="G1315" i="11" s="1"/>
  <c r="G1435" i="14"/>
  <c r="B1436" i="14" s="1"/>
  <c r="C1797" i="15" l="1"/>
  <c r="E1797" i="15" s="1"/>
  <c r="F1797" i="15" s="1"/>
  <c r="G1797" i="15" s="1"/>
  <c r="H1315" i="11"/>
  <c r="C1436" i="14"/>
  <c r="H1797" i="15" l="1"/>
  <c r="B1798" i="15" s="1"/>
  <c r="D1436" i="14"/>
  <c r="E1436" i="14" s="1"/>
  <c r="B1316" i="11"/>
  <c r="C1798" i="15" l="1"/>
  <c r="E1798" i="15" s="1"/>
  <c r="F1798" i="15" s="1"/>
  <c r="G1798" i="15" s="1"/>
  <c r="C1316" i="11"/>
  <c r="E1316" i="11" s="1"/>
  <c r="F1316" i="11" s="1"/>
  <c r="G1316" i="11" s="1"/>
  <c r="G1436" i="14"/>
  <c r="B1437" i="14" s="1"/>
  <c r="C1437" i="14" s="1"/>
  <c r="F1436" i="14"/>
  <c r="H1798" i="15" l="1"/>
  <c r="B1799" i="15" s="1"/>
  <c r="H1316" i="11"/>
  <c r="D1437" i="14"/>
  <c r="E1437" i="14" s="1"/>
  <c r="C1799" i="15" l="1"/>
  <c r="E1799" i="15" s="1"/>
  <c r="F1799" i="15" s="1"/>
  <c r="G1799" i="15" s="1"/>
  <c r="G1437" i="14"/>
  <c r="B1438" i="14" s="1"/>
  <c r="C1438" i="14" s="1"/>
  <c r="F1437" i="14"/>
  <c r="B1317" i="11"/>
  <c r="H1799" i="15" l="1"/>
  <c r="B1800" i="15" s="1"/>
  <c r="C1317" i="11"/>
  <c r="E1317" i="11" s="1"/>
  <c r="F1317" i="11" s="1"/>
  <c r="G1317" i="11" s="1"/>
  <c r="D1438" i="14"/>
  <c r="E1438" i="14" s="1"/>
  <c r="F1438" i="14" s="1"/>
  <c r="C1800" i="15" l="1"/>
  <c r="E1800" i="15" s="1"/>
  <c r="F1800" i="15" s="1"/>
  <c r="G1800" i="15" s="1"/>
  <c r="H1317" i="11"/>
  <c r="G1438" i="14"/>
  <c r="B1439" i="14" s="1"/>
  <c r="H1800" i="15" l="1"/>
  <c r="B1801" i="15" s="1"/>
  <c r="C1439" i="14"/>
  <c r="D1439" i="14" s="1"/>
  <c r="E1439" i="14" s="1"/>
  <c r="F1439" i="14" s="1"/>
  <c r="B1318" i="11"/>
  <c r="C1801" i="15" l="1"/>
  <c r="E1801" i="15" s="1"/>
  <c r="F1801" i="15" s="1"/>
  <c r="G1801" i="15" s="1"/>
  <c r="C1318" i="11"/>
  <c r="E1318" i="11" s="1"/>
  <c r="F1318" i="11" s="1"/>
  <c r="G1318" i="11" s="1"/>
  <c r="G1439" i="14"/>
  <c r="B1440" i="14" s="1"/>
  <c r="H1801" i="15" l="1"/>
  <c r="B1802" i="15" s="1"/>
  <c r="H1318" i="11"/>
  <c r="C1440" i="14"/>
  <c r="C1802" i="15" l="1"/>
  <c r="E1802" i="15" s="1"/>
  <c r="F1802" i="15" s="1"/>
  <c r="G1802" i="15" s="1"/>
  <c r="D1440" i="14"/>
  <c r="E1440" i="14" s="1"/>
  <c r="F1440" i="14" s="1"/>
  <c r="B1319" i="11"/>
  <c r="H1802" i="15" l="1"/>
  <c r="B1803" i="15" s="1"/>
  <c r="C1319" i="11"/>
  <c r="E1319" i="11" s="1"/>
  <c r="F1319" i="11" s="1"/>
  <c r="G1319" i="11" s="1"/>
  <c r="G1440" i="14"/>
  <c r="B1441" i="14" s="1"/>
  <c r="C1803" i="15" l="1"/>
  <c r="E1803" i="15" s="1"/>
  <c r="F1803" i="15" s="1"/>
  <c r="G1803" i="15" s="1"/>
  <c r="H1319" i="11"/>
  <c r="C1441" i="14"/>
  <c r="D1441" i="14" s="1"/>
  <c r="E1441" i="14" s="1"/>
  <c r="F1441" i="14" s="1"/>
  <c r="H1803" i="15" l="1"/>
  <c r="B1804" i="15" s="1"/>
  <c r="G1441" i="14"/>
  <c r="B1442" i="14" s="1"/>
  <c r="B1320" i="11"/>
  <c r="C1804" i="15" l="1"/>
  <c r="E1804" i="15" s="1"/>
  <c r="F1804" i="15" s="1"/>
  <c r="G1804" i="15" s="1"/>
  <c r="C1320" i="11"/>
  <c r="E1320" i="11" s="1"/>
  <c r="F1320" i="11" s="1"/>
  <c r="G1320" i="11" s="1"/>
  <c r="C1442" i="14"/>
  <c r="H1804" i="15" l="1"/>
  <c r="B1805" i="15" s="1"/>
  <c r="H1320" i="11"/>
  <c r="D1442" i="14"/>
  <c r="E1442" i="14" s="1"/>
  <c r="F1442" i="14" s="1"/>
  <c r="C1805" i="15" l="1"/>
  <c r="E1805" i="15" s="1"/>
  <c r="F1805" i="15" s="1"/>
  <c r="G1805" i="15" s="1"/>
  <c r="G1442" i="14"/>
  <c r="B1443" i="14" s="1"/>
  <c r="B1321" i="11"/>
  <c r="H1805" i="15" l="1"/>
  <c r="B1806" i="15" s="1"/>
  <c r="C1321" i="11"/>
  <c r="E1321" i="11" s="1"/>
  <c r="F1321" i="11" s="1"/>
  <c r="G1321" i="11" s="1"/>
  <c r="C1443" i="14"/>
  <c r="D1443" i="14" s="1"/>
  <c r="E1443" i="14" s="1"/>
  <c r="F1443" i="14" s="1"/>
  <c r="C1806" i="15" l="1"/>
  <c r="E1806" i="15" s="1"/>
  <c r="F1806" i="15" s="1"/>
  <c r="G1806" i="15" s="1"/>
  <c r="H1321" i="11"/>
  <c r="G1443" i="14"/>
  <c r="B1444" i="14" s="1"/>
  <c r="H1806" i="15" l="1"/>
  <c r="B1807" i="15" s="1"/>
  <c r="C1444" i="14"/>
  <c r="B1322" i="11"/>
  <c r="C1807" i="15" l="1"/>
  <c r="E1807" i="15" s="1"/>
  <c r="F1807" i="15" s="1"/>
  <c r="G1807" i="15" s="1"/>
  <c r="C1322" i="11"/>
  <c r="E1322" i="11" s="1"/>
  <c r="F1322" i="11" s="1"/>
  <c r="G1322" i="11" s="1"/>
  <c r="D1444" i="14"/>
  <c r="E1444" i="14" s="1"/>
  <c r="F1444" i="14" s="1"/>
  <c r="H1807" i="15" l="1"/>
  <c r="B1808" i="15" s="1"/>
  <c r="H1322" i="11"/>
  <c r="G1444" i="14"/>
  <c r="B1445" i="14" s="1"/>
  <c r="C1808" i="15" l="1"/>
  <c r="E1808" i="15" s="1"/>
  <c r="F1808" i="15" s="1"/>
  <c r="G1808" i="15" s="1"/>
  <c r="C1445" i="14"/>
  <c r="B1323" i="11"/>
  <c r="H1808" i="15" l="1"/>
  <c r="B1809" i="15" s="1"/>
  <c r="C1323" i="11"/>
  <c r="E1323" i="11" s="1"/>
  <c r="F1323" i="11" s="1"/>
  <c r="G1323" i="11" s="1"/>
  <c r="D1445" i="14"/>
  <c r="E1445" i="14" s="1"/>
  <c r="C1809" i="15" l="1"/>
  <c r="E1809" i="15" s="1"/>
  <c r="F1809" i="15" s="1"/>
  <c r="G1809" i="15" s="1"/>
  <c r="H1323" i="11"/>
  <c r="G1445" i="14"/>
  <c r="B1446" i="14" s="1"/>
  <c r="C1446" i="14" s="1"/>
  <c r="F1445" i="14"/>
  <c r="H1809" i="15" l="1"/>
  <c r="B1810" i="15" s="1"/>
  <c r="D1446" i="14"/>
  <c r="E1446" i="14" s="1"/>
  <c r="F1446" i="14" s="1"/>
  <c r="B1324" i="11"/>
  <c r="C1810" i="15" l="1"/>
  <c r="E1810" i="15" s="1"/>
  <c r="F1810" i="15" s="1"/>
  <c r="G1810" i="15" s="1"/>
  <c r="C1324" i="11"/>
  <c r="E1324" i="11" s="1"/>
  <c r="F1324" i="11" s="1"/>
  <c r="G1324" i="11" s="1"/>
  <c r="G1446" i="14"/>
  <c r="B1447" i="14" s="1"/>
  <c r="H1810" i="15" l="1"/>
  <c r="B1811" i="15" s="1"/>
  <c r="H1324" i="11"/>
  <c r="B1325" i="11" s="1"/>
  <c r="C1447" i="14"/>
  <c r="C1811" i="15" l="1"/>
  <c r="E1811" i="15" s="1"/>
  <c r="F1811" i="15" s="1"/>
  <c r="G1811" i="15" s="1"/>
  <c r="C1325" i="11"/>
  <c r="E1325" i="11" s="1"/>
  <c r="F1325" i="11" s="1"/>
  <c r="G1325" i="11" s="1"/>
  <c r="D1447" i="14"/>
  <c r="E1447" i="14" s="1"/>
  <c r="H1811" i="15" l="1"/>
  <c r="B1812" i="15" s="1"/>
  <c r="H1325" i="11"/>
  <c r="G1447" i="14"/>
  <c r="B1448" i="14" s="1"/>
  <c r="C1448" i="14" s="1"/>
  <c r="F1447" i="14"/>
  <c r="C1812" i="15" l="1"/>
  <c r="E1812" i="15" s="1"/>
  <c r="F1812" i="15" s="1"/>
  <c r="G1812" i="15" s="1"/>
  <c r="D1448" i="14"/>
  <c r="E1448" i="14" s="1"/>
  <c r="B1326" i="11"/>
  <c r="H1812" i="15" l="1"/>
  <c r="B1813" i="15" s="1"/>
  <c r="C1326" i="11"/>
  <c r="E1326" i="11" s="1"/>
  <c r="F1326" i="11" s="1"/>
  <c r="G1326" i="11" s="1"/>
  <c r="G1448" i="14"/>
  <c r="B1449" i="14" s="1"/>
  <c r="C1449" i="14" s="1"/>
  <c r="F1448" i="14"/>
  <c r="C1813" i="15" l="1"/>
  <c r="E1813" i="15" s="1"/>
  <c r="F1813" i="15" s="1"/>
  <c r="G1813" i="15" s="1"/>
  <c r="H1326" i="11"/>
  <c r="D1449" i="14"/>
  <c r="E1449" i="14" s="1"/>
  <c r="H1813" i="15" l="1"/>
  <c r="B1814" i="15" s="1"/>
  <c r="G1449" i="14"/>
  <c r="B1450" i="14" s="1"/>
  <c r="C1450" i="14" s="1"/>
  <c r="F1449" i="14"/>
  <c r="B1327" i="11"/>
  <c r="C1814" i="15" l="1"/>
  <c r="E1814" i="15" s="1"/>
  <c r="F1814" i="15" s="1"/>
  <c r="G1814" i="15" s="1"/>
  <c r="C1327" i="11"/>
  <c r="E1327" i="11" s="1"/>
  <c r="F1327" i="11" s="1"/>
  <c r="G1327" i="11" s="1"/>
  <c r="D1450" i="14"/>
  <c r="E1450" i="14" s="1"/>
  <c r="F1450" i="14" s="1"/>
  <c r="H1814" i="15" l="1"/>
  <c r="B1815" i="15" s="1"/>
  <c r="H1327" i="11"/>
  <c r="G1450" i="14"/>
  <c r="B1451" i="14" s="1"/>
  <c r="C1815" i="15" l="1"/>
  <c r="E1815" i="15" s="1"/>
  <c r="F1815" i="15" s="1"/>
  <c r="G1815" i="15" s="1"/>
  <c r="C1451" i="14"/>
  <c r="B1328" i="11"/>
  <c r="H1815" i="15" l="1"/>
  <c r="B1816" i="15" s="1"/>
  <c r="C1328" i="11"/>
  <c r="E1328" i="11" s="1"/>
  <c r="F1328" i="11" s="1"/>
  <c r="G1328" i="11" s="1"/>
  <c r="D1451" i="14"/>
  <c r="E1451" i="14" s="1"/>
  <c r="C1816" i="15" l="1"/>
  <c r="E1816" i="15" s="1"/>
  <c r="F1816" i="15" s="1"/>
  <c r="G1816" i="15" s="1"/>
  <c r="H1328" i="11"/>
  <c r="G1451" i="14"/>
  <c r="B1452" i="14" s="1"/>
  <c r="C1452" i="14" s="1"/>
  <c r="F1451" i="14"/>
  <c r="H1816" i="15" l="1"/>
  <c r="B1817" i="15" s="1"/>
  <c r="B1329" i="11"/>
  <c r="D1452" i="14"/>
  <c r="E1452" i="14" s="1"/>
  <c r="C1817" i="15" l="1"/>
  <c r="E1817" i="15" s="1"/>
  <c r="F1817" i="15" s="1"/>
  <c r="G1817" i="15" s="1"/>
  <c r="C1329" i="11"/>
  <c r="E1329" i="11" s="1"/>
  <c r="F1329" i="11" s="1"/>
  <c r="G1329" i="11" s="1"/>
  <c r="G1452" i="14"/>
  <c r="B1453" i="14" s="1"/>
  <c r="C1453" i="14" s="1"/>
  <c r="F1452" i="14"/>
  <c r="H1817" i="15" l="1"/>
  <c r="B1818" i="15" s="1"/>
  <c r="H1329" i="11"/>
  <c r="B1330" i="11" s="1"/>
  <c r="D1453" i="14"/>
  <c r="E1453" i="14" s="1"/>
  <c r="C1818" i="15" l="1"/>
  <c r="E1818" i="15" s="1"/>
  <c r="F1818" i="15" s="1"/>
  <c r="G1818" i="15" s="1"/>
  <c r="C1330" i="11"/>
  <c r="E1330" i="11" s="1"/>
  <c r="F1330" i="11" s="1"/>
  <c r="G1330" i="11" s="1"/>
  <c r="G1453" i="14"/>
  <c r="B1454" i="14" s="1"/>
  <c r="C1454" i="14" s="1"/>
  <c r="F1453" i="14"/>
  <c r="H1818" i="15" l="1"/>
  <c r="B1819" i="15" s="1"/>
  <c r="H1330" i="11"/>
  <c r="B1331" i="11" s="1"/>
  <c r="D1454" i="14"/>
  <c r="E1454" i="14" s="1"/>
  <c r="F1454" i="14" s="1"/>
  <c r="C1819" i="15" l="1"/>
  <c r="E1819" i="15" s="1"/>
  <c r="F1819" i="15" s="1"/>
  <c r="G1819" i="15" s="1"/>
  <c r="C1331" i="11"/>
  <c r="E1331" i="11" s="1"/>
  <c r="F1331" i="11" s="1"/>
  <c r="G1331" i="11" s="1"/>
  <c r="G1454" i="14"/>
  <c r="B1455" i="14" s="1"/>
  <c r="H1819" i="15" l="1"/>
  <c r="B1820" i="15" s="1"/>
  <c r="H1331" i="11"/>
  <c r="C1455" i="14"/>
  <c r="C1820" i="15" l="1"/>
  <c r="E1820" i="15" s="1"/>
  <c r="F1820" i="15" s="1"/>
  <c r="G1820" i="15" s="1"/>
  <c r="D1455" i="14"/>
  <c r="E1455" i="14" s="1"/>
  <c r="B1332" i="11"/>
  <c r="H1820" i="15" l="1"/>
  <c r="B1821" i="15" s="1"/>
  <c r="C1332" i="11"/>
  <c r="E1332" i="11" s="1"/>
  <c r="F1332" i="11" s="1"/>
  <c r="G1332" i="11" s="1"/>
  <c r="G1455" i="14"/>
  <c r="B1456" i="14" s="1"/>
  <c r="C1456" i="14" s="1"/>
  <c r="F1455" i="14"/>
  <c r="C1821" i="15" l="1"/>
  <c r="E1821" i="15" s="1"/>
  <c r="F1821" i="15" s="1"/>
  <c r="G1821" i="15" s="1"/>
  <c r="H1332" i="11"/>
  <c r="D1456" i="14"/>
  <c r="E1456" i="14" s="1"/>
  <c r="H1821" i="15" l="1"/>
  <c r="B1822" i="15" s="1"/>
  <c r="G1456" i="14"/>
  <c r="B1457" i="14" s="1"/>
  <c r="C1457" i="14" s="1"/>
  <c r="F1456" i="14"/>
  <c r="B1333" i="11"/>
  <c r="C1822" i="15" l="1"/>
  <c r="E1822" i="15" s="1"/>
  <c r="F1822" i="15" s="1"/>
  <c r="G1822" i="15" s="1"/>
  <c r="C1333" i="11"/>
  <c r="E1333" i="11" s="1"/>
  <c r="F1333" i="11" s="1"/>
  <c r="G1333" i="11" s="1"/>
  <c r="D1457" i="14"/>
  <c r="E1457" i="14" s="1"/>
  <c r="H1822" i="15" l="1"/>
  <c r="B1823" i="15" s="1"/>
  <c r="H1333" i="11"/>
  <c r="G1457" i="14"/>
  <c r="B1458" i="14" s="1"/>
  <c r="C1458" i="14" s="1"/>
  <c r="F1457" i="14"/>
  <c r="C1823" i="15" l="1"/>
  <c r="E1823" i="15" s="1"/>
  <c r="F1823" i="15" s="1"/>
  <c r="G1823" i="15" s="1"/>
  <c r="D1458" i="14"/>
  <c r="E1458" i="14" s="1"/>
  <c r="F1458" i="14" s="1"/>
  <c r="B1334" i="11"/>
  <c r="H1823" i="15" l="1"/>
  <c r="B1824" i="15" s="1"/>
  <c r="C1334" i="11"/>
  <c r="E1334" i="11" s="1"/>
  <c r="F1334" i="11" s="1"/>
  <c r="G1334" i="11" s="1"/>
  <c r="G1458" i="14"/>
  <c r="B1459" i="14" s="1"/>
  <c r="C1824" i="15" l="1"/>
  <c r="E1824" i="15" s="1"/>
  <c r="F1824" i="15" s="1"/>
  <c r="G1824" i="15" s="1"/>
  <c r="H1334" i="11"/>
  <c r="C1459" i="14"/>
  <c r="H1824" i="15" l="1"/>
  <c r="B1825" i="15" s="1"/>
  <c r="D1459" i="14"/>
  <c r="E1459" i="14" s="1"/>
  <c r="B1335" i="11"/>
  <c r="C1825" i="15" l="1"/>
  <c r="E1825" i="15" s="1"/>
  <c r="F1825" i="15" s="1"/>
  <c r="G1825" i="15" s="1"/>
  <c r="C1335" i="11"/>
  <c r="E1335" i="11" s="1"/>
  <c r="F1335" i="11" s="1"/>
  <c r="G1335" i="11" s="1"/>
  <c r="G1459" i="14"/>
  <c r="B1460" i="14" s="1"/>
  <c r="C1460" i="14" s="1"/>
  <c r="F1459" i="14"/>
  <c r="H1825" i="15" l="1"/>
  <c r="B1826" i="15" s="1"/>
  <c r="H1335" i="11"/>
  <c r="D1460" i="14"/>
  <c r="E1460" i="14" s="1"/>
  <c r="F1460" i="14" s="1"/>
  <c r="C1826" i="15" l="1"/>
  <c r="E1826" i="15" s="1"/>
  <c r="F1826" i="15" s="1"/>
  <c r="G1826" i="15" s="1"/>
  <c r="G1460" i="14"/>
  <c r="B1461" i="14" s="1"/>
  <c r="B1336" i="11"/>
  <c r="H1826" i="15" l="1"/>
  <c r="B1827" i="15" s="1"/>
  <c r="C1336" i="11"/>
  <c r="E1336" i="11" s="1"/>
  <c r="F1336" i="11" s="1"/>
  <c r="G1336" i="11" s="1"/>
  <c r="C1461" i="14"/>
  <c r="C1827" i="15" l="1"/>
  <c r="E1827" i="15" s="1"/>
  <c r="F1827" i="15" s="1"/>
  <c r="G1827" i="15" s="1"/>
  <c r="H1336" i="11"/>
  <c r="B1337" i="11" s="1"/>
  <c r="D1461" i="14"/>
  <c r="E1461" i="14" s="1"/>
  <c r="H1827" i="15" l="1"/>
  <c r="B1828" i="15" s="1"/>
  <c r="C1337" i="11"/>
  <c r="E1337" i="11" s="1"/>
  <c r="F1337" i="11" s="1"/>
  <c r="G1337" i="11" s="1"/>
  <c r="G1461" i="14"/>
  <c r="B1462" i="14" s="1"/>
  <c r="C1462" i="14" s="1"/>
  <c r="F1461" i="14"/>
  <c r="C1828" i="15" l="1"/>
  <c r="E1828" i="15" s="1"/>
  <c r="F1828" i="15" s="1"/>
  <c r="G1828" i="15" s="1"/>
  <c r="H1337" i="11"/>
  <c r="D1462" i="14"/>
  <c r="E1462" i="14" s="1"/>
  <c r="F1462" i="14" s="1"/>
  <c r="H1828" i="15" l="1"/>
  <c r="B1829" i="15" s="1"/>
  <c r="G1462" i="14"/>
  <c r="B1463" i="14" s="1"/>
  <c r="B1338" i="11"/>
  <c r="C1829" i="15" l="1"/>
  <c r="M1829" i="15" s="1"/>
  <c r="J1829" i="15"/>
  <c r="C1338" i="11"/>
  <c r="E1338" i="11" s="1"/>
  <c r="F1338" i="11" s="1"/>
  <c r="G1338" i="11" s="1"/>
  <c r="C1463" i="14"/>
  <c r="E1829" i="15" l="1"/>
  <c r="F1829" i="15" s="1"/>
  <c r="G1829" i="15" s="1"/>
  <c r="H1338" i="11"/>
  <c r="D1463" i="14"/>
  <c r="E1463" i="14" s="1"/>
  <c r="H1829" i="15" l="1"/>
  <c r="G1463" i="14"/>
  <c r="B1464" i="14" s="1"/>
  <c r="F1463" i="14"/>
  <c r="B1339" i="11"/>
  <c r="C1464" i="14" l="1"/>
  <c r="L1464" i="14" s="1"/>
  <c r="M1464" i="14"/>
  <c r="B1830" i="15"/>
  <c r="C1830" i="15" s="1"/>
  <c r="E1830" i="15" s="1"/>
  <c r="F1830" i="15" s="1"/>
  <c r="G1830" i="15" s="1"/>
  <c r="C1339" i="11"/>
  <c r="E1339" i="11" s="1"/>
  <c r="F1339" i="11" s="1"/>
  <c r="G1339" i="11" s="1"/>
  <c r="D1464" i="14" l="1"/>
  <c r="E1464" i="14" s="1"/>
  <c r="F1464" i="14" s="1"/>
  <c r="H1830" i="15"/>
  <c r="B1831" i="15" s="1"/>
  <c r="C1831" i="15" s="1"/>
  <c r="E1831" i="15" s="1"/>
  <c r="F1831" i="15" s="1"/>
  <c r="G1831" i="15" s="1"/>
  <c r="H1339" i="11"/>
  <c r="G1464" i="14" l="1"/>
  <c r="B1465" i="14" s="1"/>
  <c r="C1465" i="14" s="1"/>
  <c r="H1831" i="15"/>
  <c r="B1832" i="15" s="1"/>
  <c r="B1340" i="11"/>
  <c r="C1832" i="15" l="1"/>
  <c r="E1832" i="15" s="1"/>
  <c r="F1832" i="15" s="1"/>
  <c r="G1832" i="15" s="1"/>
  <c r="C1340" i="11"/>
  <c r="E1340" i="11" s="1"/>
  <c r="F1340" i="11" s="1"/>
  <c r="G1340" i="11" s="1"/>
  <c r="D1465" i="14"/>
  <c r="E1465" i="14" s="1"/>
  <c r="H1832" i="15" l="1"/>
  <c r="B1833" i="15" s="1"/>
  <c r="H1340" i="11"/>
  <c r="G1465" i="14"/>
  <c r="B1466" i="14" s="1"/>
  <c r="C1466" i="14" s="1"/>
  <c r="F1465" i="14"/>
  <c r="C1833" i="15" l="1"/>
  <c r="E1833" i="15" s="1"/>
  <c r="F1833" i="15" s="1"/>
  <c r="G1833" i="15" s="1"/>
  <c r="D1466" i="14"/>
  <c r="E1466" i="14" s="1"/>
  <c r="F1466" i="14" s="1"/>
  <c r="B1341" i="11"/>
  <c r="H1833" i="15" l="1"/>
  <c r="B1834" i="15" s="1"/>
  <c r="C1341" i="11"/>
  <c r="E1341" i="11" s="1"/>
  <c r="F1341" i="11" s="1"/>
  <c r="G1341" i="11" s="1"/>
  <c r="G1466" i="14"/>
  <c r="B1467" i="14" s="1"/>
  <c r="C1834" i="15" l="1"/>
  <c r="E1834" i="15" s="1"/>
  <c r="F1834" i="15" s="1"/>
  <c r="G1834" i="15" s="1"/>
  <c r="H1341" i="11"/>
  <c r="C1467" i="14"/>
  <c r="H1834" i="15" l="1"/>
  <c r="B1835" i="15" s="1"/>
  <c r="D1467" i="14"/>
  <c r="E1467" i="14" s="1"/>
  <c r="B1342" i="11"/>
  <c r="C1835" i="15" l="1"/>
  <c r="E1835" i="15" s="1"/>
  <c r="F1835" i="15" s="1"/>
  <c r="G1835" i="15" s="1"/>
  <c r="C1342" i="11"/>
  <c r="E1342" i="11" s="1"/>
  <c r="F1342" i="11" s="1"/>
  <c r="G1342" i="11" s="1"/>
  <c r="G1467" i="14"/>
  <c r="B1468" i="14" s="1"/>
  <c r="C1468" i="14" s="1"/>
  <c r="F1467" i="14"/>
  <c r="H1835" i="15" l="1"/>
  <c r="B1836" i="15" s="1"/>
  <c r="H1342" i="11"/>
  <c r="D1468" i="14"/>
  <c r="E1468" i="14" s="1"/>
  <c r="C1836" i="15" l="1"/>
  <c r="E1836" i="15" s="1"/>
  <c r="F1836" i="15" s="1"/>
  <c r="G1836" i="15" s="1"/>
  <c r="G1468" i="14"/>
  <c r="B1469" i="14" s="1"/>
  <c r="C1469" i="14" s="1"/>
  <c r="F1468" i="14"/>
  <c r="B1343" i="11"/>
  <c r="H1836" i="15" l="1"/>
  <c r="B1837" i="15" s="1"/>
  <c r="C1343" i="11"/>
  <c r="E1343" i="11" s="1"/>
  <c r="F1343" i="11" s="1"/>
  <c r="G1343" i="11" s="1"/>
  <c r="D1469" i="14"/>
  <c r="E1469" i="14" s="1"/>
  <c r="C1837" i="15" l="1"/>
  <c r="E1837" i="15" s="1"/>
  <c r="F1837" i="15" s="1"/>
  <c r="G1837" i="15" s="1"/>
  <c r="H1343" i="11"/>
  <c r="G1469" i="14"/>
  <c r="B1470" i="14" s="1"/>
  <c r="C1470" i="14" s="1"/>
  <c r="F1469" i="14"/>
  <c r="H1837" i="15" l="1"/>
  <c r="B1838" i="15" s="1"/>
  <c r="D1470" i="14"/>
  <c r="E1470" i="14" s="1"/>
  <c r="F1470" i="14" s="1"/>
  <c r="B1344" i="11"/>
  <c r="C1838" i="15" l="1"/>
  <c r="E1838" i="15" s="1"/>
  <c r="F1838" i="15" s="1"/>
  <c r="G1838" i="15" s="1"/>
  <c r="C1344" i="11"/>
  <c r="E1344" i="11" s="1"/>
  <c r="F1344" i="11" s="1"/>
  <c r="G1344" i="11" s="1"/>
  <c r="G1470" i="14"/>
  <c r="B1471" i="14" s="1"/>
  <c r="H1838" i="15" l="1"/>
  <c r="B1839" i="15" s="1"/>
  <c r="H1344" i="11"/>
  <c r="B1345" i="11" s="1"/>
  <c r="C1471" i="14"/>
  <c r="C1839" i="15" l="1"/>
  <c r="E1839" i="15" s="1"/>
  <c r="F1839" i="15" s="1"/>
  <c r="G1839" i="15" s="1"/>
  <c r="C1345" i="11"/>
  <c r="E1345" i="11" s="1"/>
  <c r="F1345" i="11" s="1"/>
  <c r="G1345" i="11" s="1"/>
  <c r="D1471" i="14"/>
  <c r="E1471" i="14" s="1"/>
  <c r="H1839" i="15" l="1"/>
  <c r="B1840" i="15" s="1"/>
  <c r="H1345" i="11"/>
  <c r="G1471" i="14"/>
  <c r="B1472" i="14" s="1"/>
  <c r="C1472" i="14" s="1"/>
  <c r="F1471" i="14"/>
  <c r="C1840" i="15" l="1"/>
  <c r="E1840" i="15" s="1"/>
  <c r="F1840" i="15" s="1"/>
  <c r="G1840" i="15" s="1"/>
  <c r="D1472" i="14"/>
  <c r="E1472" i="14" s="1"/>
  <c r="F1472" i="14" s="1"/>
  <c r="B1346" i="11"/>
  <c r="H1840" i="15" l="1"/>
  <c r="B1841" i="15" s="1"/>
  <c r="C1346" i="11"/>
  <c r="E1346" i="11" s="1"/>
  <c r="F1346" i="11" s="1"/>
  <c r="G1346" i="11" s="1"/>
  <c r="G1472" i="14"/>
  <c r="B1473" i="14" s="1"/>
  <c r="C1841" i="15" l="1"/>
  <c r="E1841" i="15" s="1"/>
  <c r="F1841" i="15" s="1"/>
  <c r="G1841" i="15" s="1"/>
  <c r="H1346" i="11"/>
  <c r="C1473" i="14"/>
  <c r="H1841" i="15" l="1"/>
  <c r="B1842" i="15" s="1"/>
  <c r="D1473" i="14"/>
  <c r="E1473" i="14" s="1"/>
  <c r="B1347" i="11"/>
  <c r="C1842" i="15" l="1"/>
  <c r="E1842" i="15" s="1"/>
  <c r="F1842" i="15" s="1"/>
  <c r="G1842" i="15" s="1"/>
  <c r="C1347" i="11"/>
  <c r="E1347" i="11" s="1"/>
  <c r="F1347" i="11" s="1"/>
  <c r="G1347" i="11" s="1"/>
  <c r="G1473" i="14"/>
  <c r="B1474" i="14" s="1"/>
  <c r="C1474" i="14" s="1"/>
  <c r="F1473" i="14"/>
  <c r="H1842" i="15" l="1"/>
  <c r="B1843" i="15" s="1"/>
  <c r="H1347" i="11"/>
  <c r="D1474" i="14"/>
  <c r="E1474" i="14" s="1"/>
  <c r="F1474" i="14" s="1"/>
  <c r="C1843" i="15" l="1"/>
  <c r="E1843" i="15" s="1"/>
  <c r="F1843" i="15" s="1"/>
  <c r="G1843" i="15" s="1"/>
  <c r="G1474" i="14"/>
  <c r="B1475" i="14" s="1"/>
  <c r="B1348" i="11"/>
  <c r="H1843" i="15" l="1"/>
  <c r="B1844" i="15" s="1"/>
  <c r="C1348" i="11"/>
  <c r="E1348" i="11" s="1"/>
  <c r="F1348" i="11" s="1"/>
  <c r="G1348" i="11" s="1"/>
  <c r="C1475" i="14"/>
  <c r="C1844" i="15" l="1"/>
  <c r="E1844" i="15" s="1"/>
  <c r="F1844" i="15" s="1"/>
  <c r="G1844" i="15" s="1"/>
  <c r="H1348" i="11"/>
  <c r="D1475" i="14"/>
  <c r="E1475" i="14" s="1"/>
  <c r="H1844" i="15" l="1"/>
  <c r="B1845" i="15" s="1"/>
  <c r="G1475" i="14"/>
  <c r="B1476" i="14" s="1"/>
  <c r="C1476" i="14" s="1"/>
  <c r="F1475" i="14"/>
  <c r="B1349" i="11"/>
  <c r="C1845" i="15" l="1"/>
  <c r="E1845" i="15" s="1"/>
  <c r="F1845" i="15" s="1"/>
  <c r="G1845" i="15" s="1"/>
  <c r="C1349" i="11"/>
  <c r="E1349" i="11" s="1"/>
  <c r="F1349" i="11" s="1"/>
  <c r="G1349" i="11" s="1"/>
  <c r="D1476" i="14"/>
  <c r="E1476" i="14" s="1"/>
  <c r="H1845" i="15" l="1"/>
  <c r="B1846" i="15" s="1"/>
  <c r="H1349" i="11"/>
  <c r="G1476" i="14"/>
  <c r="B1477" i="14" s="1"/>
  <c r="C1477" i="14" s="1"/>
  <c r="F1476" i="14"/>
  <c r="C1846" i="15" l="1"/>
  <c r="E1846" i="15" s="1"/>
  <c r="F1846" i="15" s="1"/>
  <c r="G1846" i="15" s="1"/>
  <c r="D1477" i="14"/>
  <c r="E1477" i="14" s="1"/>
  <c r="B1350" i="11"/>
  <c r="H1846" i="15" l="1"/>
  <c r="B1847" i="15" s="1"/>
  <c r="C1350" i="11"/>
  <c r="E1350" i="11" s="1"/>
  <c r="F1350" i="11" s="1"/>
  <c r="G1350" i="11" s="1"/>
  <c r="G1477" i="14"/>
  <c r="B1478" i="14" s="1"/>
  <c r="C1478" i="14" s="1"/>
  <c r="F1477" i="14"/>
  <c r="C1847" i="15" l="1"/>
  <c r="E1847" i="15" s="1"/>
  <c r="F1847" i="15" s="1"/>
  <c r="G1847" i="15" s="1"/>
  <c r="H1350" i="11"/>
  <c r="D1478" i="14"/>
  <c r="E1478" i="14" s="1"/>
  <c r="F1478" i="14" s="1"/>
  <c r="H1847" i="15" l="1"/>
  <c r="B1848" i="15" s="1"/>
  <c r="G1478" i="14"/>
  <c r="B1479" i="14" s="1"/>
  <c r="B1351" i="11"/>
  <c r="C1848" i="15" l="1"/>
  <c r="E1848" i="15" s="1"/>
  <c r="F1848" i="15" s="1"/>
  <c r="G1848" i="15" s="1"/>
  <c r="C1351" i="11"/>
  <c r="E1351" i="11" s="1"/>
  <c r="F1351" i="11" s="1"/>
  <c r="G1351" i="11" s="1"/>
  <c r="C1479" i="14"/>
  <c r="D1479" i="14" s="1"/>
  <c r="E1479" i="14" s="1"/>
  <c r="F1479" i="14" s="1"/>
  <c r="H1848" i="15" l="1"/>
  <c r="B1849" i="15" s="1"/>
  <c r="H1351" i="11"/>
  <c r="G1479" i="14"/>
  <c r="B1480" i="14" s="1"/>
  <c r="C1849" i="15" l="1"/>
  <c r="E1849" i="15" s="1"/>
  <c r="F1849" i="15" s="1"/>
  <c r="G1849" i="15" s="1"/>
  <c r="C1480" i="14"/>
  <c r="B1352" i="11"/>
  <c r="H1849" i="15" l="1"/>
  <c r="B1850" i="15" s="1"/>
  <c r="C1352" i="11"/>
  <c r="E1352" i="11" s="1"/>
  <c r="F1352" i="11" s="1"/>
  <c r="G1352" i="11" s="1"/>
  <c r="D1480" i="14"/>
  <c r="E1480" i="14" s="1"/>
  <c r="F1480" i="14" s="1"/>
  <c r="C1850" i="15" l="1"/>
  <c r="E1850" i="15" s="1"/>
  <c r="F1850" i="15" s="1"/>
  <c r="G1850" i="15" s="1"/>
  <c r="H1352" i="11"/>
  <c r="B1353" i="11" s="1"/>
  <c r="G1480" i="14"/>
  <c r="B1481" i="14" s="1"/>
  <c r="H1850" i="15" l="1"/>
  <c r="B1851" i="15" s="1"/>
  <c r="C1353" i="11"/>
  <c r="E1353" i="11" s="1"/>
  <c r="F1353" i="11" s="1"/>
  <c r="G1353" i="11" s="1"/>
  <c r="C1481" i="14"/>
  <c r="C1851" i="15" l="1"/>
  <c r="E1851" i="15" s="1"/>
  <c r="F1851" i="15" s="1"/>
  <c r="G1851" i="15" s="1"/>
  <c r="H1353" i="11"/>
  <c r="D1481" i="14"/>
  <c r="E1481" i="14" s="1"/>
  <c r="H1851" i="15" l="1"/>
  <c r="B1852" i="15" s="1"/>
  <c r="G1481" i="14"/>
  <c r="B1482" i="14" s="1"/>
  <c r="C1482" i="14" s="1"/>
  <c r="F1481" i="14"/>
  <c r="B1354" i="11"/>
  <c r="C1852" i="15" l="1"/>
  <c r="E1852" i="15" s="1"/>
  <c r="F1852" i="15" s="1"/>
  <c r="G1852" i="15" s="1"/>
  <c r="C1354" i="11"/>
  <c r="E1354" i="11" s="1"/>
  <c r="F1354" i="11" s="1"/>
  <c r="G1354" i="11" s="1"/>
  <c r="D1482" i="14"/>
  <c r="E1482" i="14" s="1"/>
  <c r="F1482" i="14" s="1"/>
  <c r="H1852" i="15" l="1"/>
  <c r="B1853" i="15" s="1"/>
  <c r="H1354" i="11"/>
  <c r="G1482" i="14"/>
  <c r="B1483" i="14" s="1"/>
  <c r="C1853" i="15" l="1"/>
  <c r="E1853" i="15" s="1"/>
  <c r="F1853" i="15" s="1"/>
  <c r="G1853" i="15" s="1"/>
  <c r="C1483" i="14"/>
  <c r="B1355" i="11"/>
  <c r="H1853" i="15" l="1"/>
  <c r="B1854" i="15" s="1"/>
  <c r="C1355" i="11"/>
  <c r="E1355" i="11" s="1"/>
  <c r="F1355" i="11" s="1"/>
  <c r="G1355" i="11" s="1"/>
  <c r="D1483" i="14"/>
  <c r="E1483" i="14" s="1"/>
  <c r="C1854" i="15" l="1"/>
  <c r="E1854" i="15" s="1"/>
  <c r="F1854" i="15" s="1"/>
  <c r="G1854" i="15" s="1"/>
  <c r="H1355" i="11"/>
  <c r="G1483" i="14"/>
  <c r="B1484" i="14" s="1"/>
  <c r="C1484" i="14" s="1"/>
  <c r="F1483" i="14"/>
  <c r="H1854" i="15" l="1"/>
  <c r="B1855" i="15" s="1"/>
  <c r="D1484" i="14"/>
  <c r="E1484" i="14" s="1"/>
  <c r="F1484" i="14" s="1"/>
  <c r="B1356" i="11"/>
  <c r="C1855" i="15" l="1"/>
  <c r="E1855" i="15" s="1"/>
  <c r="F1855" i="15" s="1"/>
  <c r="G1855" i="15" s="1"/>
  <c r="C1356" i="11"/>
  <c r="E1356" i="11" s="1"/>
  <c r="F1356" i="11" s="1"/>
  <c r="G1356" i="11" s="1"/>
  <c r="G1484" i="14"/>
  <c r="B1485" i="14" s="1"/>
  <c r="H1855" i="15" l="1"/>
  <c r="B1856" i="15" s="1"/>
  <c r="H1356" i="11"/>
  <c r="C1485" i="14"/>
  <c r="C1856" i="15" l="1"/>
  <c r="E1856" i="15" s="1"/>
  <c r="F1856" i="15" s="1"/>
  <c r="G1856" i="15" s="1"/>
  <c r="D1485" i="14"/>
  <c r="E1485" i="14" s="1"/>
  <c r="B1357" i="11"/>
  <c r="H1856" i="15" l="1"/>
  <c r="B1857" i="15" s="1"/>
  <c r="C1357" i="11"/>
  <c r="E1357" i="11" s="1"/>
  <c r="F1357" i="11" s="1"/>
  <c r="G1357" i="11" s="1"/>
  <c r="G1485" i="14"/>
  <c r="B1486" i="14" s="1"/>
  <c r="C1486" i="14" s="1"/>
  <c r="F1485" i="14"/>
  <c r="C1857" i="15" l="1"/>
  <c r="E1857" i="15" s="1"/>
  <c r="F1857" i="15" s="1"/>
  <c r="G1857" i="15" s="1"/>
  <c r="H1357" i="11"/>
  <c r="D1486" i="14"/>
  <c r="E1486" i="14" s="1"/>
  <c r="F1486" i="14" s="1"/>
  <c r="H1857" i="15" l="1"/>
  <c r="B1858" i="15" s="1"/>
  <c r="G1486" i="14"/>
  <c r="B1487" i="14" s="1"/>
  <c r="B1358" i="11"/>
  <c r="C1858" i="15" l="1"/>
  <c r="E1858" i="15" s="1"/>
  <c r="F1858" i="15" s="1"/>
  <c r="G1858" i="15" s="1"/>
  <c r="C1358" i="11"/>
  <c r="E1358" i="11" s="1"/>
  <c r="F1358" i="11" s="1"/>
  <c r="G1358" i="11" s="1"/>
  <c r="C1487" i="14"/>
  <c r="D1487" i="14" s="1"/>
  <c r="E1487" i="14" s="1"/>
  <c r="F1487" i="14" s="1"/>
  <c r="H1858" i="15" l="1"/>
  <c r="B1859" i="15" s="1"/>
  <c r="H1358" i="11"/>
  <c r="G1487" i="14"/>
  <c r="B1488" i="14" s="1"/>
  <c r="C1859" i="15" l="1"/>
  <c r="E1859" i="15" s="1"/>
  <c r="F1859" i="15" s="1"/>
  <c r="G1859" i="15" s="1"/>
  <c r="C1488" i="14"/>
  <c r="B1359" i="11"/>
  <c r="H1859" i="15" l="1"/>
  <c r="B1860" i="15" s="1"/>
  <c r="C1359" i="11"/>
  <c r="E1359" i="11" s="1"/>
  <c r="F1359" i="11" s="1"/>
  <c r="G1359" i="11" s="1"/>
  <c r="D1488" i="14"/>
  <c r="E1488" i="14" s="1"/>
  <c r="C1860" i="15" l="1"/>
  <c r="E1860" i="15" s="1"/>
  <c r="F1860" i="15" s="1"/>
  <c r="G1860" i="15" s="1"/>
  <c r="H1359" i="11"/>
  <c r="G1488" i="14"/>
  <c r="B1489" i="14" s="1"/>
  <c r="C1489" i="14" s="1"/>
  <c r="F1488" i="14"/>
  <c r="H1860" i="15" l="1"/>
  <c r="B1861" i="15" s="1"/>
  <c r="D1489" i="14"/>
  <c r="E1489" i="14" s="1"/>
  <c r="B1360" i="11"/>
  <c r="C1861" i="15" l="1"/>
  <c r="E1861" i="15" s="1"/>
  <c r="F1861" i="15" s="1"/>
  <c r="G1861" i="15" s="1"/>
  <c r="C1360" i="11"/>
  <c r="E1360" i="11" s="1"/>
  <c r="F1360" i="11" s="1"/>
  <c r="G1360" i="11" s="1"/>
  <c r="G1489" i="14"/>
  <c r="B1490" i="14" s="1"/>
  <c r="C1490" i="14" s="1"/>
  <c r="F1489" i="14"/>
  <c r="H1861" i="15" l="1"/>
  <c r="B1862" i="15" s="1"/>
  <c r="H1360" i="11"/>
  <c r="B1361" i="11" s="1"/>
  <c r="D1490" i="14"/>
  <c r="E1490" i="14" s="1"/>
  <c r="F1490" i="14" s="1"/>
  <c r="C1862" i="15" l="1"/>
  <c r="E1862" i="15" s="1"/>
  <c r="F1862" i="15" s="1"/>
  <c r="G1862" i="15" s="1"/>
  <c r="C1361" i="11"/>
  <c r="E1361" i="11" s="1"/>
  <c r="F1361" i="11" s="1"/>
  <c r="G1361" i="11" s="1"/>
  <c r="G1490" i="14"/>
  <c r="B1491" i="14" s="1"/>
  <c r="H1862" i="15" l="1"/>
  <c r="B1863" i="15" s="1"/>
  <c r="H1361" i="11"/>
  <c r="C1491" i="14"/>
  <c r="C1863" i="15" l="1"/>
  <c r="E1863" i="15" s="1"/>
  <c r="F1863" i="15" s="1"/>
  <c r="G1863" i="15" s="1"/>
  <c r="D1491" i="14"/>
  <c r="E1491" i="14" s="1"/>
  <c r="B1362" i="11"/>
  <c r="H1863" i="15" l="1"/>
  <c r="B1864" i="15" s="1"/>
  <c r="C1362" i="11"/>
  <c r="E1362" i="11" s="1"/>
  <c r="F1362" i="11" s="1"/>
  <c r="G1362" i="11" s="1"/>
  <c r="G1491" i="14"/>
  <c r="B1492" i="14" s="1"/>
  <c r="C1492" i="14" s="1"/>
  <c r="F1491" i="14"/>
  <c r="C1864" i="15" l="1"/>
  <c r="E1864" i="15" s="1"/>
  <c r="F1864" i="15" s="1"/>
  <c r="G1864" i="15" s="1"/>
  <c r="H1362" i="11"/>
  <c r="D1492" i="14"/>
  <c r="E1492" i="14" s="1"/>
  <c r="F1492" i="14" s="1"/>
  <c r="H1864" i="15" l="1"/>
  <c r="B1865" i="15" s="1"/>
  <c r="G1492" i="14"/>
  <c r="B1493" i="14" s="1"/>
  <c r="B1363" i="11"/>
  <c r="C1865" i="15" l="1"/>
  <c r="E1865" i="15" s="1"/>
  <c r="F1865" i="15" s="1"/>
  <c r="G1865" i="15" s="1"/>
  <c r="C1363" i="11"/>
  <c r="E1363" i="11" s="1"/>
  <c r="F1363" i="11" s="1"/>
  <c r="G1363" i="11" s="1"/>
  <c r="C1493" i="14"/>
  <c r="H1865" i="15" l="1"/>
  <c r="B1866" i="15" s="1"/>
  <c r="H1363" i="11"/>
  <c r="B1364" i="11" s="1"/>
  <c r="D1493" i="14"/>
  <c r="E1493" i="14" s="1"/>
  <c r="C1866" i="15" l="1"/>
  <c r="E1866" i="15" s="1"/>
  <c r="F1866" i="15" s="1"/>
  <c r="G1866" i="15" s="1"/>
  <c r="C1364" i="11"/>
  <c r="E1364" i="11" s="1"/>
  <c r="F1364" i="11" s="1"/>
  <c r="G1364" i="11" s="1"/>
  <c r="G1493" i="14"/>
  <c r="B1494" i="14" s="1"/>
  <c r="C1494" i="14" s="1"/>
  <c r="F1493" i="14"/>
  <c r="H1866" i="15" l="1"/>
  <c r="B1867" i="15" s="1"/>
  <c r="H1364" i="11"/>
  <c r="B1365" i="11" s="1"/>
  <c r="D1494" i="14"/>
  <c r="E1494" i="14" s="1"/>
  <c r="F1494" i="14" s="1"/>
  <c r="C1867" i="15" l="1"/>
  <c r="E1867" i="15" s="1"/>
  <c r="F1867" i="15" s="1"/>
  <c r="G1867" i="15" s="1"/>
  <c r="C1365" i="11"/>
  <c r="E1365" i="11" s="1"/>
  <c r="F1365" i="11" s="1"/>
  <c r="G1365" i="11" s="1"/>
  <c r="G1494" i="14"/>
  <c r="B1495" i="14" s="1"/>
  <c r="H1867" i="15" l="1"/>
  <c r="B1868" i="15" s="1"/>
  <c r="H1365" i="11"/>
  <c r="C1495" i="14"/>
  <c r="C1868" i="15" l="1"/>
  <c r="E1868" i="15" s="1"/>
  <c r="F1868" i="15" s="1"/>
  <c r="G1868" i="15" s="1"/>
  <c r="D1495" i="14"/>
  <c r="E1495" i="14" s="1"/>
  <c r="B1366" i="11"/>
  <c r="H1868" i="15" l="1"/>
  <c r="B1869" i="15" s="1"/>
  <c r="C1366" i="11"/>
  <c r="E1366" i="11" s="1"/>
  <c r="F1366" i="11" s="1"/>
  <c r="G1366" i="11" s="1"/>
  <c r="G1495" i="14"/>
  <c r="B1496" i="14" s="1"/>
  <c r="C1496" i="14" s="1"/>
  <c r="F1495" i="14"/>
  <c r="C1869" i="15" l="1"/>
  <c r="E1869" i="15" s="1"/>
  <c r="F1869" i="15" s="1"/>
  <c r="G1869" i="15" s="1"/>
  <c r="H1366" i="11"/>
  <c r="B1367" i="11" s="1"/>
  <c r="D1496" i="14"/>
  <c r="E1496" i="14" s="1"/>
  <c r="H1869" i="15" l="1"/>
  <c r="B1870" i="15" s="1"/>
  <c r="C1367" i="11"/>
  <c r="E1367" i="11" s="1"/>
  <c r="F1367" i="11" s="1"/>
  <c r="G1367" i="11" s="1"/>
  <c r="G1496" i="14"/>
  <c r="B1497" i="14" s="1"/>
  <c r="C1497" i="14" s="1"/>
  <c r="F1496" i="14"/>
  <c r="C1870" i="15" l="1"/>
  <c r="E1870" i="15" s="1"/>
  <c r="F1870" i="15" s="1"/>
  <c r="G1870" i="15" s="1"/>
  <c r="H1367" i="11"/>
  <c r="D1497" i="14"/>
  <c r="E1497" i="14" s="1"/>
  <c r="H1870" i="15" l="1"/>
  <c r="B1871" i="15" s="1"/>
  <c r="G1497" i="14"/>
  <c r="B1498" i="14" s="1"/>
  <c r="C1498" i="14" s="1"/>
  <c r="F1497" i="14"/>
  <c r="B1368" i="11"/>
  <c r="C1871" i="15" l="1"/>
  <c r="E1871" i="15" s="1"/>
  <c r="F1871" i="15" s="1"/>
  <c r="G1871" i="15" s="1"/>
  <c r="C1368" i="11"/>
  <c r="E1368" i="11" s="1"/>
  <c r="F1368" i="11" s="1"/>
  <c r="G1368" i="11" s="1"/>
  <c r="D1498" i="14"/>
  <c r="H1871" i="15" l="1"/>
  <c r="B1872" i="15" s="1"/>
  <c r="H1368" i="11"/>
  <c r="B1369" i="11" s="1"/>
  <c r="E1498" i="14"/>
  <c r="C1872" i="15" l="1"/>
  <c r="E1872" i="15" s="1"/>
  <c r="F1872" i="15" s="1"/>
  <c r="G1872" i="15" s="1"/>
  <c r="C1369" i="11"/>
  <c r="E1369" i="11" s="1"/>
  <c r="F1369" i="11" s="1"/>
  <c r="G1369" i="11" s="1"/>
  <c r="G1498" i="14"/>
  <c r="B1499" i="14" s="1"/>
  <c r="C1499" i="14" s="1"/>
  <c r="F1498" i="14"/>
  <c r="H1872" i="15" l="1"/>
  <c r="B1873" i="15" s="1"/>
  <c r="H1369" i="11"/>
  <c r="D1499" i="14"/>
  <c r="E1499" i="14" s="1"/>
  <c r="G1499" i="14" s="1"/>
  <c r="B1500" i="14" s="1"/>
  <c r="C1500" i="14" s="1"/>
  <c r="C1873" i="15" l="1"/>
  <c r="E1873" i="15" s="1"/>
  <c r="F1873" i="15" s="1"/>
  <c r="G1873" i="15" s="1"/>
  <c r="F1499" i="14"/>
  <c r="D1500" i="14" s="1"/>
  <c r="E1500" i="14" s="1"/>
  <c r="B1370" i="11"/>
  <c r="H1873" i="15" l="1"/>
  <c r="B1874" i="15" s="1"/>
  <c r="C1370" i="11"/>
  <c r="E1370" i="11" s="1"/>
  <c r="F1370" i="11" s="1"/>
  <c r="G1370" i="11" s="1"/>
  <c r="G1500" i="14"/>
  <c r="B1501" i="14" s="1"/>
  <c r="C1501" i="14" s="1"/>
  <c r="F1500" i="14"/>
  <c r="C1874" i="15" l="1"/>
  <c r="E1874" i="15" s="1"/>
  <c r="F1874" i="15" s="1"/>
  <c r="G1874" i="15" s="1"/>
  <c r="H1370" i="11"/>
  <c r="D1501" i="14"/>
  <c r="E1501" i="14" s="1"/>
  <c r="H1874" i="15" l="1"/>
  <c r="B1875" i="15" s="1"/>
  <c r="G1501" i="14"/>
  <c r="B1502" i="14" s="1"/>
  <c r="C1502" i="14" s="1"/>
  <c r="F1501" i="14"/>
  <c r="B1371" i="11"/>
  <c r="C1875" i="15" l="1"/>
  <c r="E1875" i="15" s="1"/>
  <c r="F1875" i="15" s="1"/>
  <c r="G1875" i="15" s="1"/>
  <c r="C1371" i="11"/>
  <c r="E1371" i="11" s="1"/>
  <c r="F1371" i="11" s="1"/>
  <c r="G1371" i="11" s="1"/>
  <c r="D1502" i="14"/>
  <c r="E1502" i="14" s="1"/>
  <c r="H1875" i="15" l="1"/>
  <c r="B1876" i="15" s="1"/>
  <c r="H1371" i="11"/>
  <c r="G1502" i="14"/>
  <c r="B1503" i="14" s="1"/>
  <c r="C1503" i="14" s="1"/>
  <c r="F1502" i="14"/>
  <c r="C1876" i="15" l="1"/>
  <c r="E1876" i="15" s="1"/>
  <c r="F1876" i="15" s="1"/>
  <c r="G1876" i="15" s="1"/>
  <c r="D1503" i="14"/>
  <c r="E1503" i="14" s="1"/>
  <c r="B1372" i="11"/>
  <c r="H1876" i="15" l="1"/>
  <c r="B1877" i="15" s="1"/>
  <c r="C1372" i="11"/>
  <c r="E1372" i="11" s="1"/>
  <c r="F1372" i="11" s="1"/>
  <c r="G1372" i="11" s="1"/>
  <c r="G1503" i="14"/>
  <c r="B1504" i="14" s="1"/>
  <c r="C1504" i="14" s="1"/>
  <c r="F1503" i="14"/>
  <c r="C1877" i="15" l="1"/>
  <c r="E1877" i="15" s="1"/>
  <c r="F1877" i="15" s="1"/>
  <c r="G1877" i="15" s="1"/>
  <c r="H1372" i="11"/>
  <c r="D1504" i="14"/>
  <c r="E1504" i="14" s="1"/>
  <c r="H1877" i="15" l="1"/>
  <c r="B1878" i="15" s="1"/>
  <c r="G1504" i="14"/>
  <c r="B1505" i="14" s="1"/>
  <c r="C1505" i="14" s="1"/>
  <c r="F1504" i="14"/>
  <c r="B1373" i="11"/>
  <c r="C1878" i="15" l="1"/>
  <c r="E1878" i="15" s="1"/>
  <c r="F1878" i="15" s="1"/>
  <c r="G1878" i="15" s="1"/>
  <c r="C1373" i="11"/>
  <c r="E1373" i="11" s="1"/>
  <c r="F1373" i="11" s="1"/>
  <c r="G1373" i="11" s="1"/>
  <c r="D1505" i="14"/>
  <c r="E1505" i="14" s="1"/>
  <c r="F1505" i="14" s="1"/>
  <c r="H1878" i="15" l="1"/>
  <c r="B1879" i="15" s="1"/>
  <c r="H1373" i="11"/>
  <c r="G1505" i="14"/>
  <c r="B1506" i="14" s="1"/>
  <c r="C1879" i="15" l="1"/>
  <c r="E1879" i="15" s="1"/>
  <c r="F1879" i="15" s="1"/>
  <c r="G1879" i="15" s="1"/>
  <c r="C1506" i="14"/>
  <c r="B1374" i="11"/>
  <c r="H1879" i="15" l="1"/>
  <c r="B1880" i="15" s="1"/>
  <c r="C1374" i="11"/>
  <c r="E1374" i="11" s="1"/>
  <c r="F1374" i="11" s="1"/>
  <c r="G1374" i="11" s="1"/>
  <c r="D1506" i="14"/>
  <c r="E1506" i="14" s="1"/>
  <c r="C1880" i="15" l="1"/>
  <c r="E1880" i="15" s="1"/>
  <c r="F1880" i="15" s="1"/>
  <c r="G1880" i="15" s="1"/>
  <c r="H1374" i="11"/>
  <c r="G1506" i="14"/>
  <c r="B1507" i="14" s="1"/>
  <c r="C1507" i="14" s="1"/>
  <c r="F1506" i="14"/>
  <c r="H1880" i="15" l="1"/>
  <c r="B1881" i="15" s="1"/>
  <c r="D1507" i="14"/>
  <c r="E1507" i="14" s="1"/>
  <c r="B1375" i="11"/>
  <c r="C1881" i="15" l="1"/>
  <c r="E1881" i="15" s="1"/>
  <c r="F1881" i="15" s="1"/>
  <c r="G1881" i="15" s="1"/>
  <c r="C1375" i="11"/>
  <c r="E1375" i="11" s="1"/>
  <c r="F1375" i="11" s="1"/>
  <c r="G1375" i="11" s="1"/>
  <c r="G1507" i="14"/>
  <c r="B1508" i="14" s="1"/>
  <c r="C1508" i="14" s="1"/>
  <c r="F1507" i="14"/>
  <c r="H1881" i="15" l="1"/>
  <c r="B1882" i="15" s="1"/>
  <c r="H1375" i="11"/>
  <c r="D1508" i="14"/>
  <c r="E1508" i="14" s="1"/>
  <c r="C1882" i="15" l="1"/>
  <c r="E1882" i="15" s="1"/>
  <c r="F1882" i="15" s="1"/>
  <c r="G1882" i="15" s="1"/>
  <c r="G1508" i="14"/>
  <c r="B1509" i="14" s="1"/>
  <c r="C1509" i="14" s="1"/>
  <c r="F1508" i="14"/>
  <c r="B1376" i="11"/>
  <c r="H1882" i="15" l="1"/>
  <c r="B1883" i="15" s="1"/>
  <c r="C1376" i="11"/>
  <c r="E1376" i="11" s="1"/>
  <c r="F1376" i="11" s="1"/>
  <c r="G1376" i="11" s="1"/>
  <c r="D1509" i="14"/>
  <c r="E1509" i="14" s="1"/>
  <c r="C1883" i="15" l="1"/>
  <c r="E1883" i="15" s="1"/>
  <c r="F1883" i="15" s="1"/>
  <c r="G1883" i="15" s="1"/>
  <c r="H1376" i="11"/>
  <c r="B1377" i="11" s="1"/>
  <c r="G1509" i="14"/>
  <c r="B1510" i="14" s="1"/>
  <c r="C1510" i="14" s="1"/>
  <c r="F1509" i="14"/>
  <c r="H1883" i="15" l="1"/>
  <c r="B1884" i="15" s="1"/>
  <c r="C1377" i="11"/>
  <c r="E1377" i="11" s="1"/>
  <c r="F1377" i="11" s="1"/>
  <c r="G1377" i="11" s="1"/>
  <c r="D1510" i="14"/>
  <c r="E1510" i="14" s="1"/>
  <c r="F1510" i="14" s="1"/>
  <c r="C1884" i="15" l="1"/>
  <c r="E1884" i="15" s="1"/>
  <c r="F1884" i="15" s="1"/>
  <c r="G1884" i="15" s="1"/>
  <c r="H1377" i="11"/>
  <c r="G1510" i="14"/>
  <c r="B1511" i="14" s="1"/>
  <c r="H1884" i="15" l="1"/>
  <c r="B1885" i="15" s="1"/>
  <c r="C1511" i="14"/>
  <c r="B1378" i="11"/>
  <c r="C1885" i="15" l="1"/>
  <c r="E1885" i="15" s="1"/>
  <c r="F1885" i="15" s="1"/>
  <c r="G1885" i="15" s="1"/>
  <c r="C1378" i="11"/>
  <c r="E1378" i="11" s="1"/>
  <c r="F1378" i="11" s="1"/>
  <c r="G1378" i="11" s="1"/>
  <c r="D1511" i="14"/>
  <c r="E1511" i="14" s="1"/>
  <c r="H1885" i="15" l="1"/>
  <c r="B1886" i="15" s="1"/>
  <c r="H1378" i="11"/>
  <c r="G1511" i="14"/>
  <c r="B1512" i="14" s="1"/>
  <c r="C1512" i="14" s="1"/>
  <c r="F1511" i="14"/>
  <c r="C1886" i="15" l="1"/>
  <c r="E1886" i="15" s="1"/>
  <c r="F1886" i="15" s="1"/>
  <c r="G1886" i="15" s="1"/>
  <c r="D1512" i="14"/>
  <c r="E1512" i="14" s="1"/>
  <c r="B1379" i="11"/>
  <c r="H1886" i="15" l="1"/>
  <c r="B1887" i="15" s="1"/>
  <c r="C1379" i="11"/>
  <c r="E1379" i="11" s="1"/>
  <c r="F1379" i="11" s="1"/>
  <c r="G1379" i="11" s="1"/>
  <c r="G1512" i="14"/>
  <c r="B1513" i="14" s="1"/>
  <c r="C1513" i="14" s="1"/>
  <c r="F1512" i="14"/>
  <c r="C1887" i="15" l="1"/>
  <c r="E1887" i="15" s="1"/>
  <c r="F1887" i="15" s="1"/>
  <c r="G1887" i="15" s="1"/>
  <c r="H1379" i="11"/>
  <c r="D1513" i="14"/>
  <c r="E1513" i="14" s="1"/>
  <c r="H1887" i="15" l="1"/>
  <c r="B1888" i="15" s="1"/>
  <c r="G1513" i="14"/>
  <c r="B1514" i="14" s="1"/>
  <c r="C1514" i="14" s="1"/>
  <c r="F1513" i="14"/>
  <c r="B1380" i="11"/>
  <c r="C1888" i="15" l="1"/>
  <c r="E1888" i="15" s="1"/>
  <c r="F1888" i="15" s="1"/>
  <c r="G1888" i="15" s="1"/>
  <c r="C1380" i="11"/>
  <c r="E1380" i="11" s="1"/>
  <c r="F1380" i="11" s="1"/>
  <c r="G1380" i="11" s="1"/>
  <c r="D1514" i="14"/>
  <c r="E1514" i="14" s="1"/>
  <c r="F1514" i="14" s="1"/>
  <c r="H1888" i="15" l="1"/>
  <c r="B1889" i="15" s="1"/>
  <c r="H1380" i="11"/>
  <c r="G1514" i="14"/>
  <c r="B1515" i="14" s="1"/>
  <c r="C1889" i="15" l="1"/>
  <c r="E1889" i="15" s="1"/>
  <c r="F1889" i="15" s="1"/>
  <c r="G1889" i="15" s="1"/>
  <c r="C1515" i="14"/>
  <c r="D1515" i="14" s="1"/>
  <c r="E1515" i="14" s="1"/>
  <c r="F1515" i="14" s="1"/>
  <c r="B1381" i="11"/>
  <c r="H1889" i="15" l="1"/>
  <c r="B1890" i="15" s="1"/>
  <c r="C1381" i="11"/>
  <c r="E1381" i="11" s="1"/>
  <c r="F1381" i="11" s="1"/>
  <c r="G1381" i="11" s="1"/>
  <c r="G1515" i="14"/>
  <c r="B1516" i="14" s="1"/>
  <c r="C1890" i="15" l="1"/>
  <c r="E1890" i="15" s="1"/>
  <c r="F1890" i="15" s="1"/>
  <c r="G1890" i="15" s="1"/>
  <c r="H1381" i="11"/>
  <c r="C1516" i="14"/>
  <c r="H1890" i="15" l="1"/>
  <c r="B1891" i="15" s="1"/>
  <c r="D1516" i="14"/>
  <c r="E1516" i="14" s="1"/>
  <c r="F1516" i="14" s="1"/>
  <c r="B1382" i="11"/>
  <c r="C1891" i="15" l="1"/>
  <c r="E1891" i="15" s="1"/>
  <c r="F1891" i="15" s="1"/>
  <c r="G1891" i="15" s="1"/>
  <c r="C1382" i="11"/>
  <c r="E1382" i="11" s="1"/>
  <c r="F1382" i="11" s="1"/>
  <c r="G1382" i="11" s="1"/>
  <c r="G1516" i="14"/>
  <c r="B1517" i="14" s="1"/>
  <c r="H1891" i="15" l="1"/>
  <c r="B1892" i="15" s="1"/>
  <c r="H1382" i="11"/>
  <c r="C1517" i="14"/>
  <c r="D1517" i="14" s="1"/>
  <c r="E1517" i="14" s="1"/>
  <c r="F1517" i="14" s="1"/>
  <c r="C1892" i="15" l="1"/>
  <c r="E1892" i="15" s="1"/>
  <c r="F1892" i="15" s="1"/>
  <c r="G1892" i="15" s="1"/>
  <c r="G1517" i="14"/>
  <c r="B1518" i="14" s="1"/>
  <c r="B1383" i="11"/>
  <c r="H1892" i="15" l="1"/>
  <c r="B1893" i="15" s="1"/>
  <c r="C1383" i="11"/>
  <c r="E1383" i="11" s="1"/>
  <c r="F1383" i="11" s="1"/>
  <c r="G1383" i="11" s="1"/>
  <c r="C1518" i="14"/>
  <c r="C1893" i="15" l="1"/>
  <c r="E1893" i="15" s="1"/>
  <c r="F1893" i="15" s="1"/>
  <c r="G1893" i="15" s="1"/>
  <c r="H1383" i="11"/>
  <c r="D1518" i="14"/>
  <c r="E1518" i="14" s="1"/>
  <c r="F1518" i="14" s="1"/>
  <c r="H1893" i="15" l="1"/>
  <c r="B1894" i="15" s="1"/>
  <c r="G1518" i="14"/>
  <c r="B1519" i="14" s="1"/>
  <c r="B1384" i="11"/>
  <c r="C1894" i="15" l="1"/>
  <c r="E1894" i="15" s="1"/>
  <c r="F1894" i="15" s="1"/>
  <c r="G1894" i="15" s="1"/>
  <c r="C1384" i="11"/>
  <c r="E1384" i="11" s="1"/>
  <c r="F1384" i="11" s="1"/>
  <c r="G1384" i="11" s="1"/>
  <c r="C1519" i="14"/>
  <c r="D1519" i="14" s="1"/>
  <c r="E1519" i="14" s="1"/>
  <c r="F1519" i="14" s="1"/>
  <c r="H1894" i="15" l="1"/>
  <c r="B1895" i="15" s="1"/>
  <c r="H1384" i="11"/>
  <c r="B1385" i="11" s="1"/>
  <c r="G1519" i="14"/>
  <c r="B1520" i="14" s="1"/>
  <c r="C1895" i="15" l="1"/>
  <c r="E1895" i="15" s="1"/>
  <c r="F1895" i="15" s="1"/>
  <c r="G1895" i="15" s="1"/>
  <c r="C1385" i="11"/>
  <c r="E1385" i="11" s="1"/>
  <c r="F1385" i="11" s="1"/>
  <c r="G1385" i="11" s="1"/>
  <c r="C1520" i="14"/>
  <c r="H1895" i="15" l="1"/>
  <c r="B1896" i="15" s="1"/>
  <c r="H1385" i="11"/>
  <c r="D1520" i="14"/>
  <c r="E1520" i="14" s="1"/>
  <c r="C1896" i="15" l="1"/>
  <c r="E1896" i="15" s="1"/>
  <c r="F1896" i="15" s="1"/>
  <c r="G1896" i="15" s="1"/>
  <c r="G1520" i="14"/>
  <c r="B1521" i="14" s="1"/>
  <c r="C1521" i="14" s="1"/>
  <c r="F1520" i="14"/>
  <c r="B1386" i="11"/>
  <c r="H1896" i="15" l="1"/>
  <c r="B1897" i="15" s="1"/>
  <c r="C1386" i="11"/>
  <c r="E1386" i="11" s="1"/>
  <c r="F1386" i="11" s="1"/>
  <c r="G1386" i="11" s="1"/>
  <c r="D1521" i="14"/>
  <c r="E1521" i="14" s="1"/>
  <c r="C1897" i="15" l="1"/>
  <c r="E1897" i="15" s="1"/>
  <c r="F1897" i="15" s="1"/>
  <c r="G1897" i="15" s="1"/>
  <c r="H1386" i="11"/>
  <c r="G1521" i="14"/>
  <c r="B1522" i="14" s="1"/>
  <c r="C1522" i="14" s="1"/>
  <c r="F1521" i="14"/>
  <c r="H1897" i="15" l="1"/>
  <c r="B1898" i="15" s="1"/>
  <c r="D1522" i="14"/>
  <c r="E1522" i="14" s="1"/>
  <c r="F1522" i="14" s="1"/>
  <c r="B1387" i="11"/>
  <c r="C1898" i="15" l="1"/>
  <c r="E1898" i="15" s="1"/>
  <c r="F1898" i="15" s="1"/>
  <c r="G1898" i="15" s="1"/>
  <c r="C1387" i="11"/>
  <c r="E1387" i="11" s="1"/>
  <c r="F1387" i="11" s="1"/>
  <c r="G1387" i="11" s="1"/>
  <c r="G1522" i="14"/>
  <c r="B1523" i="14" s="1"/>
  <c r="H1898" i="15" l="1"/>
  <c r="B1899" i="15" s="1"/>
  <c r="H1387" i="11"/>
  <c r="B1388" i="11" s="1"/>
  <c r="C1523" i="14"/>
  <c r="D1523" i="14" s="1"/>
  <c r="E1523" i="14" s="1"/>
  <c r="F1523" i="14" s="1"/>
  <c r="C1899" i="15" l="1"/>
  <c r="E1899" i="15" s="1"/>
  <c r="F1899" i="15" s="1"/>
  <c r="G1899" i="15" s="1"/>
  <c r="C1388" i="11"/>
  <c r="E1388" i="11" s="1"/>
  <c r="F1388" i="11" s="1"/>
  <c r="G1388" i="11" s="1"/>
  <c r="G1523" i="14"/>
  <c r="B1524" i="14" s="1"/>
  <c r="H1899" i="15" l="1"/>
  <c r="B1900" i="15" s="1"/>
  <c r="H1388" i="11"/>
  <c r="C1524" i="14"/>
  <c r="C1900" i="15" l="1"/>
  <c r="E1900" i="15" s="1"/>
  <c r="F1900" i="15" s="1"/>
  <c r="G1900" i="15" s="1"/>
  <c r="D1524" i="14"/>
  <c r="E1524" i="14" s="1"/>
  <c r="F1524" i="14" s="1"/>
  <c r="B1389" i="11"/>
  <c r="H1900" i="15" l="1"/>
  <c r="B1901" i="15" s="1"/>
  <c r="C1389" i="11"/>
  <c r="E1389" i="11" s="1"/>
  <c r="F1389" i="11" s="1"/>
  <c r="G1389" i="11" s="1"/>
  <c r="G1524" i="14"/>
  <c r="B1525" i="14" s="1"/>
  <c r="C1901" i="15" l="1"/>
  <c r="E1901" i="15" s="1"/>
  <c r="F1901" i="15" s="1"/>
  <c r="G1901" i="15" s="1"/>
  <c r="H1389" i="11"/>
  <c r="C1525" i="14"/>
  <c r="H1901" i="15" l="1"/>
  <c r="B1902" i="15" s="1"/>
  <c r="D1525" i="14"/>
  <c r="E1525" i="14" s="1"/>
  <c r="B1390" i="11"/>
  <c r="C1902" i="15" l="1"/>
  <c r="E1902" i="15" s="1"/>
  <c r="F1902" i="15" s="1"/>
  <c r="G1902" i="15" s="1"/>
  <c r="C1390" i="11"/>
  <c r="E1390" i="11" s="1"/>
  <c r="F1390" i="11" s="1"/>
  <c r="G1390" i="11" s="1"/>
  <c r="G1525" i="14"/>
  <c r="B1526" i="14" s="1"/>
  <c r="C1526" i="14" s="1"/>
  <c r="F1525" i="14"/>
  <c r="H1902" i="15" l="1"/>
  <c r="B1903" i="15" s="1"/>
  <c r="H1390" i="11"/>
  <c r="B1391" i="11" s="1"/>
  <c r="D1526" i="14"/>
  <c r="E1526" i="14" s="1"/>
  <c r="F1526" i="14" s="1"/>
  <c r="C1903" i="15" l="1"/>
  <c r="E1903" i="15" s="1"/>
  <c r="F1903" i="15" s="1"/>
  <c r="G1903" i="15" s="1"/>
  <c r="C1391" i="11"/>
  <c r="E1391" i="11" s="1"/>
  <c r="F1391" i="11" s="1"/>
  <c r="G1391" i="11" s="1"/>
  <c r="G1526" i="14"/>
  <c r="B1527" i="14" s="1"/>
  <c r="H1903" i="15" l="1"/>
  <c r="B1904" i="15" s="1"/>
  <c r="H1391" i="11"/>
  <c r="B1392" i="11" s="1"/>
  <c r="C1527" i="14"/>
  <c r="C1904" i="15" l="1"/>
  <c r="E1904" i="15" s="1"/>
  <c r="F1904" i="15" s="1"/>
  <c r="G1904" i="15" s="1"/>
  <c r="C1392" i="11"/>
  <c r="E1392" i="11" s="1"/>
  <c r="F1392" i="11" s="1"/>
  <c r="G1392" i="11" s="1"/>
  <c r="D1527" i="14"/>
  <c r="E1527" i="14" s="1"/>
  <c r="H1904" i="15" l="1"/>
  <c r="B1905" i="15" s="1"/>
  <c r="H1392" i="11"/>
  <c r="B1393" i="11" s="1"/>
  <c r="G1527" i="14"/>
  <c r="B1528" i="14" s="1"/>
  <c r="C1528" i="14" s="1"/>
  <c r="F1527" i="14"/>
  <c r="C1905" i="15" l="1"/>
  <c r="E1905" i="15" s="1"/>
  <c r="F1905" i="15" s="1"/>
  <c r="G1905" i="15" s="1"/>
  <c r="C1393" i="11"/>
  <c r="E1393" i="11" s="1"/>
  <c r="F1393" i="11" s="1"/>
  <c r="G1393" i="11" s="1"/>
  <c r="D1528" i="14"/>
  <c r="E1528" i="14" s="1"/>
  <c r="H1905" i="15" l="1"/>
  <c r="B1906" i="15" s="1"/>
  <c r="H1393" i="11"/>
  <c r="G1528" i="14"/>
  <c r="B1529" i="14" s="1"/>
  <c r="C1529" i="14" s="1"/>
  <c r="F1528" i="14"/>
  <c r="C1906" i="15" l="1"/>
  <c r="E1906" i="15" s="1"/>
  <c r="F1906" i="15" s="1"/>
  <c r="G1906" i="15" s="1"/>
  <c r="D1529" i="14"/>
  <c r="E1529" i="14" s="1"/>
  <c r="B1394" i="11"/>
  <c r="H1906" i="15" l="1"/>
  <c r="B1907" i="15" s="1"/>
  <c r="C1394" i="11"/>
  <c r="E1394" i="11" s="1"/>
  <c r="F1394" i="11" s="1"/>
  <c r="G1394" i="11" s="1"/>
  <c r="G1529" i="14"/>
  <c r="B1530" i="14" s="1"/>
  <c r="C1530" i="14" s="1"/>
  <c r="F1529" i="14"/>
  <c r="C1907" i="15" l="1"/>
  <c r="E1907" i="15" s="1"/>
  <c r="F1907" i="15" s="1"/>
  <c r="G1907" i="15" s="1"/>
  <c r="H1394" i="11"/>
  <c r="B1395" i="11" s="1"/>
  <c r="D1530" i="14"/>
  <c r="E1530" i="14" s="1"/>
  <c r="F1530" i="14" s="1"/>
  <c r="H1907" i="15" l="1"/>
  <c r="B1908" i="15" s="1"/>
  <c r="C1395" i="11"/>
  <c r="E1395" i="11" s="1"/>
  <c r="F1395" i="11" s="1"/>
  <c r="G1395" i="11" s="1"/>
  <c r="G1530" i="14"/>
  <c r="B1531" i="14" s="1"/>
  <c r="C1908" i="15" l="1"/>
  <c r="E1908" i="15" s="1"/>
  <c r="F1908" i="15" s="1"/>
  <c r="G1908" i="15" s="1"/>
  <c r="H1395" i="11"/>
  <c r="C1531" i="14"/>
  <c r="D1531" i="14" s="1"/>
  <c r="E1531" i="14" s="1"/>
  <c r="F1531" i="14" s="1"/>
  <c r="H1908" i="15" l="1"/>
  <c r="B1909" i="15" s="1"/>
  <c r="G1531" i="14"/>
  <c r="B1532" i="14" s="1"/>
  <c r="B1396" i="11"/>
  <c r="C1909" i="15" l="1"/>
  <c r="E1909" i="15" s="1"/>
  <c r="F1909" i="15" s="1"/>
  <c r="G1909" i="15" s="1"/>
  <c r="C1396" i="11"/>
  <c r="E1396" i="11" s="1"/>
  <c r="F1396" i="11" s="1"/>
  <c r="G1396" i="11" s="1"/>
  <c r="C1532" i="14"/>
  <c r="H1909" i="15" l="1"/>
  <c r="B1910" i="15" s="1"/>
  <c r="H1396" i="11"/>
  <c r="D1532" i="14"/>
  <c r="E1532" i="14" s="1"/>
  <c r="F1532" i="14" s="1"/>
  <c r="C1910" i="15" l="1"/>
  <c r="E1910" i="15" s="1"/>
  <c r="F1910" i="15" s="1"/>
  <c r="G1910" i="15" s="1"/>
  <c r="G1532" i="14"/>
  <c r="B1533" i="14" s="1"/>
  <c r="B1397" i="11"/>
  <c r="H1910" i="15" l="1"/>
  <c r="B1911" i="15" s="1"/>
  <c r="C1397" i="11"/>
  <c r="E1397" i="11" s="1"/>
  <c r="F1397" i="11" s="1"/>
  <c r="G1397" i="11" s="1"/>
  <c r="C1533" i="14"/>
  <c r="D1533" i="14" s="1"/>
  <c r="E1533" i="14" s="1"/>
  <c r="F1533" i="14" s="1"/>
  <c r="C1911" i="15" l="1"/>
  <c r="E1911" i="15" s="1"/>
  <c r="F1911" i="15" s="1"/>
  <c r="G1911" i="15" s="1"/>
  <c r="H1397" i="11"/>
  <c r="G1533" i="14"/>
  <c r="B1534" i="14" s="1"/>
  <c r="H1911" i="15" l="1"/>
  <c r="B1912" i="15" s="1"/>
  <c r="C1534" i="14"/>
  <c r="B1398" i="11"/>
  <c r="C1912" i="15" l="1"/>
  <c r="E1912" i="15" s="1"/>
  <c r="F1912" i="15" s="1"/>
  <c r="G1912" i="15" s="1"/>
  <c r="C1398" i="11"/>
  <c r="E1398" i="11" s="1"/>
  <c r="F1398" i="11" s="1"/>
  <c r="G1398" i="11" s="1"/>
  <c r="D1534" i="14"/>
  <c r="E1534" i="14" s="1"/>
  <c r="F1534" i="14" s="1"/>
  <c r="H1912" i="15" l="1"/>
  <c r="B1913" i="15" s="1"/>
  <c r="H1398" i="11"/>
  <c r="B1399" i="11" s="1"/>
  <c r="G1534" i="14"/>
  <c r="B1535" i="14" s="1"/>
  <c r="C1913" i="15" l="1"/>
  <c r="E1913" i="15" s="1"/>
  <c r="F1913" i="15" s="1"/>
  <c r="G1913" i="15" s="1"/>
  <c r="C1399" i="11"/>
  <c r="E1399" i="11" s="1"/>
  <c r="F1399" i="11" s="1"/>
  <c r="G1399" i="11" s="1"/>
  <c r="C1535" i="14"/>
  <c r="H1913" i="15" l="1"/>
  <c r="B1914" i="15" s="1"/>
  <c r="H1399" i="11"/>
  <c r="B1400" i="11" s="1"/>
  <c r="D1535" i="14"/>
  <c r="E1535" i="14" s="1"/>
  <c r="C1914" i="15" l="1"/>
  <c r="E1914" i="15" s="1"/>
  <c r="F1914" i="15" s="1"/>
  <c r="G1914" i="15" s="1"/>
  <c r="C1400" i="11"/>
  <c r="E1400" i="11" s="1"/>
  <c r="F1400" i="11" s="1"/>
  <c r="G1400" i="11" s="1"/>
  <c r="G1535" i="14"/>
  <c r="B1536" i="14" s="1"/>
  <c r="C1536" i="14" s="1"/>
  <c r="F1535" i="14"/>
  <c r="H1914" i="15" l="1"/>
  <c r="B1915" i="15" s="1"/>
  <c r="H1400" i="11"/>
  <c r="B1401" i="11" s="1"/>
  <c r="D1536" i="14"/>
  <c r="E1536" i="14" s="1"/>
  <c r="F1536" i="14" s="1"/>
  <c r="C1915" i="15" l="1"/>
  <c r="E1915" i="15" s="1"/>
  <c r="F1915" i="15" s="1"/>
  <c r="G1915" i="15" s="1"/>
  <c r="C1401" i="11"/>
  <c r="E1401" i="11" s="1"/>
  <c r="F1401" i="11" s="1"/>
  <c r="G1401" i="11" s="1"/>
  <c r="G1536" i="14"/>
  <c r="B1537" i="14" s="1"/>
  <c r="H1915" i="15" l="1"/>
  <c r="B1916" i="15" s="1"/>
  <c r="H1401" i="11"/>
  <c r="C1537" i="14"/>
  <c r="D1537" i="14" s="1"/>
  <c r="E1537" i="14" s="1"/>
  <c r="F1537" i="14" s="1"/>
  <c r="C1916" i="15" l="1"/>
  <c r="E1916" i="15" s="1"/>
  <c r="F1916" i="15" s="1"/>
  <c r="G1916" i="15" s="1"/>
  <c r="G1537" i="14"/>
  <c r="B1538" i="14" s="1"/>
  <c r="B1402" i="11"/>
  <c r="H1916" i="15" l="1"/>
  <c r="B1917" i="15" s="1"/>
  <c r="C1402" i="11"/>
  <c r="E1402" i="11" s="1"/>
  <c r="F1402" i="11" s="1"/>
  <c r="G1402" i="11" s="1"/>
  <c r="C1538" i="14"/>
  <c r="C1917" i="15" l="1"/>
  <c r="E1917" i="15" s="1"/>
  <c r="F1917" i="15" s="1"/>
  <c r="G1917" i="15" s="1"/>
  <c r="H1402" i="11"/>
  <c r="B1403" i="11" s="1"/>
  <c r="D1538" i="14"/>
  <c r="E1538" i="14" s="1"/>
  <c r="F1538" i="14" s="1"/>
  <c r="H1917" i="15" l="1"/>
  <c r="B1918" i="15" s="1"/>
  <c r="C1403" i="11"/>
  <c r="E1403" i="11" s="1"/>
  <c r="F1403" i="11" s="1"/>
  <c r="G1403" i="11" s="1"/>
  <c r="G1538" i="14"/>
  <c r="B1539" i="14" s="1"/>
  <c r="C1918" i="15" l="1"/>
  <c r="E1918" i="15" s="1"/>
  <c r="F1918" i="15" s="1"/>
  <c r="G1918" i="15" s="1"/>
  <c r="H1403" i="11"/>
  <c r="B1404" i="11" s="1"/>
  <c r="C1539" i="14"/>
  <c r="H1918" i="15" l="1"/>
  <c r="B1919" i="15" s="1"/>
  <c r="C1404" i="11"/>
  <c r="E1404" i="11" s="1"/>
  <c r="F1404" i="11" s="1"/>
  <c r="G1404" i="11" s="1"/>
  <c r="D1539" i="14"/>
  <c r="E1539" i="14" s="1"/>
  <c r="C1919" i="15" l="1"/>
  <c r="E1919" i="15" s="1"/>
  <c r="F1919" i="15" s="1"/>
  <c r="G1919" i="15" s="1"/>
  <c r="H1404" i="11"/>
  <c r="G1539" i="14"/>
  <c r="B1540" i="14" s="1"/>
  <c r="C1540" i="14" s="1"/>
  <c r="F1539" i="14"/>
  <c r="H1919" i="15" l="1"/>
  <c r="B1920" i="15" s="1"/>
  <c r="D1540" i="14"/>
  <c r="E1540" i="14" s="1"/>
  <c r="B1405" i="11"/>
  <c r="C1920" i="15" l="1"/>
  <c r="E1920" i="15" s="1"/>
  <c r="F1920" i="15" s="1"/>
  <c r="G1920" i="15" s="1"/>
  <c r="G1540" i="14"/>
  <c r="B1541" i="14" s="1"/>
  <c r="C1541" i="14" s="1"/>
  <c r="F1540" i="14"/>
  <c r="C1405" i="11"/>
  <c r="E1405" i="11" s="1"/>
  <c r="F1405" i="11" s="1"/>
  <c r="G1405" i="11" s="1"/>
  <c r="H1920" i="15" l="1"/>
  <c r="B1921" i="15" s="1"/>
  <c r="H1405" i="11"/>
  <c r="B1406" i="11" s="1"/>
  <c r="D1541" i="14"/>
  <c r="E1541" i="14" s="1"/>
  <c r="C1921" i="15" l="1"/>
  <c r="E1921" i="15" s="1"/>
  <c r="F1921" i="15" s="1"/>
  <c r="G1921" i="15" s="1"/>
  <c r="C1406" i="11"/>
  <c r="E1406" i="11" s="1"/>
  <c r="F1406" i="11" s="1"/>
  <c r="G1406" i="11" s="1"/>
  <c r="G1541" i="14"/>
  <c r="B1542" i="14" s="1"/>
  <c r="C1542" i="14" s="1"/>
  <c r="F1541" i="14"/>
  <c r="H1921" i="15" l="1"/>
  <c r="B1922" i="15" s="1"/>
  <c r="H1406" i="11"/>
  <c r="B1407" i="11" s="1"/>
  <c r="D1542" i="14"/>
  <c r="E1542" i="14" s="1"/>
  <c r="F1542" i="14" s="1"/>
  <c r="C1922" i="15" l="1"/>
  <c r="E1922" i="15" s="1"/>
  <c r="F1922" i="15" s="1"/>
  <c r="G1922" i="15" s="1"/>
  <c r="C1407" i="11"/>
  <c r="E1407" i="11" s="1"/>
  <c r="F1407" i="11" s="1"/>
  <c r="G1407" i="11" s="1"/>
  <c r="G1542" i="14"/>
  <c r="B1543" i="14" s="1"/>
  <c r="H1922" i="15" l="1"/>
  <c r="B1923" i="15" s="1"/>
  <c r="H1407" i="11"/>
  <c r="C1543" i="14"/>
  <c r="D1543" i="14" s="1"/>
  <c r="E1543" i="14" s="1"/>
  <c r="F1543" i="14" s="1"/>
  <c r="C1923" i="15" l="1"/>
  <c r="E1923" i="15" s="1"/>
  <c r="F1923" i="15" s="1"/>
  <c r="G1923" i="15" s="1"/>
  <c r="G1543" i="14"/>
  <c r="B1544" i="14" s="1"/>
  <c r="B1408" i="11"/>
  <c r="H1923" i="15" l="1"/>
  <c r="B1924" i="15" s="1"/>
  <c r="C1408" i="11"/>
  <c r="E1408" i="11" s="1"/>
  <c r="F1408" i="11" s="1"/>
  <c r="G1408" i="11" s="1"/>
  <c r="C1544" i="14"/>
  <c r="C1924" i="15" l="1"/>
  <c r="E1924" i="15" s="1"/>
  <c r="F1924" i="15" s="1"/>
  <c r="G1924" i="15" s="1"/>
  <c r="H1408" i="11"/>
  <c r="B1409" i="11" s="1"/>
  <c r="D1544" i="14"/>
  <c r="E1544" i="14" s="1"/>
  <c r="H1924" i="15" l="1"/>
  <c r="B1925" i="15" s="1"/>
  <c r="C1409" i="11"/>
  <c r="E1409" i="11" s="1"/>
  <c r="F1409" i="11" s="1"/>
  <c r="G1409" i="11" s="1"/>
  <c r="G1544" i="14"/>
  <c r="B1545" i="14" s="1"/>
  <c r="C1545" i="14" s="1"/>
  <c r="F1544" i="14"/>
  <c r="C1925" i="15" l="1"/>
  <c r="E1925" i="15" s="1"/>
  <c r="F1925" i="15" s="1"/>
  <c r="G1925" i="15" s="1"/>
  <c r="H1409" i="11"/>
  <c r="B1410" i="11" s="1"/>
  <c r="D1545" i="14"/>
  <c r="E1545" i="14" s="1"/>
  <c r="H1925" i="15" l="1"/>
  <c r="B1926" i="15" s="1"/>
  <c r="C1410" i="11"/>
  <c r="E1410" i="11" s="1"/>
  <c r="F1410" i="11" s="1"/>
  <c r="G1410" i="11" s="1"/>
  <c r="G1545" i="14"/>
  <c r="B1546" i="14" s="1"/>
  <c r="C1546" i="14" s="1"/>
  <c r="F1545" i="14"/>
  <c r="C1926" i="15" l="1"/>
  <c r="E1926" i="15" s="1"/>
  <c r="F1926" i="15" s="1"/>
  <c r="G1926" i="15" s="1"/>
  <c r="H1410" i="11"/>
  <c r="D1546" i="14"/>
  <c r="E1546" i="14" s="1"/>
  <c r="H1926" i="15" l="1"/>
  <c r="B1927" i="15" s="1"/>
  <c r="G1546" i="14"/>
  <c r="B1547" i="14" s="1"/>
  <c r="C1547" i="14" s="1"/>
  <c r="F1546" i="14"/>
  <c r="B1411" i="11"/>
  <c r="C1927" i="15" l="1"/>
  <c r="E1927" i="15" s="1"/>
  <c r="F1927" i="15" s="1"/>
  <c r="G1927" i="15" s="1"/>
  <c r="C1411" i="11"/>
  <c r="E1411" i="11" s="1"/>
  <c r="F1411" i="11" s="1"/>
  <c r="G1411" i="11" s="1"/>
  <c r="D1547" i="14"/>
  <c r="E1547" i="14" s="1"/>
  <c r="H1927" i="15" l="1"/>
  <c r="B1928" i="15" s="1"/>
  <c r="H1411" i="11"/>
  <c r="B1412" i="11" s="1"/>
  <c r="G1547" i="14"/>
  <c r="B1548" i="14" s="1"/>
  <c r="C1548" i="14" s="1"/>
  <c r="F1547" i="14"/>
  <c r="C1928" i="15" l="1"/>
  <c r="E1928" i="15" s="1"/>
  <c r="F1928" i="15" s="1"/>
  <c r="G1928" i="15" s="1"/>
  <c r="C1412" i="11"/>
  <c r="E1412" i="11" s="1"/>
  <c r="F1412" i="11" s="1"/>
  <c r="G1412" i="11" s="1"/>
  <c r="D1548" i="14"/>
  <c r="E1548" i="14" s="1"/>
  <c r="H1928" i="15" l="1"/>
  <c r="B1929" i="15" s="1"/>
  <c r="H1412" i="11"/>
  <c r="G1548" i="14"/>
  <c r="B1549" i="14" s="1"/>
  <c r="C1549" i="14" s="1"/>
  <c r="F1548" i="14"/>
  <c r="C1929" i="15" l="1"/>
  <c r="E1929" i="15" s="1"/>
  <c r="F1929" i="15" s="1"/>
  <c r="G1929" i="15" s="1"/>
  <c r="D1549" i="14"/>
  <c r="E1549" i="14" s="1"/>
  <c r="B1413" i="11"/>
  <c r="H1929" i="15" l="1"/>
  <c r="B1930" i="15" s="1"/>
  <c r="C1413" i="11"/>
  <c r="E1413" i="11" s="1"/>
  <c r="F1413" i="11" s="1"/>
  <c r="G1413" i="11" s="1"/>
  <c r="G1549" i="14"/>
  <c r="B1550" i="14" s="1"/>
  <c r="C1550" i="14" s="1"/>
  <c r="F1549" i="14"/>
  <c r="C1930" i="15" l="1"/>
  <c r="E1930" i="15" s="1"/>
  <c r="F1930" i="15" s="1"/>
  <c r="G1930" i="15" s="1"/>
  <c r="H1413" i="11"/>
  <c r="B1414" i="11" s="1"/>
  <c r="D1550" i="14"/>
  <c r="E1550" i="14" s="1"/>
  <c r="F1550" i="14" s="1"/>
  <c r="H1930" i="15" l="1"/>
  <c r="B1931" i="15" s="1"/>
  <c r="C1414" i="11"/>
  <c r="E1414" i="11" s="1"/>
  <c r="F1414" i="11" s="1"/>
  <c r="G1414" i="11" s="1"/>
  <c r="G1550" i="14"/>
  <c r="B1551" i="14" s="1"/>
  <c r="C1931" i="15" l="1"/>
  <c r="E1931" i="15" s="1"/>
  <c r="F1931" i="15" s="1"/>
  <c r="G1931" i="15" s="1"/>
  <c r="H1414" i="11"/>
  <c r="C1551" i="14"/>
  <c r="D1551" i="14" s="1"/>
  <c r="E1551" i="14" s="1"/>
  <c r="F1551" i="14" s="1"/>
  <c r="H1931" i="15" l="1"/>
  <c r="B1932" i="15" s="1"/>
  <c r="G1551" i="14"/>
  <c r="B1552" i="14" s="1"/>
  <c r="B1415" i="11"/>
  <c r="C1932" i="15" l="1"/>
  <c r="E1932" i="15" s="1"/>
  <c r="F1932" i="15" s="1"/>
  <c r="G1932" i="15" s="1"/>
  <c r="C1415" i="11"/>
  <c r="E1415" i="11" s="1"/>
  <c r="F1415" i="11" s="1"/>
  <c r="G1415" i="11" s="1"/>
  <c r="C1552" i="14"/>
  <c r="H1932" i="15" l="1"/>
  <c r="B1933" i="15" s="1"/>
  <c r="H1415" i="11"/>
  <c r="D1552" i="14"/>
  <c r="E1552" i="14" s="1"/>
  <c r="C1933" i="15" l="1"/>
  <c r="E1933" i="15" s="1"/>
  <c r="F1933" i="15" s="1"/>
  <c r="G1933" i="15" s="1"/>
  <c r="G1552" i="14"/>
  <c r="B1553" i="14" s="1"/>
  <c r="C1553" i="14" s="1"/>
  <c r="F1552" i="14"/>
  <c r="B1416" i="11"/>
  <c r="H1933" i="15" l="1"/>
  <c r="B1934" i="15" s="1"/>
  <c r="C1416" i="11"/>
  <c r="E1416" i="11" s="1"/>
  <c r="F1416" i="11" s="1"/>
  <c r="G1416" i="11" s="1"/>
  <c r="D1553" i="14"/>
  <c r="E1553" i="14" s="1"/>
  <c r="C1934" i="15" l="1"/>
  <c r="E1934" i="15" s="1"/>
  <c r="F1934" i="15" s="1"/>
  <c r="G1934" i="15" s="1"/>
  <c r="H1416" i="11"/>
  <c r="B1417" i="11" s="1"/>
  <c r="G1553" i="14"/>
  <c r="B1554" i="14" s="1"/>
  <c r="C1554" i="14" s="1"/>
  <c r="F1553" i="14"/>
  <c r="H1934" i="15" l="1"/>
  <c r="B1935" i="15" s="1"/>
  <c r="C1417" i="11"/>
  <c r="E1417" i="11" s="1"/>
  <c r="F1417" i="11" s="1"/>
  <c r="G1417" i="11" s="1"/>
  <c r="D1554" i="14"/>
  <c r="E1554" i="14" s="1"/>
  <c r="F1554" i="14" s="1"/>
  <c r="C1935" i="15" l="1"/>
  <c r="E1935" i="15" s="1"/>
  <c r="F1935" i="15" s="1"/>
  <c r="G1935" i="15" s="1"/>
  <c r="H1417" i="11"/>
  <c r="B1418" i="11" s="1"/>
  <c r="G1554" i="14"/>
  <c r="B1555" i="14" s="1"/>
  <c r="H1935" i="15" l="1"/>
  <c r="B1936" i="15" s="1"/>
  <c r="C1418" i="11"/>
  <c r="E1418" i="11" s="1"/>
  <c r="F1418" i="11" s="1"/>
  <c r="G1418" i="11" s="1"/>
  <c r="C1555" i="14"/>
  <c r="D1555" i="14" s="1"/>
  <c r="E1555" i="14" s="1"/>
  <c r="F1555" i="14" s="1"/>
  <c r="C1936" i="15" l="1"/>
  <c r="E1936" i="15" s="1"/>
  <c r="F1936" i="15" s="1"/>
  <c r="G1936" i="15" s="1"/>
  <c r="H1418" i="11"/>
  <c r="G1555" i="14"/>
  <c r="B1556" i="14" s="1"/>
  <c r="H1936" i="15" l="1"/>
  <c r="B1937" i="15" s="1"/>
  <c r="C1556" i="14"/>
  <c r="B1419" i="11"/>
  <c r="C1937" i="15" l="1"/>
  <c r="E1937" i="15" s="1"/>
  <c r="F1937" i="15" s="1"/>
  <c r="G1937" i="15" s="1"/>
  <c r="C1419" i="11"/>
  <c r="E1419" i="11" s="1"/>
  <c r="F1419" i="11" s="1"/>
  <c r="G1419" i="11" s="1"/>
  <c r="D1556" i="14"/>
  <c r="E1556" i="14" s="1"/>
  <c r="H1937" i="15" l="1"/>
  <c r="B1938" i="15" s="1"/>
  <c r="H1419" i="11"/>
  <c r="G1556" i="14"/>
  <c r="B1557" i="14" s="1"/>
  <c r="C1557" i="14" s="1"/>
  <c r="F1556" i="14"/>
  <c r="C1938" i="15" l="1"/>
  <c r="E1938" i="15" s="1"/>
  <c r="F1938" i="15" s="1"/>
  <c r="G1938" i="15" s="1"/>
  <c r="D1557" i="14"/>
  <c r="E1557" i="14" s="1"/>
  <c r="B1420" i="11"/>
  <c r="H1938" i="15" l="1"/>
  <c r="B1939" i="15" s="1"/>
  <c r="C1420" i="11"/>
  <c r="E1420" i="11" s="1"/>
  <c r="F1420" i="11" s="1"/>
  <c r="G1420" i="11" s="1"/>
  <c r="G1557" i="14"/>
  <c r="B1558" i="14" s="1"/>
  <c r="C1558" i="14" s="1"/>
  <c r="F1557" i="14"/>
  <c r="C1939" i="15" l="1"/>
  <c r="E1939" i="15" s="1"/>
  <c r="F1939" i="15" s="1"/>
  <c r="G1939" i="15" s="1"/>
  <c r="H1420" i="11"/>
  <c r="B1421" i="11" s="1"/>
  <c r="D1558" i="14"/>
  <c r="E1558" i="14" s="1"/>
  <c r="F1558" i="14" s="1"/>
  <c r="H1939" i="15" l="1"/>
  <c r="B1940" i="15" s="1"/>
  <c r="C1421" i="11"/>
  <c r="E1421" i="11" s="1"/>
  <c r="F1421" i="11" s="1"/>
  <c r="G1421" i="11" s="1"/>
  <c r="G1558" i="14"/>
  <c r="B1559" i="14" s="1"/>
  <c r="C1940" i="15" l="1"/>
  <c r="E1940" i="15" s="1"/>
  <c r="F1940" i="15" s="1"/>
  <c r="G1940" i="15" s="1"/>
  <c r="H1421" i="11"/>
  <c r="B1422" i="11" s="1"/>
  <c r="C1559" i="14"/>
  <c r="H1940" i="15" l="1"/>
  <c r="B1941" i="15" s="1"/>
  <c r="C1422" i="11"/>
  <c r="E1422" i="11" s="1"/>
  <c r="F1422" i="11" s="1"/>
  <c r="G1422" i="11" s="1"/>
  <c r="D1559" i="14"/>
  <c r="E1559" i="14" s="1"/>
  <c r="C1941" i="15" l="1"/>
  <c r="E1941" i="15" s="1"/>
  <c r="F1941" i="15" s="1"/>
  <c r="G1941" i="15" s="1"/>
  <c r="H1422" i="11"/>
  <c r="G1559" i="14"/>
  <c r="B1560" i="14" s="1"/>
  <c r="C1560" i="14" s="1"/>
  <c r="F1559" i="14"/>
  <c r="H1941" i="15" l="1"/>
  <c r="B1942" i="15" s="1"/>
  <c r="D1560" i="14"/>
  <c r="E1560" i="14" s="1"/>
  <c r="B1423" i="11"/>
  <c r="C1942" i="15" l="1"/>
  <c r="E1942" i="15" s="1"/>
  <c r="F1942" i="15" s="1"/>
  <c r="G1942" i="15" s="1"/>
  <c r="C1423" i="11"/>
  <c r="E1423" i="11" s="1"/>
  <c r="F1423" i="11" s="1"/>
  <c r="G1423" i="11" s="1"/>
  <c r="G1560" i="14"/>
  <c r="B1561" i="14" s="1"/>
  <c r="C1561" i="14" s="1"/>
  <c r="F1560" i="14"/>
  <c r="H1942" i="15" l="1"/>
  <c r="B1943" i="15" s="1"/>
  <c r="H1423" i="11"/>
  <c r="B1424" i="11" s="1"/>
  <c r="D1561" i="14"/>
  <c r="E1561" i="14" s="1"/>
  <c r="C1943" i="15" l="1"/>
  <c r="E1943" i="15" s="1"/>
  <c r="F1943" i="15" s="1"/>
  <c r="G1943" i="15" s="1"/>
  <c r="C1424" i="11"/>
  <c r="E1424" i="11" s="1"/>
  <c r="F1424" i="11" s="1"/>
  <c r="G1424" i="11" s="1"/>
  <c r="G1561" i="14"/>
  <c r="B1562" i="14" s="1"/>
  <c r="C1562" i="14" s="1"/>
  <c r="F1561" i="14"/>
  <c r="H1943" i="15" l="1"/>
  <c r="B1944" i="15" s="1"/>
  <c r="H1424" i="11"/>
  <c r="D1562" i="14"/>
  <c r="E1562" i="14" s="1"/>
  <c r="C1944" i="15" l="1"/>
  <c r="E1944" i="15" s="1"/>
  <c r="F1944" i="15" s="1"/>
  <c r="G1944" i="15" s="1"/>
  <c r="G1562" i="14"/>
  <c r="B1563" i="14" s="1"/>
  <c r="C1563" i="14" s="1"/>
  <c r="F1562" i="14"/>
  <c r="B1425" i="11"/>
  <c r="H1944" i="15" l="1"/>
  <c r="B1945" i="15" s="1"/>
  <c r="C1425" i="11"/>
  <c r="E1425" i="11" s="1"/>
  <c r="F1425" i="11" s="1"/>
  <c r="G1425" i="11" s="1"/>
  <c r="D1563" i="14"/>
  <c r="E1563" i="14" s="1"/>
  <c r="C1945" i="15" l="1"/>
  <c r="E1945" i="15" s="1"/>
  <c r="F1945" i="15" s="1"/>
  <c r="G1945" i="15" s="1"/>
  <c r="H1425" i="11"/>
  <c r="B1426" i="11" s="1"/>
  <c r="G1563" i="14"/>
  <c r="B1564" i="14" s="1"/>
  <c r="C1564" i="14" s="1"/>
  <c r="F1563" i="14"/>
  <c r="H1945" i="15" l="1"/>
  <c r="B1946" i="15" s="1"/>
  <c r="C1426" i="11"/>
  <c r="E1426" i="11" s="1"/>
  <c r="F1426" i="11" s="1"/>
  <c r="G1426" i="11" s="1"/>
  <c r="D1564" i="14"/>
  <c r="E1564" i="14" s="1"/>
  <c r="F1564" i="14" s="1"/>
  <c r="C1946" i="15" l="1"/>
  <c r="E1946" i="15" s="1"/>
  <c r="F1946" i="15" s="1"/>
  <c r="G1946" i="15" s="1"/>
  <c r="H1426" i="11"/>
  <c r="G1564" i="14"/>
  <c r="B1565" i="14" s="1"/>
  <c r="H1946" i="15" l="1"/>
  <c r="B1947" i="15" s="1"/>
  <c r="C1565" i="14"/>
  <c r="B1427" i="11"/>
  <c r="C1947" i="15" l="1"/>
  <c r="E1947" i="15" s="1"/>
  <c r="F1947" i="15" s="1"/>
  <c r="G1947" i="15" s="1"/>
  <c r="C1427" i="11"/>
  <c r="E1427" i="11" s="1"/>
  <c r="F1427" i="11" s="1"/>
  <c r="G1427" i="11" s="1"/>
  <c r="D1565" i="14"/>
  <c r="E1565" i="14" s="1"/>
  <c r="H1947" i="15" l="1"/>
  <c r="B1948" i="15" s="1"/>
  <c r="H1427" i="11"/>
  <c r="B1428" i="11" s="1"/>
  <c r="G1565" i="14"/>
  <c r="B1566" i="14" s="1"/>
  <c r="C1566" i="14" s="1"/>
  <c r="F1565" i="14"/>
  <c r="C1948" i="15" l="1"/>
  <c r="E1948" i="15" s="1"/>
  <c r="F1948" i="15" s="1"/>
  <c r="G1948" i="15" s="1"/>
  <c r="C1428" i="11"/>
  <c r="E1428" i="11" s="1"/>
  <c r="F1428" i="11" s="1"/>
  <c r="G1428" i="11" s="1"/>
  <c r="D1566" i="14"/>
  <c r="E1566" i="14" s="1"/>
  <c r="F1566" i="14" s="1"/>
  <c r="H1948" i="15" l="1"/>
  <c r="B1949" i="15" s="1"/>
  <c r="H1428" i="11"/>
  <c r="G1566" i="14"/>
  <c r="B1567" i="14" s="1"/>
  <c r="C1949" i="15" l="1"/>
  <c r="E1949" i="15" s="1"/>
  <c r="F1949" i="15" s="1"/>
  <c r="G1949" i="15" s="1"/>
  <c r="C1567" i="14"/>
  <c r="D1567" i="14" s="1"/>
  <c r="E1567" i="14" s="1"/>
  <c r="F1567" i="14" s="1"/>
  <c r="B1429" i="11"/>
  <c r="H1949" i="15" l="1"/>
  <c r="B1950" i="15" s="1"/>
  <c r="C1429" i="11"/>
  <c r="E1429" i="11" s="1"/>
  <c r="F1429" i="11" s="1"/>
  <c r="G1429" i="11" s="1"/>
  <c r="G1567" i="14"/>
  <c r="B1568" i="14" s="1"/>
  <c r="C1950" i="15" l="1"/>
  <c r="E1950" i="15" s="1"/>
  <c r="F1950" i="15" s="1"/>
  <c r="G1950" i="15" s="1"/>
  <c r="H1429" i="11"/>
  <c r="C1568" i="14"/>
  <c r="H1950" i="15" l="1"/>
  <c r="B1951" i="15" s="1"/>
  <c r="D1568" i="14"/>
  <c r="E1568" i="14" s="1"/>
  <c r="F1568" i="14" s="1"/>
  <c r="B1430" i="11"/>
  <c r="C1951" i="15" l="1"/>
  <c r="E1951" i="15" s="1"/>
  <c r="F1951" i="15" s="1"/>
  <c r="G1951" i="15" s="1"/>
  <c r="C1430" i="11"/>
  <c r="E1430" i="11" s="1"/>
  <c r="F1430" i="11" s="1"/>
  <c r="G1430" i="11" s="1"/>
  <c r="G1568" i="14"/>
  <c r="B1569" i="14" s="1"/>
  <c r="H1951" i="15" l="1"/>
  <c r="B1952" i="15" s="1"/>
  <c r="H1430" i="11"/>
  <c r="C1569" i="14"/>
  <c r="C1952" i="15" l="1"/>
  <c r="E1952" i="15" s="1"/>
  <c r="F1952" i="15" s="1"/>
  <c r="G1952" i="15" s="1"/>
  <c r="D1569" i="14"/>
  <c r="E1569" i="14" s="1"/>
  <c r="B1431" i="11"/>
  <c r="H1952" i="15" l="1"/>
  <c r="B1953" i="15" s="1"/>
  <c r="C1431" i="11"/>
  <c r="E1431" i="11" s="1"/>
  <c r="F1431" i="11" s="1"/>
  <c r="G1431" i="11" s="1"/>
  <c r="G1569" i="14"/>
  <c r="B1570" i="14" s="1"/>
  <c r="C1570" i="14" s="1"/>
  <c r="F1569" i="14"/>
  <c r="C1953" i="15" l="1"/>
  <c r="E1953" i="15" s="1"/>
  <c r="F1953" i="15" s="1"/>
  <c r="G1953" i="15" s="1"/>
  <c r="H1431" i="11"/>
  <c r="D1570" i="14"/>
  <c r="E1570" i="14" s="1"/>
  <c r="F1570" i="14" s="1"/>
  <c r="H1953" i="15" l="1"/>
  <c r="B1954" i="15" s="1"/>
  <c r="G1570" i="14"/>
  <c r="B1571" i="14" s="1"/>
  <c r="B1432" i="11"/>
  <c r="C1954" i="15" l="1"/>
  <c r="E1954" i="15" s="1"/>
  <c r="F1954" i="15" s="1"/>
  <c r="G1954" i="15" s="1"/>
  <c r="C1432" i="11"/>
  <c r="E1432" i="11" s="1"/>
  <c r="F1432" i="11" s="1"/>
  <c r="G1432" i="11" s="1"/>
  <c r="C1571" i="14"/>
  <c r="H1954" i="15" l="1"/>
  <c r="B1955" i="15" s="1"/>
  <c r="H1432" i="11"/>
  <c r="D1571" i="14"/>
  <c r="E1571" i="14" s="1"/>
  <c r="C1955" i="15" l="1"/>
  <c r="E1955" i="15" s="1"/>
  <c r="F1955" i="15" s="1"/>
  <c r="G1955" i="15" s="1"/>
  <c r="G1571" i="14"/>
  <c r="B1572" i="14" s="1"/>
  <c r="C1572" i="14" s="1"/>
  <c r="F1571" i="14"/>
  <c r="B1433" i="11"/>
  <c r="H1955" i="15" l="1"/>
  <c r="B1956" i="15" s="1"/>
  <c r="C1433" i="11"/>
  <c r="E1433" i="11" s="1"/>
  <c r="F1433" i="11" s="1"/>
  <c r="G1433" i="11" s="1"/>
  <c r="D1572" i="14"/>
  <c r="E1572" i="14" s="1"/>
  <c r="F1572" i="14" s="1"/>
  <c r="C1956" i="15" l="1"/>
  <c r="E1956" i="15" s="1"/>
  <c r="F1956" i="15" s="1"/>
  <c r="G1956" i="15" s="1"/>
  <c r="H1433" i="11"/>
  <c r="B1434" i="11" s="1"/>
  <c r="G1572" i="14"/>
  <c r="B1573" i="14" s="1"/>
  <c r="H1956" i="15" l="1"/>
  <c r="B1957" i="15" s="1"/>
  <c r="C1434" i="11"/>
  <c r="E1434" i="11" s="1"/>
  <c r="F1434" i="11" s="1"/>
  <c r="G1434" i="11" s="1"/>
  <c r="C1573" i="14"/>
  <c r="C1957" i="15" l="1"/>
  <c r="E1957" i="15" s="1"/>
  <c r="F1957" i="15" s="1"/>
  <c r="G1957" i="15" s="1"/>
  <c r="H1434" i="11"/>
  <c r="D1573" i="14"/>
  <c r="E1573" i="14" s="1"/>
  <c r="H1957" i="15" l="1"/>
  <c r="B1958" i="15" s="1"/>
  <c r="G1573" i="14"/>
  <c r="B1574" i="14" s="1"/>
  <c r="C1574" i="14" s="1"/>
  <c r="F1573" i="14"/>
  <c r="B1435" i="11"/>
  <c r="C1958" i="15" l="1"/>
  <c r="E1958" i="15" s="1"/>
  <c r="F1958" i="15" s="1"/>
  <c r="G1958" i="15" s="1"/>
  <c r="C1435" i="11"/>
  <c r="E1435" i="11" s="1"/>
  <c r="F1435" i="11" s="1"/>
  <c r="G1435" i="11" s="1"/>
  <c r="D1574" i="14"/>
  <c r="E1574" i="14" s="1"/>
  <c r="F1574" i="14" s="1"/>
  <c r="H1958" i="15" l="1"/>
  <c r="B1959" i="15" s="1"/>
  <c r="H1435" i="11"/>
  <c r="G1574" i="14"/>
  <c r="B1575" i="14" s="1"/>
  <c r="C1959" i="15" l="1"/>
  <c r="E1959" i="15" s="1"/>
  <c r="F1959" i="15" s="1"/>
  <c r="G1959" i="15" s="1"/>
  <c r="C1575" i="14"/>
  <c r="B1436" i="11"/>
  <c r="H1959" i="15" l="1"/>
  <c r="B1960" i="15" s="1"/>
  <c r="C1436" i="11"/>
  <c r="E1436" i="11" s="1"/>
  <c r="F1436" i="11" s="1"/>
  <c r="G1436" i="11" s="1"/>
  <c r="D1575" i="14"/>
  <c r="E1575" i="14" s="1"/>
  <c r="C1960" i="15" l="1"/>
  <c r="E1960" i="15" s="1"/>
  <c r="F1960" i="15" s="1"/>
  <c r="G1960" i="15" s="1"/>
  <c r="H1436" i="11"/>
  <c r="G1575" i="14"/>
  <c r="B1576" i="14" s="1"/>
  <c r="C1576" i="14" s="1"/>
  <c r="F1575" i="14"/>
  <c r="H1960" i="15" l="1"/>
  <c r="B1961" i="15" s="1"/>
  <c r="D1576" i="14"/>
  <c r="E1576" i="14" s="1"/>
  <c r="F1576" i="14" s="1"/>
  <c r="B1437" i="11"/>
  <c r="C1961" i="15" l="1"/>
  <c r="E1961" i="15" s="1"/>
  <c r="F1961" i="15" s="1"/>
  <c r="G1961" i="15" s="1"/>
  <c r="C1437" i="11"/>
  <c r="E1437" i="11" s="1"/>
  <c r="F1437" i="11" s="1"/>
  <c r="G1437" i="11" s="1"/>
  <c r="G1576" i="14"/>
  <c r="B1577" i="14" s="1"/>
  <c r="H1961" i="15" l="1"/>
  <c r="B1962" i="15" s="1"/>
  <c r="H1437" i="11"/>
  <c r="B1438" i="11" s="1"/>
  <c r="C1577" i="14"/>
  <c r="C1962" i="15" l="1"/>
  <c r="E1962" i="15" s="1"/>
  <c r="F1962" i="15" s="1"/>
  <c r="G1962" i="15" s="1"/>
  <c r="C1438" i="11"/>
  <c r="E1438" i="11" s="1"/>
  <c r="F1438" i="11" s="1"/>
  <c r="G1438" i="11" s="1"/>
  <c r="D1577" i="14"/>
  <c r="E1577" i="14" s="1"/>
  <c r="H1962" i="15" l="1"/>
  <c r="B1963" i="15" s="1"/>
  <c r="H1438" i="11"/>
  <c r="G1577" i="14"/>
  <c r="B1578" i="14" s="1"/>
  <c r="C1578" i="14" s="1"/>
  <c r="F1577" i="14"/>
  <c r="C1963" i="15" l="1"/>
  <c r="E1963" i="15" s="1"/>
  <c r="F1963" i="15" s="1"/>
  <c r="G1963" i="15" s="1"/>
  <c r="D1578" i="14"/>
  <c r="E1578" i="14" s="1"/>
  <c r="F1578" i="14" s="1"/>
  <c r="B1439" i="11"/>
  <c r="H1963" i="15" l="1"/>
  <c r="B1964" i="15" s="1"/>
  <c r="C1439" i="11"/>
  <c r="E1439" i="11" s="1"/>
  <c r="F1439" i="11" s="1"/>
  <c r="G1439" i="11" s="1"/>
  <c r="G1578" i="14"/>
  <c r="B1579" i="14" s="1"/>
  <c r="C1964" i="15" l="1"/>
  <c r="E1964" i="15" s="1"/>
  <c r="F1964" i="15" s="1"/>
  <c r="G1964" i="15" s="1"/>
  <c r="H1439" i="11"/>
  <c r="C1579" i="14"/>
  <c r="H1964" i="15" l="1"/>
  <c r="B1965" i="15" s="1"/>
  <c r="D1579" i="14"/>
  <c r="E1579" i="14" s="1"/>
  <c r="B1440" i="11"/>
  <c r="C1965" i="15" l="1"/>
  <c r="E1965" i="15" s="1"/>
  <c r="F1965" i="15" s="1"/>
  <c r="G1965" i="15" s="1"/>
  <c r="C1440" i="11"/>
  <c r="E1440" i="11" s="1"/>
  <c r="F1440" i="11" s="1"/>
  <c r="G1440" i="11" s="1"/>
  <c r="G1579" i="14"/>
  <c r="B1580" i="14" s="1"/>
  <c r="C1580" i="14" s="1"/>
  <c r="F1579" i="14"/>
  <c r="H1965" i="15" l="1"/>
  <c r="B1966" i="15" s="1"/>
  <c r="H1440" i="11"/>
  <c r="D1580" i="14"/>
  <c r="E1580" i="14" s="1"/>
  <c r="F1580" i="14" s="1"/>
  <c r="C1966" i="15" l="1"/>
  <c r="E1966" i="15" s="1"/>
  <c r="F1966" i="15" s="1"/>
  <c r="G1966" i="15" s="1"/>
  <c r="G1580" i="14"/>
  <c r="B1581" i="14" s="1"/>
  <c r="B1441" i="11"/>
  <c r="H1966" i="15" l="1"/>
  <c r="B1967" i="15" s="1"/>
  <c r="C1441" i="11"/>
  <c r="E1441" i="11" s="1"/>
  <c r="F1441" i="11" s="1"/>
  <c r="G1441" i="11" s="1"/>
  <c r="C1581" i="14"/>
  <c r="C1967" i="15" l="1"/>
  <c r="E1967" i="15" s="1"/>
  <c r="F1967" i="15" s="1"/>
  <c r="G1967" i="15" s="1"/>
  <c r="H1441" i="11"/>
  <c r="B1442" i="11" s="1"/>
  <c r="D1581" i="14"/>
  <c r="E1581" i="14" s="1"/>
  <c r="H1967" i="15" l="1"/>
  <c r="B1968" i="15" s="1"/>
  <c r="C1442" i="11"/>
  <c r="E1442" i="11" s="1"/>
  <c r="F1442" i="11" s="1"/>
  <c r="G1442" i="11" s="1"/>
  <c r="G1581" i="14"/>
  <c r="B1582" i="14" s="1"/>
  <c r="C1582" i="14" s="1"/>
  <c r="F1581" i="14"/>
  <c r="C1968" i="15" l="1"/>
  <c r="E1968" i="15" s="1"/>
  <c r="F1968" i="15" s="1"/>
  <c r="G1968" i="15" s="1"/>
  <c r="H1442" i="11"/>
  <c r="D1582" i="14"/>
  <c r="E1582" i="14" s="1"/>
  <c r="F1582" i="14" s="1"/>
  <c r="H1968" i="15" l="1"/>
  <c r="B1969" i="15" s="1"/>
  <c r="G1582" i="14"/>
  <c r="B1583" i="14" s="1"/>
  <c r="B1443" i="11"/>
  <c r="C1969" i="15" l="1"/>
  <c r="E1969" i="15" s="1"/>
  <c r="F1969" i="15" s="1"/>
  <c r="G1969" i="15" s="1"/>
  <c r="C1443" i="11"/>
  <c r="E1443" i="11" s="1"/>
  <c r="F1443" i="11" s="1"/>
  <c r="G1443" i="11" s="1"/>
  <c r="C1583" i="14"/>
  <c r="H1969" i="15" l="1"/>
  <c r="B1970" i="15" s="1"/>
  <c r="H1443" i="11"/>
  <c r="B1444" i="11" s="1"/>
  <c r="D1583" i="14"/>
  <c r="E1583" i="14" s="1"/>
  <c r="C1970" i="15" l="1"/>
  <c r="E1970" i="15" s="1"/>
  <c r="F1970" i="15" s="1"/>
  <c r="G1970" i="15" s="1"/>
  <c r="C1444" i="11"/>
  <c r="E1444" i="11" s="1"/>
  <c r="F1444" i="11" s="1"/>
  <c r="G1444" i="11" s="1"/>
  <c r="G1583" i="14"/>
  <c r="B1584" i="14" s="1"/>
  <c r="C1584" i="14" s="1"/>
  <c r="F1583" i="14"/>
  <c r="H1970" i="15" l="1"/>
  <c r="B1971" i="15" s="1"/>
  <c r="H1444" i="11"/>
  <c r="D1584" i="14"/>
  <c r="E1584" i="14" s="1"/>
  <c r="F1584" i="14" s="1"/>
  <c r="C1971" i="15" l="1"/>
  <c r="E1971" i="15" s="1"/>
  <c r="F1971" i="15" s="1"/>
  <c r="G1971" i="15" s="1"/>
  <c r="G1584" i="14"/>
  <c r="B1585" i="14" s="1"/>
  <c r="B1445" i="11"/>
  <c r="H1971" i="15" l="1"/>
  <c r="B1972" i="15" s="1"/>
  <c r="C1445" i="11"/>
  <c r="E1445" i="11" s="1"/>
  <c r="F1445" i="11" s="1"/>
  <c r="G1445" i="11" s="1"/>
  <c r="C1585" i="14"/>
  <c r="C1972" i="15" l="1"/>
  <c r="E1972" i="15" s="1"/>
  <c r="F1972" i="15" s="1"/>
  <c r="G1972" i="15" s="1"/>
  <c r="H1445" i="11"/>
  <c r="D1585" i="14"/>
  <c r="E1585" i="14" s="1"/>
  <c r="H1972" i="15" l="1"/>
  <c r="B1973" i="15" s="1"/>
  <c r="G1585" i="14"/>
  <c r="B1586" i="14" s="1"/>
  <c r="C1586" i="14" s="1"/>
  <c r="F1585" i="14"/>
  <c r="B1446" i="11"/>
  <c r="C1973" i="15" l="1"/>
  <c r="E1973" i="15" s="1"/>
  <c r="F1973" i="15" s="1"/>
  <c r="G1973" i="15" s="1"/>
  <c r="C1446" i="11"/>
  <c r="E1446" i="11" s="1"/>
  <c r="F1446" i="11" s="1"/>
  <c r="G1446" i="11" s="1"/>
  <c r="D1586" i="14"/>
  <c r="E1586" i="14" s="1"/>
  <c r="F1586" i="14" s="1"/>
  <c r="H1973" i="15" l="1"/>
  <c r="B1974" i="15" s="1"/>
  <c r="H1446" i="11"/>
  <c r="G1586" i="14"/>
  <c r="B1587" i="14" s="1"/>
  <c r="C1974" i="15" l="1"/>
  <c r="E1974" i="15" s="1"/>
  <c r="F1974" i="15" s="1"/>
  <c r="G1974" i="15" s="1"/>
  <c r="C1587" i="14"/>
  <c r="B1447" i="11"/>
  <c r="H1974" i="15" l="1"/>
  <c r="B1975" i="15" s="1"/>
  <c r="C1447" i="11"/>
  <c r="E1447" i="11" s="1"/>
  <c r="F1447" i="11" s="1"/>
  <c r="G1447" i="11" s="1"/>
  <c r="D1587" i="14"/>
  <c r="E1587" i="14" s="1"/>
  <c r="C1975" i="15" l="1"/>
  <c r="E1975" i="15" s="1"/>
  <c r="F1975" i="15" s="1"/>
  <c r="G1975" i="15" s="1"/>
  <c r="H1447" i="11"/>
  <c r="G1587" i="14"/>
  <c r="B1588" i="14" s="1"/>
  <c r="C1588" i="14" s="1"/>
  <c r="F1587" i="14"/>
  <c r="H1975" i="15" l="1"/>
  <c r="B1976" i="15" s="1"/>
  <c r="D1588" i="14"/>
  <c r="E1588" i="14" s="1"/>
  <c r="B1448" i="11"/>
  <c r="C1976" i="15" l="1"/>
  <c r="E1976" i="15" s="1"/>
  <c r="F1976" i="15" s="1"/>
  <c r="G1976" i="15" s="1"/>
  <c r="C1448" i="11"/>
  <c r="E1448" i="11" s="1"/>
  <c r="F1448" i="11" s="1"/>
  <c r="G1448" i="11" s="1"/>
  <c r="G1588" i="14"/>
  <c r="B1589" i="14" s="1"/>
  <c r="C1589" i="14" s="1"/>
  <c r="F1588" i="14"/>
  <c r="H1976" i="15" l="1"/>
  <c r="B1977" i="15" s="1"/>
  <c r="H1448" i="11"/>
  <c r="D1589" i="14"/>
  <c r="E1589" i="14" s="1"/>
  <c r="C1977" i="15" l="1"/>
  <c r="E1977" i="15" s="1"/>
  <c r="F1977" i="15" s="1"/>
  <c r="G1977" i="15" s="1"/>
  <c r="G1589" i="14"/>
  <c r="B1590" i="14" s="1"/>
  <c r="C1590" i="14" s="1"/>
  <c r="F1589" i="14"/>
  <c r="B1449" i="11"/>
  <c r="H1977" i="15" l="1"/>
  <c r="B1978" i="15" s="1"/>
  <c r="C1449" i="11"/>
  <c r="E1449" i="11" s="1"/>
  <c r="F1449" i="11" s="1"/>
  <c r="G1449" i="11" s="1"/>
  <c r="D1590" i="14"/>
  <c r="E1590" i="14" s="1"/>
  <c r="F1590" i="14" s="1"/>
  <c r="C1978" i="15" l="1"/>
  <c r="E1978" i="15" s="1"/>
  <c r="F1978" i="15" s="1"/>
  <c r="G1978" i="15" s="1"/>
  <c r="H1449" i="11"/>
  <c r="B1450" i="11" s="1"/>
  <c r="G1590" i="14"/>
  <c r="B1591" i="14" s="1"/>
  <c r="H1978" i="15" l="1"/>
  <c r="B1979" i="15" s="1"/>
  <c r="C1450" i="11"/>
  <c r="E1450" i="11" s="1"/>
  <c r="F1450" i="11" s="1"/>
  <c r="G1450" i="11" s="1"/>
  <c r="C1591" i="14"/>
  <c r="C1979" i="15" l="1"/>
  <c r="E1979" i="15" s="1"/>
  <c r="F1979" i="15" s="1"/>
  <c r="G1979" i="15" s="1"/>
  <c r="H1450" i="11"/>
  <c r="D1591" i="14"/>
  <c r="E1591" i="14" s="1"/>
  <c r="F1591" i="14" s="1"/>
  <c r="H1979" i="15" l="1"/>
  <c r="B1980" i="15" s="1"/>
  <c r="G1591" i="14"/>
  <c r="B1592" i="14" s="1"/>
  <c r="B1451" i="11"/>
  <c r="C1980" i="15" l="1"/>
  <c r="E1980" i="15" s="1"/>
  <c r="F1980" i="15" s="1"/>
  <c r="G1980" i="15" s="1"/>
  <c r="C1451" i="11"/>
  <c r="E1451" i="11" s="1"/>
  <c r="F1451" i="11" s="1"/>
  <c r="G1451" i="11" s="1"/>
  <c r="C1592" i="14"/>
  <c r="H1980" i="15" l="1"/>
  <c r="B1981" i="15" s="1"/>
  <c r="H1451" i="11"/>
  <c r="D1592" i="14"/>
  <c r="E1592" i="14" s="1"/>
  <c r="C1981" i="15" l="1"/>
  <c r="E1981" i="15" s="1"/>
  <c r="F1981" i="15" s="1"/>
  <c r="G1981" i="15" s="1"/>
  <c r="G1592" i="14"/>
  <c r="B1593" i="14" s="1"/>
  <c r="C1593" i="14" s="1"/>
  <c r="F1592" i="14"/>
  <c r="B1452" i="11"/>
  <c r="H1981" i="15" l="1"/>
  <c r="B1982" i="15" s="1"/>
  <c r="C1452" i="11"/>
  <c r="E1452" i="11" s="1"/>
  <c r="F1452" i="11" s="1"/>
  <c r="G1452" i="11" s="1"/>
  <c r="D1593" i="14"/>
  <c r="E1593" i="14" s="1"/>
  <c r="C1982" i="15" l="1"/>
  <c r="E1982" i="15" s="1"/>
  <c r="F1982" i="15" s="1"/>
  <c r="G1982" i="15" s="1"/>
  <c r="H1452" i="11"/>
  <c r="G1593" i="14"/>
  <c r="B1594" i="14" s="1"/>
  <c r="C1594" i="14" s="1"/>
  <c r="F1593" i="14"/>
  <c r="H1982" i="15" l="1"/>
  <c r="B1983" i="15" s="1"/>
  <c r="D1594" i="14"/>
  <c r="E1594" i="14" s="1"/>
  <c r="F1594" i="14" s="1"/>
  <c r="B1453" i="11"/>
  <c r="C1983" i="15" l="1"/>
  <c r="E1983" i="15" s="1"/>
  <c r="F1983" i="15" s="1"/>
  <c r="G1983" i="15" s="1"/>
  <c r="C1453" i="11"/>
  <c r="E1453" i="11" s="1"/>
  <c r="F1453" i="11" s="1"/>
  <c r="G1453" i="11" s="1"/>
  <c r="G1594" i="14"/>
  <c r="B1595" i="14" s="1"/>
  <c r="H1983" i="15" l="1"/>
  <c r="B1984" i="15" s="1"/>
  <c r="H1453" i="11"/>
  <c r="B1454" i="11" s="1"/>
  <c r="C1595" i="14"/>
  <c r="C1984" i="15" l="1"/>
  <c r="E1984" i="15" s="1"/>
  <c r="F1984" i="15" s="1"/>
  <c r="G1984" i="15" s="1"/>
  <c r="C1454" i="11"/>
  <c r="E1454" i="11" s="1"/>
  <c r="F1454" i="11" s="1"/>
  <c r="G1454" i="11" s="1"/>
  <c r="D1595" i="14"/>
  <c r="E1595" i="14" s="1"/>
  <c r="F1595" i="14" s="1"/>
  <c r="H1984" i="15" l="1"/>
  <c r="B1985" i="15" s="1"/>
  <c r="H1454" i="11"/>
  <c r="G1595" i="14"/>
  <c r="B1596" i="14" s="1"/>
  <c r="C1985" i="15" l="1"/>
  <c r="E1985" i="15" s="1"/>
  <c r="F1985" i="15" s="1"/>
  <c r="G1985" i="15" s="1"/>
  <c r="C1596" i="14"/>
  <c r="B1455" i="11"/>
  <c r="H1985" i="15" l="1"/>
  <c r="B1986" i="15" s="1"/>
  <c r="C1455" i="11"/>
  <c r="E1455" i="11" s="1"/>
  <c r="F1455" i="11" s="1"/>
  <c r="G1455" i="11" s="1"/>
  <c r="D1596" i="14"/>
  <c r="E1596" i="14" s="1"/>
  <c r="F1596" i="14" s="1"/>
  <c r="C1986" i="15" l="1"/>
  <c r="E1986" i="15" s="1"/>
  <c r="F1986" i="15" s="1"/>
  <c r="G1986" i="15" s="1"/>
  <c r="H1455" i="11"/>
  <c r="G1596" i="14"/>
  <c r="B1597" i="14" s="1"/>
  <c r="H1986" i="15" l="1"/>
  <c r="B1987" i="15" s="1"/>
  <c r="C1597" i="14"/>
  <c r="B1456" i="11"/>
  <c r="C1987" i="15" l="1"/>
  <c r="E1987" i="15" s="1"/>
  <c r="F1987" i="15" s="1"/>
  <c r="G1987" i="15" s="1"/>
  <c r="C1456" i="11"/>
  <c r="E1456" i="11" s="1"/>
  <c r="F1456" i="11" s="1"/>
  <c r="G1456" i="11" s="1"/>
  <c r="D1597" i="14"/>
  <c r="E1597" i="14" s="1"/>
  <c r="F1597" i="14" s="1"/>
  <c r="H1987" i="15" l="1"/>
  <c r="B1988" i="15" s="1"/>
  <c r="H1456" i="11"/>
  <c r="G1597" i="14"/>
  <c r="B1598" i="14" s="1"/>
  <c r="C1988" i="15" l="1"/>
  <c r="E1988" i="15" s="1"/>
  <c r="F1988" i="15" s="1"/>
  <c r="G1988" i="15" s="1"/>
  <c r="C1598" i="14"/>
  <c r="B1457" i="11"/>
  <c r="H1988" i="15" l="1"/>
  <c r="B1989" i="15" s="1"/>
  <c r="C1457" i="11"/>
  <c r="E1457" i="11" s="1"/>
  <c r="F1457" i="11" s="1"/>
  <c r="G1457" i="11" s="1"/>
  <c r="D1598" i="14"/>
  <c r="E1598" i="14" s="1"/>
  <c r="F1598" i="14" s="1"/>
  <c r="C1989" i="15" l="1"/>
  <c r="E1989" i="15" s="1"/>
  <c r="F1989" i="15" s="1"/>
  <c r="G1989" i="15" s="1"/>
  <c r="H1457" i="11"/>
  <c r="B1458" i="11" s="1"/>
  <c r="G1598" i="14"/>
  <c r="B1599" i="14" s="1"/>
  <c r="H1989" i="15" l="1"/>
  <c r="B1990" i="15" s="1"/>
  <c r="C1458" i="11"/>
  <c r="E1458" i="11" s="1"/>
  <c r="F1458" i="11" s="1"/>
  <c r="G1458" i="11" s="1"/>
  <c r="C1599" i="14"/>
  <c r="C1990" i="15" l="1"/>
  <c r="E1990" i="15" s="1"/>
  <c r="F1990" i="15" s="1"/>
  <c r="G1990" i="15" s="1"/>
  <c r="H1458" i="11"/>
  <c r="D1599" i="14"/>
  <c r="E1599" i="14" s="1"/>
  <c r="F1599" i="14" s="1"/>
  <c r="H1990" i="15" l="1"/>
  <c r="B1991" i="15" s="1"/>
  <c r="G1599" i="14"/>
  <c r="B1600" i="14" s="1"/>
  <c r="B1459" i="11"/>
  <c r="C1991" i="15" l="1"/>
  <c r="E1991" i="15" s="1"/>
  <c r="F1991" i="15" s="1"/>
  <c r="G1991" i="15" s="1"/>
  <c r="C1459" i="11"/>
  <c r="E1459" i="11" s="1"/>
  <c r="F1459" i="11" s="1"/>
  <c r="G1459" i="11" s="1"/>
  <c r="C1600" i="14"/>
  <c r="H1991" i="15" l="1"/>
  <c r="B1992" i="15" s="1"/>
  <c r="H1459" i="11"/>
  <c r="D1600" i="14"/>
  <c r="E1600" i="14" s="1"/>
  <c r="F1600" i="14" s="1"/>
  <c r="C1992" i="15" l="1"/>
  <c r="E1992" i="15" s="1"/>
  <c r="F1992" i="15" s="1"/>
  <c r="G1992" i="15" s="1"/>
  <c r="G1600" i="14"/>
  <c r="B1601" i="14" s="1"/>
  <c r="B1460" i="11"/>
  <c r="H1992" i="15" l="1"/>
  <c r="B1993" i="15" s="1"/>
  <c r="C1460" i="11"/>
  <c r="E1460" i="11" s="1"/>
  <c r="F1460" i="11" s="1"/>
  <c r="G1460" i="11" s="1"/>
  <c r="C1601" i="14"/>
  <c r="C1993" i="15" l="1"/>
  <c r="E1993" i="15" s="1"/>
  <c r="F1993" i="15" s="1"/>
  <c r="G1993" i="15" s="1"/>
  <c r="H1460" i="11"/>
  <c r="D1601" i="14"/>
  <c r="E1601" i="14" s="1"/>
  <c r="F1601" i="14" s="1"/>
  <c r="H1993" i="15" l="1"/>
  <c r="B1994" i="15" s="1"/>
  <c r="G1601" i="14"/>
  <c r="B1602" i="14" s="1"/>
  <c r="B1461" i="11"/>
  <c r="C1994" i="15" l="1"/>
  <c r="E1994" i="15" s="1"/>
  <c r="F1994" i="15" s="1"/>
  <c r="G1994" i="15" s="1"/>
  <c r="C1461" i="11"/>
  <c r="E1461" i="11" s="1"/>
  <c r="F1461" i="11" s="1"/>
  <c r="G1461" i="11" s="1"/>
  <c r="C1602" i="14"/>
  <c r="H1994" i="15" l="1"/>
  <c r="B1995" i="15" s="1"/>
  <c r="H1461" i="11"/>
  <c r="B1462" i="11" s="1"/>
  <c r="D1602" i="14"/>
  <c r="E1602" i="14" s="1"/>
  <c r="F1602" i="14" s="1"/>
  <c r="C1995" i="15" l="1"/>
  <c r="E1995" i="15" s="1"/>
  <c r="F1995" i="15" s="1"/>
  <c r="G1995" i="15" s="1"/>
  <c r="C1462" i="11"/>
  <c r="E1462" i="11" s="1"/>
  <c r="F1462" i="11" s="1"/>
  <c r="G1462" i="11" s="1"/>
  <c r="G1602" i="14"/>
  <c r="B1603" i="14" s="1"/>
  <c r="H1995" i="15" l="1"/>
  <c r="B1996" i="15" s="1"/>
  <c r="H1462" i="11"/>
  <c r="C1603" i="14"/>
  <c r="C1996" i="15" l="1"/>
  <c r="E1996" i="15" s="1"/>
  <c r="F1996" i="15" s="1"/>
  <c r="G1996" i="15" s="1"/>
  <c r="D1603" i="14"/>
  <c r="E1603" i="14" s="1"/>
  <c r="F1603" i="14" s="1"/>
  <c r="B1463" i="11"/>
  <c r="H1996" i="15" l="1"/>
  <c r="B1997" i="15" s="1"/>
  <c r="C1463" i="11"/>
  <c r="J1463" i="11"/>
  <c r="G1603" i="14"/>
  <c r="B1604" i="14" s="1"/>
  <c r="E1463" i="11" l="1"/>
  <c r="F1463" i="11" s="1"/>
  <c r="G1463" i="11" s="1"/>
  <c r="N1463" i="11"/>
  <c r="C1997" i="15"/>
  <c r="E1997" i="15" s="1"/>
  <c r="F1997" i="15" s="1"/>
  <c r="G1997" i="15" s="1"/>
  <c r="C1604" i="14"/>
  <c r="H1463" i="11" l="1"/>
  <c r="B1464" i="11" s="1"/>
  <c r="C1464" i="11" s="1"/>
  <c r="E1464" i="11" s="1"/>
  <c r="F1464" i="11" s="1"/>
  <c r="G1464" i="11" s="1"/>
  <c r="H1997" i="15"/>
  <c r="B1998" i="15" s="1"/>
  <c r="D1604" i="14"/>
  <c r="E1604" i="14" s="1"/>
  <c r="F1604" i="14" s="1"/>
  <c r="C1998" i="15" l="1"/>
  <c r="E1998" i="15" s="1"/>
  <c r="F1998" i="15" s="1"/>
  <c r="G1998" i="15" s="1"/>
  <c r="H1464" i="11"/>
  <c r="G1604" i="14"/>
  <c r="B1605" i="14" s="1"/>
  <c r="H1998" i="15" l="1"/>
  <c r="B1999" i="15" s="1"/>
  <c r="C1605" i="14"/>
  <c r="B1465" i="11"/>
  <c r="C1999" i="15" l="1"/>
  <c r="E1999" i="15" s="1"/>
  <c r="F1999" i="15" s="1"/>
  <c r="G1999" i="15" s="1"/>
  <c r="C1465" i="11"/>
  <c r="E1465" i="11" s="1"/>
  <c r="F1465" i="11" s="1"/>
  <c r="G1465" i="11" s="1"/>
  <c r="D1605" i="14"/>
  <c r="E1605" i="14" s="1"/>
  <c r="F1605" i="14" s="1"/>
  <c r="H1999" i="15" l="1"/>
  <c r="B2000" i="15" s="1"/>
  <c r="H1465" i="11"/>
  <c r="B1466" i="11" s="1"/>
  <c r="G1605" i="14"/>
  <c r="B1606" i="14" s="1"/>
  <c r="C2000" i="15" l="1"/>
  <c r="E2000" i="15" s="1"/>
  <c r="F2000" i="15" s="1"/>
  <c r="G2000" i="15" s="1"/>
  <c r="C1466" i="11"/>
  <c r="E1466" i="11" s="1"/>
  <c r="F1466" i="11" s="1"/>
  <c r="G1466" i="11" s="1"/>
  <c r="C1606" i="14"/>
  <c r="H2000" i="15" l="1"/>
  <c r="B2001" i="15" s="1"/>
  <c r="H1466" i="11"/>
  <c r="D1606" i="14"/>
  <c r="E1606" i="14" s="1"/>
  <c r="F1606" i="14" s="1"/>
  <c r="C2001" i="15" l="1"/>
  <c r="E2001" i="15" s="1"/>
  <c r="F2001" i="15" s="1"/>
  <c r="G2001" i="15" s="1"/>
  <c r="G1606" i="14"/>
  <c r="B1607" i="14" s="1"/>
  <c r="B1467" i="11"/>
  <c r="H2001" i="15" l="1"/>
  <c r="B2002" i="15" s="1"/>
  <c r="C1467" i="11"/>
  <c r="E1467" i="11" s="1"/>
  <c r="F1467" i="11" s="1"/>
  <c r="G1467" i="11" s="1"/>
  <c r="C1607" i="14"/>
  <c r="C2002" i="15" l="1"/>
  <c r="E2002" i="15" s="1"/>
  <c r="F2002" i="15" s="1"/>
  <c r="G2002" i="15" s="1"/>
  <c r="H1467" i="11"/>
  <c r="D1607" i="14"/>
  <c r="E1607" i="14" s="1"/>
  <c r="H2002" i="15" l="1"/>
  <c r="B2003" i="15" s="1"/>
  <c r="G1607" i="14"/>
  <c r="B1608" i="14" s="1"/>
  <c r="C1608" i="14" s="1"/>
  <c r="F1607" i="14"/>
  <c r="B1468" i="11"/>
  <c r="C2003" i="15" l="1"/>
  <c r="E2003" i="15" s="1"/>
  <c r="F2003" i="15" s="1"/>
  <c r="G2003" i="15" s="1"/>
  <c r="C1468" i="11"/>
  <c r="E1468" i="11" s="1"/>
  <c r="F1468" i="11" s="1"/>
  <c r="G1468" i="11" s="1"/>
  <c r="D1608" i="14"/>
  <c r="E1608" i="14" s="1"/>
  <c r="F1608" i="14" s="1"/>
  <c r="H2003" i="15" l="1"/>
  <c r="B2004" i="15" s="1"/>
  <c r="H1468" i="11"/>
  <c r="G1608" i="14"/>
  <c r="B1609" i="14" s="1"/>
  <c r="C2004" i="15" l="1"/>
  <c r="E2004" i="15" s="1"/>
  <c r="F2004" i="15" s="1"/>
  <c r="G2004" i="15" s="1"/>
  <c r="C1609" i="14"/>
  <c r="B1469" i="11"/>
  <c r="H2004" i="15" l="1"/>
  <c r="B2005" i="15" s="1"/>
  <c r="C1469" i="11"/>
  <c r="E1469" i="11" s="1"/>
  <c r="F1469" i="11" s="1"/>
  <c r="G1469" i="11" s="1"/>
  <c r="D1609" i="14"/>
  <c r="E1609" i="14" s="1"/>
  <c r="F1609" i="14" s="1"/>
  <c r="C2005" i="15" l="1"/>
  <c r="E2005" i="15" s="1"/>
  <c r="F2005" i="15" s="1"/>
  <c r="G2005" i="15" s="1"/>
  <c r="H1469" i="11"/>
  <c r="B1470" i="11" s="1"/>
  <c r="G1609" i="14"/>
  <c r="B1610" i="14" s="1"/>
  <c r="H2005" i="15" l="1"/>
  <c r="B2006" i="15" s="1"/>
  <c r="C1470" i="11"/>
  <c r="E1470" i="11" s="1"/>
  <c r="F1470" i="11" s="1"/>
  <c r="G1470" i="11" s="1"/>
  <c r="C1610" i="14"/>
  <c r="C2006" i="15" l="1"/>
  <c r="E2006" i="15" s="1"/>
  <c r="F2006" i="15" s="1"/>
  <c r="G2006" i="15" s="1"/>
  <c r="H1470" i="11"/>
  <c r="D1610" i="14"/>
  <c r="E1610" i="14" s="1"/>
  <c r="F1610" i="14" s="1"/>
  <c r="H2006" i="15" l="1"/>
  <c r="B2007" i="15" s="1"/>
  <c r="G1610" i="14"/>
  <c r="B1611" i="14" s="1"/>
  <c r="B1471" i="11"/>
  <c r="C2007" i="15" l="1"/>
  <c r="E2007" i="15" s="1"/>
  <c r="F2007" i="15" s="1"/>
  <c r="G2007" i="15" s="1"/>
  <c r="C1471" i="11"/>
  <c r="E1471" i="11" s="1"/>
  <c r="F1471" i="11" s="1"/>
  <c r="G1471" i="11" s="1"/>
  <c r="C1611" i="14"/>
  <c r="H2007" i="15" l="1"/>
  <c r="B2008" i="15" s="1"/>
  <c r="H1471" i="11"/>
  <c r="D1611" i="14"/>
  <c r="E1611" i="14" s="1"/>
  <c r="F1611" i="14" s="1"/>
  <c r="C2008" i="15" l="1"/>
  <c r="E2008" i="15" s="1"/>
  <c r="F2008" i="15" s="1"/>
  <c r="G2008" i="15" s="1"/>
  <c r="G1611" i="14"/>
  <c r="B1612" i="14" s="1"/>
  <c r="B1472" i="11"/>
  <c r="H2008" i="15" l="1"/>
  <c r="B2009" i="15" s="1"/>
  <c r="C1472" i="11"/>
  <c r="E1472" i="11" s="1"/>
  <c r="F1472" i="11" s="1"/>
  <c r="G1472" i="11" s="1"/>
  <c r="C1612" i="14"/>
  <c r="C2009" i="15" l="1"/>
  <c r="E2009" i="15" s="1"/>
  <c r="F2009" i="15" s="1"/>
  <c r="G2009" i="15" s="1"/>
  <c r="H1472" i="11"/>
  <c r="D1612" i="14"/>
  <c r="E1612" i="14" s="1"/>
  <c r="F1612" i="14" s="1"/>
  <c r="H2009" i="15" l="1"/>
  <c r="B2010" i="15" s="1"/>
  <c r="G1612" i="14"/>
  <c r="B1613" i="14" s="1"/>
  <c r="B1473" i="11"/>
  <c r="C2010" i="15" l="1"/>
  <c r="E2010" i="15" s="1"/>
  <c r="F2010" i="15" s="1"/>
  <c r="G2010" i="15" s="1"/>
  <c r="C1473" i="11"/>
  <c r="E1473" i="11" s="1"/>
  <c r="F1473" i="11" s="1"/>
  <c r="G1473" i="11" s="1"/>
  <c r="C1613" i="14"/>
  <c r="H2010" i="15" l="1"/>
  <c r="B2011" i="15" s="1"/>
  <c r="H1473" i="11"/>
  <c r="B1474" i="11" s="1"/>
  <c r="D1613" i="14"/>
  <c r="E1613" i="14" s="1"/>
  <c r="F1613" i="14" s="1"/>
  <c r="C2011" i="15" l="1"/>
  <c r="E2011" i="15" s="1"/>
  <c r="F2011" i="15" s="1"/>
  <c r="G2011" i="15" s="1"/>
  <c r="C1474" i="11"/>
  <c r="E1474" i="11" s="1"/>
  <c r="F1474" i="11" s="1"/>
  <c r="G1474" i="11" s="1"/>
  <c r="G1613" i="14"/>
  <c r="B1614" i="14" s="1"/>
  <c r="H2011" i="15" l="1"/>
  <c r="B2012" i="15" s="1"/>
  <c r="H1474" i="11"/>
  <c r="C1614" i="14"/>
  <c r="C2012" i="15" l="1"/>
  <c r="E2012" i="15" s="1"/>
  <c r="F2012" i="15" s="1"/>
  <c r="G2012" i="15" s="1"/>
  <c r="D1614" i="14"/>
  <c r="E1614" i="14" s="1"/>
  <c r="F1614" i="14" s="1"/>
  <c r="B1475" i="11"/>
  <c r="H2012" i="15" l="1"/>
  <c r="B2013" i="15" s="1"/>
  <c r="C1475" i="11"/>
  <c r="E1475" i="11" s="1"/>
  <c r="F1475" i="11" s="1"/>
  <c r="G1475" i="11" s="1"/>
  <c r="G1614" i="14"/>
  <c r="B1615" i="14" s="1"/>
  <c r="C2013" i="15" l="1"/>
  <c r="E2013" i="15" s="1"/>
  <c r="F2013" i="15" s="1"/>
  <c r="G2013" i="15" s="1"/>
  <c r="H1475" i="11"/>
  <c r="B1476" i="11" s="1"/>
  <c r="C1615" i="14"/>
  <c r="H2013" i="15" l="1"/>
  <c r="B2014" i="15" s="1"/>
  <c r="C1476" i="11"/>
  <c r="E1476" i="11" s="1"/>
  <c r="F1476" i="11" s="1"/>
  <c r="G1476" i="11" s="1"/>
  <c r="D1615" i="14"/>
  <c r="E1615" i="14" s="1"/>
  <c r="F1615" i="14" s="1"/>
  <c r="C2014" i="15" l="1"/>
  <c r="E2014" i="15" s="1"/>
  <c r="F2014" i="15" s="1"/>
  <c r="G2014" i="15" s="1"/>
  <c r="H1476" i="11"/>
  <c r="G1615" i="14"/>
  <c r="B1616" i="14" s="1"/>
  <c r="H2014" i="15" l="1"/>
  <c r="B2015" i="15" s="1"/>
  <c r="C1616" i="14"/>
  <c r="B1477" i="11"/>
  <c r="C2015" i="15" l="1"/>
  <c r="E2015" i="15" s="1"/>
  <c r="F2015" i="15" s="1"/>
  <c r="G2015" i="15" s="1"/>
  <c r="C1477" i="11"/>
  <c r="E1477" i="11" s="1"/>
  <c r="F1477" i="11" s="1"/>
  <c r="G1477" i="11" s="1"/>
  <c r="D1616" i="14"/>
  <c r="E1616" i="14" s="1"/>
  <c r="F1616" i="14" s="1"/>
  <c r="H2015" i="15" l="1"/>
  <c r="B2016" i="15" s="1"/>
  <c r="H1477" i="11"/>
  <c r="G1616" i="14"/>
  <c r="B1617" i="14" s="1"/>
  <c r="C2016" i="15" l="1"/>
  <c r="E2016" i="15" s="1"/>
  <c r="F2016" i="15" s="1"/>
  <c r="G2016" i="15" s="1"/>
  <c r="C1617" i="14"/>
  <c r="B1478" i="11"/>
  <c r="H2016" i="15" l="1"/>
  <c r="B2017" i="15" s="1"/>
  <c r="C1478" i="11"/>
  <c r="E1478" i="11" s="1"/>
  <c r="F1478" i="11" s="1"/>
  <c r="G1478" i="11" s="1"/>
  <c r="D1617" i="14"/>
  <c r="E1617" i="14" s="1"/>
  <c r="F1617" i="14" s="1"/>
  <c r="C2017" i="15" l="1"/>
  <c r="E2017" i="15" s="1"/>
  <c r="F2017" i="15" s="1"/>
  <c r="G2017" i="15" s="1"/>
  <c r="H1478" i="11"/>
  <c r="G1617" i="14"/>
  <c r="B1618" i="14" s="1"/>
  <c r="H2017" i="15" l="1"/>
  <c r="B2018" i="15" s="1"/>
  <c r="C1618" i="14"/>
  <c r="B1479" i="11"/>
  <c r="C2018" i="15" l="1"/>
  <c r="E2018" i="15" s="1"/>
  <c r="F2018" i="15" s="1"/>
  <c r="G2018" i="15" s="1"/>
  <c r="C1479" i="11"/>
  <c r="E1479" i="11" s="1"/>
  <c r="F1479" i="11" s="1"/>
  <c r="G1479" i="11" s="1"/>
  <c r="D1618" i="14"/>
  <c r="E1618" i="14" s="1"/>
  <c r="F1618" i="14" s="1"/>
  <c r="H2018" i="15" l="1"/>
  <c r="B2019" i="15" s="1"/>
  <c r="H1479" i="11"/>
  <c r="G1618" i="14"/>
  <c r="B1619" i="14" s="1"/>
  <c r="C2019" i="15" l="1"/>
  <c r="E2019" i="15" s="1"/>
  <c r="F2019" i="15" s="1"/>
  <c r="G2019" i="15" s="1"/>
  <c r="C1619" i="14"/>
  <c r="B1480" i="11"/>
  <c r="H2019" i="15" l="1"/>
  <c r="B2020" i="15" s="1"/>
  <c r="C1480" i="11"/>
  <c r="E1480" i="11" s="1"/>
  <c r="F1480" i="11" s="1"/>
  <c r="G1480" i="11" s="1"/>
  <c r="D1619" i="14"/>
  <c r="E1619" i="14" s="1"/>
  <c r="F1619" i="14" s="1"/>
  <c r="C2020" i="15" l="1"/>
  <c r="E2020" i="15" s="1"/>
  <c r="F2020" i="15" s="1"/>
  <c r="G2020" i="15" s="1"/>
  <c r="H1480" i="11"/>
  <c r="G1619" i="14"/>
  <c r="B1620" i="14" s="1"/>
  <c r="H2020" i="15" l="1"/>
  <c r="B2021" i="15" s="1"/>
  <c r="C1620" i="14"/>
  <c r="B1481" i="11"/>
  <c r="C2021" i="15" l="1"/>
  <c r="E2021" i="15" s="1"/>
  <c r="F2021" i="15" s="1"/>
  <c r="G2021" i="15" s="1"/>
  <c r="C1481" i="11"/>
  <c r="E1481" i="11" s="1"/>
  <c r="F1481" i="11" s="1"/>
  <c r="G1481" i="11" s="1"/>
  <c r="D1620" i="14"/>
  <c r="E1620" i="14" s="1"/>
  <c r="F1620" i="14" s="1"/>
  <c r="H2021" i="15" l="1"/>
  <c r="B2022" i="15" s="1"/>
  <c r="H1481" i="11"/>
  <c r="B1482" i="11" s="1"/>
  <c r="G1620" i="14"/>
  <c r="B1621" i="14" s="1"/>
  <c r="C2022" i="15" l="1"/>
  <c r="E2022" i="15" s="1"/>
  <c r="F2022" i="15" s="1"/>
  <c r="G2022" i="15" s="1"/>
  <c r="C1482" i="11"/>
  <c r="E1482" i="11" s="1"/>
  <c r="F1482" i="11" s="1"/>
  <c r="G1482" i="11" s="1"/>
  <c r="C1621" i="14"/>
  <c r="H2022" i="15" l="1"/>
  <c r="B2023" i="15" s="1"/>
  <c r="H1482" i="11"/>
  <c r="D1621" i="14"/>
  <c r="E1621" i="14" s="1"/>
  <c r="C2023" i="15" l="1"/>
  <c r="E2023" i="15" s="1"/>
  <c r="F2023" i="15" s="1"/>
  <c r="G2023" i="15" s="1"/>
  <c r="G1621" i="14"/>
  <c r="B1622" i="14" s="1"/>
  <c r="C1622" i="14" s="1"/>
  <c r="F1621" i="14"/>
  <c r="B1483" i="11"/>
  <c r="H2023" i="15" l="1"/>
  <c r="B2024" i="15" s="1"/>
  <c r="C1483" i="11"/>
  <c r="E1483" i="11" s="1"/>
  <c r="F1483" i="11" s="1"/>
  <c r="G1483" i="11" s="1"/>
  <c r="D1622" i="14"/>
  <c r="E1622" i="14" s="1"/>
  <c r="F1622" i="14" s="1"/>
  <c r="C2024" i="15" l="1"/>
  <c r="E2024" i="15" s="1"/>
  <c r="F2024" i="15" s="1"/>
  <c r="G2024" i="15" s="1"/>
  <c r="H1483" i="11"/>
  <c r="G1622" i="14"/>
  <c r="B1623" i="14" s="1"/>
  <c r="H2024" i="15" l="1"/>
  <c r="B2025" i="15" s="1"/>
  <c r="C1623" i="14"/>
  <c r="B1484" i="11"/>
  <c r="C2025" i="15" l="1"/>
  <c r="E2025" i="15" s="1"/>
  <c r="F2025" i="15" s="1"/>
  <c r="G2025" i="15" s="1"/>
  <c r="C1484" i="11"/>
  <c r="E1484" i="11" s="1"/>
  <c r="F1484" i="11" s="1"/>
  <c r="G1484" i="11" s="1"/>
  <c r="D1623" i="14"/>
  <c r="E1623" i="14" s="1"/>
  <c r="F1623" i="14" s="1"/>
  <c r="H2025" i="15" l="1"/>
  <c r="B2026" i="15" s="1"/>
  <c r="H1484" i="11"/>
  <c r="G1623" i="14"/>
  <c r="B1624" i="14" s="1"/>
  <c r="C2026" i="15" l="1"/>
  <c r="E2026" i="15" s="1"/>
  <c r="F2026" i="15" s="1"/>
  <c r="G2026" i="15" s="1"/>
  <c r="C1624" i="14"/>
  <c r="B1485" i="11"/>
  <c r="H2026" i="15" l="1"/>
  <c r="B2027" i="15" s="1"/>
  <c r="C1485" i="11"/>
  <c r="E1485" i="11" s="1"/>
  <c r="F1485" i="11" s="1"/>
  <c r="G1485" i="11" s="1"/>
  <c r="D1624" i="14"/>
  <c r="E1624" i="14" s="1"/>
  <c r="F1624" i="14" s="1"/>
  <c r="C2027" i="15" l="1"/>
  <c r="E2027" i="15" s="1"/>
  <c r="F2027" i="15" s="1"/>
  <c r="G2027" i="15" s="1"/>
  <c r="H1485" i="11"/>
  <c r="G1624" i="14"/>
  <c r="B1625" i="14" s="1"/>
  <c r="H2027" i="15" l="1"/>
  <c r="B2028" i="15" s="1"/>
  <c r="C1625" i="14"/>
  <c r="B1486" i="11"/>
  <c r="C2028" i="15" l="1"/>
  <c r="E2028" i="15" s="1"/>
  <c r="F2028" i="15" s="1"/>
  <c r="G2028" i="15" s="1"/>
  <c r="C1486" i="11"/>
  <c r="E1486" i="11" s="1"/>
  <c r="F1486" i="11" s="1"/>
  <c r="G1486" i="11" s="1"/>
  <c r="D1625" i="14"/>
  <c r="E1625" i="14" s="1"/>
  <c r="F1625" i="14" s="1"/>
  <c r="H2028" i="15" l="1"/>
  <c r="B2029" i="15" s="1"/>
  <c r="H1486" i="11"/>
  <c r="G1625" i="14"/>
  <c r="B1626" i="14" s="1"/>
  <c r="C2029" i="15" l="1"/>
  <c r="E2029" i="15" s="1"/>
  <c r="F2029" i="15" s="1"/>
  <c r="G2029" i="15" s="1"/>
  <c r="C1626" i="14"/>
  <c r="B1487" i="11"/>
  <c r="H2029" i="15" l="1"/>
  <c r="B2030" i="15" s="1"/>
  <c r="C1487" i="11"/>
  <c r="E1487" i="11" s="1"/>
  <c r="F1487" i="11" s="1"/>
  <c r="G1487" i="11" s="1"/>
  <c r="D1626" i="14"/>
  <c r="E1626" i="14" s="1"/>
  <c r="F1626" i="14" s="1"/>
  <c r="C2030" i="15" l="1"/>
  <c r="E2030" i="15" s="1"/>
  <c r="F2030" i="15" s="1"/>
  <c r="G2030" i="15" s="1"/>
  <c r="H1487" i="11"/>
  <c r="G1626" i="14"/>
  <c r="B1627" i="14" s="1"/>
  <c r="H2030" i="15" l="1"/>
  <c r="B2031" i="15" s="1"/>
  <c r="C1627" i="14"/>
  <c r="B1488" i="11"/>
  <c r="C2031" i="15" l="1"/>
  <c r="E2031" i="15" s="1"/>
  <c r="F2031" i="15" s="1"/>
  <c r="G2031" i="15" s="1"/>
  <c r="C1488" i="11"/>
  <c r="E1488" i="11" s="1"/>
  <c r="F1488" i="11" s="1"/>
  <c r="G1488" i="11" s="1"/>
  <c r="D1627" i="14"/>
  <c r="E1627" i="14" s="1"/>
  <c r="F1627" i="14" s="1"/>
  <c r="H2031" i="15" l="1"/>
  <c r="B2032" i="15" s="1"/>
  <c r="H1488" i="11"/>
  <c r="G1627" i="14"/>
  <c r="B1628" i="14" s="1"/>
  <c r="C2032" i="15" l="1"/>
  <c r="E2032" i="15" s="1"/>
  <c r="F2032" i="15" s="1"/>
  <c r="G2032" i="15" s="1"/>
  <c r="C1628" i="14"/>
  <c r="B1489" i="11"/>
  <c r="H2032" i="15" l="1"/>
  <c r="B2033" i="15" s="1"/>
  <c r="C1489" i="11"/>
  <c r="E1489" i="11" s="1"/>
  <c r="F1489" i="11" s="1"/>
  <c r="G1489" i="11" s="1"/>
  <c r="D1628" i="14"/>
  <c r="E1628" i="14" s="1"/>
  <c r="F1628" i="14" s="1"/>
  <c r="C2033" i="15" l="1"/>
  <c r="E2033" i="15" s="1"/>
  <c r="F2033" i="15" s="1"/>
  <c r="G2033" i="15" s="1"/>
  <c r="H1489" i="11"/>
  <c r="B1490" i="11" s="1"/>
  <c r="G1628" i="14"/>
  <c r="B1629" i="14" s="1"/>
  <c r="H2033" i="15" l="1"/>
  <c r="B2034" i="15" s="1"/>
  <c r="C1490" i="11"/>
  <c r="E1490" i="11" s="1"/>
  <c r="F1490" i="11" s="1"/>
  <c r="G1490" i="11" s="1"/>
  <c r="C1629" i="14"/>
  <c r="C2034" i="15" l="1"/>
  <c r="E2034" i="15" s="1"/>
  <c r="F2034" i="15" s="1"/>
  <c r="G2034" i="15" s="1"/>
  <c r="H1490" i="11"/>
  <c r="D1629" i="14"/>
  <c r="E1629" i="14" s="1"/>
  <c r="F1629" i="14" s="1"/>
  <c r="H2034" i="15" l="1"/>
  <c r="B2035" i="15" s="1"/>
  <c r="G1629" i="14"/>
  <c r="B1630" i="14" s="1"/>
  <c r="B1491" i="11"/>
  <c r="C2035" i="15" l="1"/>
  <c r="E2035" i="15" s="1"/>
  <c r="F2035" i="15" s="1"/>
  <c r="G2035" i="15" s="1"/>
  <c r="C1491" i="11"/>
  <c r="E1491" i="11" s="1"/>
  <c r="F1491" i="11" s="1"/>
  <c r="G1491" i="11" s="1"/>
  <c r="C1630" i="14"/>
  <c r="H2035" i="15" l="1"/>
  <c r="B2036" i="15" s="1"/>
  <c r="H1491" i="11"/>
  <c r="B1492" i="11" s="1"/>
  <c r="D1630" i="14"/>
  <c r="E1630" i="14" s="1"/>
  <c r="F1630" i="14" s="1"/>
  <c r="C2036" i="15" l="1"/>
  <c r="E2036" i="15" s="1"/>
  <c r="F2036" i="15" s="1"/>
  <c r="G2036" i="15" s="1"/>
  <c r="C1492" i="11"/>
  <c r="E1492" i="11" s="1"/>
  <c r="F1492" i="11" s="1"/>
  <c r="G1492" i="11" s="1"/>
  <c r="G1630" i="14"/>
  <c r="B1631" i="14" s="1"/>
  <c r="H2036" i="15" l="1"/>
  <c r="B2037" i="15" s="1"/>
  <c r="H1492" i="11"/>
  <c r="C1631" i="14"/>
  <c r="C2037" i="15" l="1"/>
  <c r="E2037" i="15" s="1"/>
  <c r="F2037" i="15" s="1"/>
  <c r="G2037" i="15" s="1"/>
  <c r="D1631" i="14"/>
  <c r="E1631" i="14" s="1"/>
  <c r="F1631" i="14" s="1"/>
  <c r="B1493" i="11"/>
  <c r="H2037" i="15" l="1"/>
  <c r="B2038" i="15" s="1"/>
  <c r="C1493" i="11"/>
  <c r="E1493" i="11" s="1"/>
  <c r="F1493" i="11" s="1"/>
  <c r="G1493" i="11" s="1"/>
  <c r="G1631" i="14"/>
  <c r="B1632" i="14" s="1"/>
  <c r="C2038" i="15" l="1"/>
  <c r="E2038" i="15" s="1"/>
  <c r="F2038" i="15" s="1"/>
  <c r="G2038" i="15" s="1"/>
  <c r="H1493" i="11"/>
  <c r="C1632" i="14"/>
  <c r="H2038" i="15" l="1"/>
  <c r="B2039" i="15" s="1"/>
  <c r="D1632" i="14"/>
  <c r="E1632" i="14" s="1"/>
  <c r="F1632" i="14" s="1"/>
  <c r="B1494" i="11"/>
  <c r="C2039" i="15" l="1"/>
  <c r="E2039" i="15" s="1"/>
  <c r="F2039" i="15" s="1"/>
  <c r="G2039" i="15" s="1"/>
  <c r="C1494" i="11"/>
  <c r="E1494" i="11" s="1"/>
  <c r="F1494" i="11" s="1"/>
  <c r="G1494" i="11" s="1"/>
  <c r="G1632" i="14"/>
  <c r="B1633" i="14" s="1"/>
  <c r="H2039" i="15" l="1"/>
  <c r="B2040" i="15" s="1"/>
  <c r="H1494" i="11"/>
  <c r="C1633" i="14"/>
  <c r="C2040" i="15" l="1"/>
  <c r="E2040" i="15" s="1"/>
  <c r="F2040" i="15" s="1"/>
  <c r="G2040" i="15" s="1"/>
  <c r="D1633" i="14"/>
  <c r="E1633" i="14" s="1"/>
  <c r="F1633" i="14" s="1"/>
  <c r="B1495" i="11"/>
  <c r="H2040" i="15" l="1"/>
  <c r="B2041" i="15" s="1"/>
  <c r="C1495" i="11"/>
  <c r="E1495" i="11" s="1"/>
  <c r="F1495" i="11" s="1"/>
  <c r="G1495" i="11" s="1"/>
  <c r="G1633" i="14"/>
  <c r="B1634" i="14" s="1"/>
  <c r="C2041" i="15" l="1"/>
  <c r="E2041" i="15" s="1"/>
  <c r="F2041" i="15" s="1"/>
  <c r="G2041" i="15" s="1"/>
  <c r="H1495" i="11"/>
  <c r="C1634" i="14"/>
  <c r="H2041" i="15" l="1"/>
  <c r="B2042" i="15" s="1"/>
  <c r="D1634" i="14"/>
  <c r="E1634" i="14" s="1"/>
  <c r="F1634" i="14" s="1"/>
  <c r="B1496" i="11"/>
  <c r="C2042" i="15" l="1"/>
  <c r="E2042" i="15" s="1"/>
  <c r="F2042" i="15" s="1"/>
  <c r="G2042" i="15" s="1"/>
  <c r="C1496" i="11"/>
  <c r="E1496" i="11" s="1"/>
  <c r="F1496" i="11" s="1"/>
  <c r="G1496" i="11" s="1"/>
  <c r="G1634" i="14"/>
  <c r="B1635" i="14" s="1"/>
  <c r="H2042" i="15" l="1"/>
  <c r="B2043" i="15" s="1"/>
  <c r="H1496" i="11"/>
  <c r="C1635" i="14"/>
  <c r="C2043" i="15" l="1"/>
  <c r="E2043" i="15" s="1"/>
  <c r="F2043" i="15" s="1"/>
  <c r="G2043" i="15" s="1"/>
  <c r="D1635" i="14"/>
  <c r="E1635" i="14" s="1"/>
  <c r="F1635" i="14" s="1"/>
  <c r="B1497" i="11"/>
  <c r="H2043" i="15" l="1"/>
  <c r="B2044" i="15" s="1"/>
  <c r="C1497" i="11"/>
  <c r="E1497" i="11" s="1"/>
  <c r="F1497" i="11" s="1"/>
  <c r="G1497" i="11" s="1"/>
  <c r="G1635" i="14"/>
  <c r="B1636" i="14" s="1"/>
  <c r="C2044" i="15" l="1"/>
  <c r="E2044" i="15" s="1"/>
  <c r="F2044" i="15" s="1"/>
  <c r="G2044" i="15" s="1"/>
  <c r="H1497" i="11"/>
  <c r="B1498" i="11" s="1"/>
  <c r="C1636" i="14"/>
  <c r="H2044" i="15" l="1"/>
  <c r="B2045" i="15" s="1"/>
  <c r="C1498" i="11"/>
  <c r="E1498" i="11" s="1"/>
  <c r="F1498" i="11" s="1"/>
  <c r="G1498" i="11" s="1"/>
  <c r="D1636" i="14"/>
  <c r="E1636" i="14" s="1"/>
  <c r="C2045" i="15" l="1"/>
  <c r="E2045" i="15" s="1"/>
  <c r="F2045" i="15" s="1"/>
  <c r="G2045" i="15" s="1"/>
  <c r="H1498" i="11"/>
  <c r="G1636" i="14"/>
  <c r="B1637" i="14" s="1"/>
  <c r="C1637" i="14" s="1"/>
  <c r="F1636" i="14"/>
  <c r="H2045" i="15" l="1"/>
  <c r="B2046" i="15" s="1"/>
  <c r="D1637" i="14"/>
  <c r="E1637" i="14" s="1"/>
  <c r="F1637" i="14" s="1"/>
  <c r="B1499" i="11"/>
  <c r="C2046" i="15" l="1"/>
  <c r="E2046" i="15" s="1"/>
  <c r="F2046" i="15" s="1"/>
  <c r="G2046" i="15" s="1"/>
  <c r="C1499" i="11"/>
  <c r="E1499" i="11" s="1"/>
  <c r="F1499" i="11" s="1"/>
  <c r="G1499" i="11" s="1"/>
  <c r="G1637" i="14"/>
  <c r="B1638" i="14" s="1"/>
  <c r="H2046" i="15" l="1"/>
  <c r="B2047" i="15" s="1"/>
  <c r="H1499" i="11"/>
  <c r="B1500" i="11" s="1"/>
  <c r="C1638" i="14"/>
  <c r="C2047" i="15" l="1"/>
  <c r="E2047" i="15" s="1"/>
  <c r="F2047" i="15" s="1"/>
  <c r="G2047" i="15" s="1"/>
  <c r="C1500" i="11"/>
  <c r="E1500" i="11" s="1"/>
  <c r="F1500" i="11" s="1"/>
  <c r="G1500" i="11" s="1"/>
  <c r="D1638" i="14"/>
  <c r="E1638" i="14" s="1"/>
  <c r="F1638" i="14" s="1"/>
  <c r="H2047" i="15" l="1"/>
  <c r="B2048" i="15" s="1"/>
  <c r="H1500" i="11"/>
  <c r="G1638" i="14"/>
  <c r="B1639" i="14" s="1"/>
  <c r="C2048" i="15" l="1"/>
  <c r="E2048" i="15" s="1"/>
  <c r="F2048" i="15" s="1"/>
  <c r="G2048" i="15" s="1"/>
  <c r="C1639" i="14"/>
  <c r="B1501" i="11"/>
  <c r="H2048" i="15" l="1"/>
  <c r="B2049" i="15" s="1"/>
  <c r="C1501" i="11"/>
  <c r="E1501" i="11" s="1"/>
  <c r="F1501" i="11" s="1"/>
  <c r="G1501" i="11" s="1"/>
  <c r="D1639" i="14"/>
  <c r="E1639" i="14" s="1"/>
  <c r="F1639" i="14" s="1"/>
  <c r="C2049" i="15" l="1"/>
  <c r="E2049" i="15" s="1"/>
  <c r="F2049" i="15" s="1"/>
  <c r="G2049" i="15" s="1"/>
  <c r="H1501" i="11"/>
  <c r="B1502" i="11" s="1"/>
  <c r="G1639" i="14"/>
  <c r="B1640" i="14" s="1"/>
  <c r="H2049" i="15" l="1"/>
  <c r="B2050" i="15" s="1"/>
  <c r="C1502" i="11"/>
  <c r="E1502" i="11" s="1"/>
  <c r="F1502" i="11" s="1"/>
  <c r="G1502" i="11" s="1"/>
  <c r="C1640" i="14"/>
  <c r="C2050" i="15" l="1"/>
  <c r="E2050" i="15" s="1"/>
  <c r="F2050" i="15" s="1"/>
  <c r="G2050" i="15" s="1"/>
  <c r="H1502" i="11"/>
  <c r="B1503" i="11" s="1"/>
  <c r="D1640" i="14"/>
  <c r="E1640" i="14" s="1"/>
  <c r="F1640" i="14" s="1"/>
  <c r="H2050" i="15" l="1"/>
  <c r="B2051" i="15" s="1"/>
  <c r="C1503" i="11"/>
  <c r="E1503" i="11" s="1"/>
  <c r="F1503" i="11" s="1"/>
  <c r="G1503" i="11" s="1"/>
  <c r="G1640" i="14"/>
  <c r="B1641" i="14" s="1"/>
  <c r="C2051" i="15" l="1"/>
  <c r="E2051" i="15" s="1"/>
  <c r="F2051" i="15" s="1"/>
  <c r="G2051" i="15" s="1"/>
  <c r="H1503" i="11"/>
  <c r="C1641" i="14"/>
  <c r="H2051" i="15" l="1"/>
  <c r="B2052" i="15" s="1"/>
  <c r="D1641" i="14"/>
  <c r="E1641" i="14" s="1"/>
  <c r="B1504" i="11"/>
  <c r="C2052" i="15" l="1"/>
  <c r="E2052" i="15" s="1"/>
  <c r="F2052" i="15" s="1"/>
  <c r="G2052" i="15" s="1"/>
  <c r="C1504" i="11"/>
  <c r="E1504" i="11" s="1"/>
  <c r="F1504" i="11" s="1"/>
  <c r="G1504" i="11" s="1"/>
  <c r="G1641" i="14"/>
  <c r="B1642" i="14" s="1"/>
  <c r="C1642" i="14" s="1"/>
  <c r="F1641" i="14"/>
  <c r="H2052" i="15" l="1"/>
  <c r="B2053" i="15" s="1"/>
  <c r="H1504" i="11"/>
  <c r="D1642" i="14"/>
  <c r="E1642" i="14" s="1"/>
  <c r="F1642" i="14" s="1"/>
  <c r="C2053" i="15" l="1"/>
  <c r="E2053" i="15" s="1"/>
  <c r="F2053" i="15" s="1"/>
  <c r="G2053" i="15" s="1"/>
  <c r="G1642" i="14"/>
  <c r="B1643" i="14" s="1"/>
  <c r="B1505" i="11"/>
  <c r="H2053" i="15" l="1"/>
  <c r="B2054" i="15" s="1"/>
  <c r="C1505" i="11"/>
  <c r="E1505" i="11" s="1"/>
  <c r="F1505" i="11" s="1"/>
  <c r="G1505" i="11" s="1"/>
  <c r="C1643" i="14"/>
  <c r="C2054" i="15" l="1"/>
  <c r="E2054" i="15" s="1"/>
  <c r="F2054" i="15" s="1"/>
  <c r="G2054" i="15" s="1"/>
  <c r="H1505" i="11"/>
  <c r="B1506" i="11" s="1"/>
  <c r="D1643" i="14"/>
  <c r="E1643" i="14" s="1"/>
  <c r="F1643" i="14" s="1"/>
  <c r="H2054" i="15" l="1"/>
  <c r="B2055" i="15" s="1"/>
  <c r="C1506" i="11"/>
  <c r="E1506" i="11" s="1"/>
  <c r="F1506" i="11" s="1"/>
  <c r="G1506" i="11" s="1"/>
  <c r="G1643" i="14"/>
  <c r="B1644" i="14" s="1"/>
  <c r="C2055" i="15" l="1"/>
  <c r="E2055" i="15" s="1"/>
  <c r="F2055" i="15" s="1"/>
  <c r="G2055" i="15" s="1"/>
  <c r="H1506" i="11"/>
  <c r="B1507" i="11" s="1"/>
  <c r="C1644" i="14"/>
  <c r="H2055" i="15" l="1"/>
  <c r="B2056" i="15" s="1"/>
  <c r="C1507" i="11"/>
  <c r="E1507" i="11" s="1"/>
  <c r="F1507" i="11" s="1"/>
  <c r="G1507" i="11" s="1"/>
  <c r="D1644" i="14"/>
  <c r="E1644" i="14" s="1"/>
  <c r="F1644" i="14" s="1"/>
  <c r="C2056" i="15" l="1"/>
  <c r="E2056" i="15" s="1"/>
  <c r="F2056" i="15" s="1"/>
  <c r="G2056" i="15" s="1"/>
  <c r="H1507" i="11"/>
  <c r="B1508" i="11" s="1"/>
  <c r="G1644" i="14"/>
  <c r="B1645" i="14" s="1"/>
  <c r="H2056" i="15" l="1"/>
  <c r="B2057" i="15" s="1"/>
  <c r="C1508" i="11"/>
  <c r="E1508" i="11" s="1"/>
  <c r="F1508" i="11" s="1"/>
  <c r="G1508" i="11" s="1"/>
  <c r="C1645" i="14"/>
  <c r="C2057" i="15" l="1"/>
  <c r="E2057" i="15" s="1"/>
  <c r="F2057" i="15" s="1"/>
  <c r="G2057" i="15" s="1"/>
  <c r="H1508" i="11"/>
  <c r="B1509" i="11" s="1"/>
  <c r="D1645" i="14"/>
  <c r="E1645" i="14" s="1"/>
  <c r="F1645" i="14" s="1"/>
  <c r="H2057" i="15" l="1"/>
  <c r="B2058" i="15" s="1"/>
  <c r="C1509" i="11"/>
  <c r="E1509" i="11" s="1"/>
  <c r="F1509" i="11" s="1"/>
  <c r="G1509" i="11" s="1"/>
  <c r="G1645" i="14"/>
  <c r="B1646" i="14" s="1"/>
  <c r="C2058" i="15" l="1"/>
  <c r="E2058" i="15" s="1"/>
  <c r="F2058" i="15" s="1"/>
  <c r="G2058" i="15" s="1"/>
  <c r="H1509" i="11"/>
  <c r="B1510" i="11" s="1"/>
  <c r="C1646" i="14"/>
  <c r="H2058" i="15" l="1"/>
  <c r="B2059" i="15" s="1"/>
  <c r="C1510" i="11"/>
  <c r="E1510" i="11" s="1"/>
  <c r="F1510" i="11" s="1"/>
  <c r="G1510" i="11" s="1"/>
  <c r="D1646" i="14"/>
  <c r="E1646" i="14" s="1"/>
  <c r="C2059" i="15" l="1"/>
  <c r="E2059" i="15" s="1"/>
  <c r="F2059" i="15" s="1"/>
  <c r="G2059" i="15" s="1"/>
  <c r="H1510" i="11"/>
  <c r="B1511" i="11" s="1"/>
  <c r="G1646" i="14"/>
  <c r="B1647" i="14" s="1"/>
  <c r="C1647" i="14" s="1"/>
  <c r="F1646" i="14"/>
  <c r="H2059" i="15" l="1"/>
  <c r="B2060" i="15" s="1"/>
  <c r="C1511" i="11"/>
  <c r="E1511" i="11" s="1"/>
  <c r="F1511" i="11" s="1"/>
  <c r="G1511" i="11" s="1"/>
  <c r="D1647" i="14"/>
  <c r="E1647" i="14" s="1"/>
  <c r="F1647" i="14" s="1"/>
  <c r="C2060" i="15" l="1"/>
  <c r="E2060" i="15" s="1"/>
  <c r="F2060" i="15" s="1"/>
  <c r="G2060" i="15" s="1"/>
  <c r="H1511" i="11"/>
  <c r="G1647" i="14"/>
  <c r="B1648" i="14" s="1"/>
  <c r="H2060" i="15" l="1"/>
  <c r="B2061" i="15" s="1"/>
  <c r="C1648" i="14"/>
  <c r="B1512" i="11"/>
  <c r="C2061" i="15" l="1"/>
  <c r="E2061" i="15" s="1"/>
  <c r="F2061" i="15" s="1"/>
  <c r="G2061" i="15" s="1"/>
  <c r="C1512" i="11"/>
  <c r="E1512" i="11" s="1"/>
  <c r="F1512" i="11" s="1"/>
  <c r="G1512" i="11" s="1"/>
  <c r="D1648" i="14"/>
  <c r="E1648" i="14" s="1"/>
  <c r="F1648" i="14" s="1"/>
  <c r="H2061" i="15" l="1"/>
  <c r="B2062" i="15" s="1"/>
  <c r="H1512" i="11"/>
  <c r="G1648" i="14"/>
  <c r="B1649" i="14" s="1"/>
  <c r="C2062" i="15" l="1"/>
  <c r="E2062" i="15" s="1"/>
  <c r="F2062" i="15" s="1"/>
  <c r="G2062" i="15" s="1"/>
  <c r="C1649" i="14"/>
  <c r="B1513" i="11"/>
  <c r="H2062" i="15" l="1"/>
  <c r="B2063" i="15" s="1"/>
  <c r="C1513" i="11"/>
  <c r="E1513" i="11" s="1"/>
  <c r="F1513" i="11" s="1"/>
  <c r="G1513" i="11" s="1"/>
  <c r="D1649" i="14"/>
  <c r="E1649" i="14" s="1"/>
  <c r="F1649" i="14" s="1"/>
  <c r="C2063" i="15" l="1"/>
  <c r="E2063" i="15" s="1"/>
  <c r="F2063" i="15" s="1"/>
  <c r="G2063" i="15" s="1"/>
  <c r="H1513" i="11"/>
  <c r="B1514" i="11" s="1"/>
  <c r="G1649" i="14"/>
  <c r="B1650" i="14" s="1"/>
  <c r="H2063" i="15" l="1"/>
  <c r="B2064" i="15" s="1"/>
  <c r="C1514" i="11"/>
  <c r="E1514" i="11" s="1"/>
  <c r="F1514" i="11" s="1"/>
  <c r="G1514" i="11" s="1"/>
  <c r="C1650" i="14"/>
  <c r="C2064" i="15" l="1"/>
  <c r="E2064" i="15" s="1"/>
  <c r="F2064" i="15" s="1"/>
  <c r="G2064" i="15" s="1"/>
  <c r="H1514" i="11"/>
  <c r="B1515" i="11" s="1"/>
  <c r="D1650" i="14"/>
  <c r="E1650" i="14" s="1"/>
  <c r="H2064" i="15" l="1"/>
  <c r="B2065" i="15" s="1"/>
  <c r="C1515" i="11"/>
  <c r="E1515" i="11" s="1"/>
  <c r="F1515" i="11" s="1"/>
  <c r="G1515" i="11" s="1"/>
  <c r="G1650" i="14"/>
  <c r="B1651" i="14" s="1"/>
  <c r="C1651" i="14" s="1"/>
  <c r="F1650" i="14"/>
  <c r="C2065" i="15" l="1"/>
  <c r="E2065" i="15" s="1"/>
  <c r="F2065" i="15" s="1"/>
  <c r="G2065" i="15" s="1"/>
  <c r="H1515" i="11"/>
  <c r="B1516" i="11" s="1"/>
  <c r="D1651" i="14"/>
  <c r="E1651" i="14" s="1"/>
  <c r="F1651" i="14" s="1"/>
  <c r="H2065" i="15" l="1"/>
  <c r="B2066" i="15" s="1"/>
  <c r="C1516" i="11"/>
  <c r="E1516" i="11" s="1"/>
  <c r="F1516" i="11" s="1"/>
  <c r="G1516" i="11" s="1"/>
  <c r="G1651" i="14"/>
  <c r="B1652" i="14" s="1"/>
  <c r="C2066" i="15" l="1"/>
  <c r="E2066" i="15" s="1"/>
  <c r="F2066" i="15" s="1"/>
  <c r="G2066" i="15" s="1"/>
  <c r="H1516" i="11"/>
  <c r="C1652" i="14"/>
  <c r="H2066" i="15" l="1"/>
  <c r="B2067" i="15" s="1"/>
  <c r="D1652" i="14"/>
  <c r="E1652" i="14" s="1"/>
  <c r="F1652" i="14" s="1"/>
  <c r="B1517" i="11"/>
  <c r="C2067" i="15" l="1"/>
  <c r="E2067" i="15" s="1"/>
  <c r="F2067" i="15" s="1"/>
  <c r="G2067" i="15" s="1"/>
  <c r="C1517" i="11"/>
  <c r="E1517" i="11" s="1"/>
  <c r="F1517" i="11" s="1"/>
  <c r="G1517" i="11" s="1"/>
  <c r="G1652" i="14"/>
  <c r="B1653" i="14" s="1"/>
  <c r="H2067" i="15" l="1"/>
  <c r="B2068" i="15" s="1"/>
  <c r="H1517" i="11"/>
  <c r="B1518" i="11" s="1"/>
  <c r="C1653" i="14"/>
  <c r="C2068" i="15" l="1"/>
  <c r="E2068" i="15" s="1"/>
  <c r="F2068" i="15" s="1"/>
  <c r="G2068" i="15" s="1"/>
  <c r="C1518" i="11"/>
  <c r="E1518" i="11" s="1"/>
  <c r="F1518" i="11" s="1"/>
  <c r="G1518" i="11" s="1"/>
  <c r="D1653" i="14"/>
  <c r="E1653" i="14" s="1"/>
  <c r="F1653" i="14" s="1"/>
  <c r="H2068" i="15" l="1"/>
  <c r="B2069" i="15" s="1"/>
  <c r="H1518" i="11"/>
  <c r="B1519" i="11" s="1"/>
  <c r="G1653" i="14"/>
  <c r="B1654" i="14" s="1"/>
  <c r="C2069" i="15" l="1"/>
  <c r="E2069" i="15" s="1"/>
  <c r="F2069" i="15" s="1"/>
  <c r="G2069" i="15" s="1"/>
  <c r="C1519" i="11"/>
  <c r="E1519" i="11" s="1"/>
  <c r="F1519" i="11" s="1"/>
  <c r="G1519" i="11" s="1"/>
  <c r="C1654" i="14"/>
  <c r="H2069" i="15" l="1"/>
  <c r="B2070" i="15" s="1"/>
  <c r="H1519" i="11"/>
  <c r="D1654" i="14"/>
  <c r="E1654" i="14" s="1"/>
  <c r="F1654" i="14" s="1"/>
  <c r="C2070" i="15" l="1"/>
  <c r="E2070" i="15" s="1"/>
  <c r="F2070" i="15" s="1"/>
  <c r="G2070" i="15" s="1"/>
  <c r="G1654" i="14"/>
  <c r="B1655" i="14" s="1"/>
  <c r="B1520" i="11"/>
  <c r="H2070" i="15" l="1"/>
  <c r="B2071" i="15" s="1"/>
  <c r="C1520" i="11"/>
  <c r="E1520" i="11" s="1"/>
  <c r="F1520" i="11" s="1"/>
  <c r="G1520" i="11" s="1"/>
  <c r="C1655" i="14"/>
  <c r="C2071" i="15" l="1"/>
  <c r="E2071" i="15" s="1"/>
  <c r="F2071" i="15" s="1"/>
  <c r="G2071" i="15" s="1"/>
  <c r="H1520" i="11"/>
  <c r="B1521" i="11" s="1"/>
  <c r="D1655" i="14"/>
  <c r="E1655" i="14" s="1"/>
  <c r="F1655" i="14" s="1"/>
  <c r="H2071" i="15" l="1"/>
  <c r="B2072" i="15" s="1"/>
  <c r="C1521" i="11"/>
  <c r="E1521" i="11" s="1"/>
  <c r="F1521" i="11" s="1"/>
  <c r="G1521" i="11" s="1"/>
  <c r="G1655" i="14"/>
  <c r="B1656" i="14" s="1"/>
  <c r="C2072" i="15" l="1"/>
  <c r="E2072" i="15" s="1"/>
  <c r="F2072" i="15" s="1"/>
  <c r="G2072" i="15" s="1"/>
  <c r="H1521" i="11"/>
  <c r="B1522" i="11" s="1"/>
  <c r="C1656" i="14"/>
  <c r="H2072" i="15" l="1"/>
  <c r="B2073" i="15" s="1"/>
  <c r="C1522" i="11"/>
  <c r="E1522" i="11" s="1"/>
  <c r="F1522" i="11" s="1"/>
  <c r="G1522" i="11" s="1"/>
  <c r="D1656" i="14"/>
  <c r="E1656" i="14" s="1"/>
  <c r="C2073" i="15" l="1"/>
  <c r="E2073" i="15" s="1"/>
  <c r="F2073" i="15" s="1"/>
  <c r="G2073" i="15" s="1"/>
  <c r="H1522" i="11"/>
  <c r="B1523" i="11" s="1"/>
  <c r="G1656" i="14"/>
  <c r="B1657" i="14" s="1"/>
  <c r="C1657" i="14" s="1"/>
  <c r="F1656" i="14"/>
  <c r="H2073" i="15" l="1"/>
  <c r="B2074" i="15" s="1"/>
  <c r="C1523" i="11"/>
  <c r="E1523" i="11" s="1"/>
  <c r="F1523" i="11" s="1"/>
  <c r="G1523" i="11" s="1"/>
  <c r="D1657" i="14"/>
  <c r="E1657" i="14" s="1"/>
  <c r="F1657" i="14" s="1"/>
  <c r="C2074" i="15" l="1"/>
  <c r="E2074" i="15" s="1"/>
  <c r="F2074" i="15" s="1"/>
  <c r="G2074" i="15" s="1"/>
  <c r="H1523" i="11"/>
  <c r="B1524" i="11" s="1"/>
  <c r="G1657" i="14"/>
  <c r="B1658" i="14" s="1"/>
  <c r="H2074" i="15" l="1"/>
  <c r="B2075" i="15" s="1"/>
  <c r="C1524" i="11"/>
  <c r="E1524" i="11" s="1"/>
  <c r="F1524" i="11" s="1"/>
  <c r="G1524" i="11" s="1"/>
  <c r="C1658" i="14"/>
  <c r="C2075" i="15" l="1"/>
  <c r="E2075" i="15" s="1"/>
  <c r="F2075" i="15" s="1"/>
  <c r="G2075" i="15" s="1"/>
  <c r="H1524" i="11"/>
  <c r="D1658" i="14"/>
  <c r="E1658" i="14" s="1"/>
  <c r="F1658" i="14" s="1"/>
  <c r="H2075" i="15" l="1"/>
  <c r="B2076" i="15" s="1"/>
  <c r="G1658" i="14"/>
  <c r="B1659" i="14" s="1"/>
  <c r="B1525" i="11"/>
  <c r="C2076" i="15" l="1"/>
  <c r="E2076" i="15" s="1"/>
  <c r="F2076" i="15" s="1"/>
  <c r="G2076" i="15" s="1"/>
  <c r="C1525" i="11"/>
  <c r="E1525" i="11" s="1"/>
  <c r="F1525" i="11" s="1"/>
  <c r="G1525" i="11" s="1"/>
  <c r="C1659" i="14"/>
  <c r="H2076" i="15" l="1"/>
  <c r="B2077" i="15" s="1"/>
  <c r="H1525" i="11"/>
  <c r="B1526" i="11" s="1"/>
  <c r="D1659" i="14"/>
  <c r="E1659" i="14" s="1"/>
  <c r="F1659" i="14" s="1"/>
  <c r="C2077" i="15" l="1"/>
  <c r="E2077" i="15" s="1"/>
  <c r="F2077" i="15" s="1"/>
  <c r="G2077" i="15" s="1"/>
  <c r="C1526" i="11"/>
  <c r="E1526" i="11" s="1"/>
  <c r="F1526" i="11" s="1"/>
  <c r="G1526" i="11" s="1"/>
  <c r="G1659" i="14"/>
  <c r="B1660" i="14" s="1"/>
  <c r="H2077" i="15" l="1"/>
  <c r="B2078" i="15" s="1"/>
  <c r="H1526" i="11"/>
  <c r="B1527" i="11" s="1"/>
  <c r="C1660" i="14"/>
  <c r="C2078" i="15" l="1"/>
  <c r="E2078" i="15" s="1"/>
  <c r="F2078" i="15" s="1"/>
  <c r="G2078" i="15" s="1"/>
  <c r="C1527" i="11"/>
  <c r="E1527" i="11" s="1"/>
  <c r="F1527" i="11" s="1"/>
  <c r="G1527" i="11" s="1"/>
  <c r="D1660" i="14"/>
  <c r="E1660" i="14" s="1"/>
  <c r="F1660" i="14" s="1"/>
  <c r="H2078" i="15" l="1"/>
  <c r="B2079" i="15" s="1"/>
  <c r="H1527" i="11"/>
  <c r="B1528" i="11" s="1"/>
  <c r="G1660" i="14"/>
  <c r="B1661" i="14" s="1"/>
  <c r="C2079" i="15" l="1"/>
  <c r="E2079" i="15" s="1"/>
  <c r="F2079" i="15" s="1"/>
  <c r="G2079" i="15" s="1"/>
  <c r="C1528" i="11"/>
  <c r="E1528" i="11" s="1"/>
  <c r="F1528" i="11" s="1"/>
  <c r="G1528" i="11" s="1"/>
  <c r="C1661" i="14"/>
  <c r="H2079" i="15" l="1"/>
  <c r="B2080" i="15" s="1"/>
  <c r="H1528" i="11"/>
  <c r="B1529" i="11" s="1"/>
  <c r="D1661" i="14"/>
  <c r="E1661" i="14" s="1"/>
  <c r="F1661" i="14" s="1"/>
  <c r="C2080" i="15" l="1"/>
  <c r="E2080" i="15" s="1"/>
  <c r="F2080" i="15" s="1"/>
  <c r="G2080" i="15" s="1"/>
  <c r="C1529" i="11"/>
  <c r="E1529" i="11" s="1"/>
  <c r="F1529" i="11" s="1"/>
  <c r="G1529" i="11" s="1"/>
  <c r="G1661" i="14"/>
  <c r="B1662" i="14" s="1"/>
  <c r="H2080" i="15" l="1"/>
  <c r="B2081" i="15" s="1"/>
  <c r="H1529" i="11"/>
  <c r="B1530" i="11" s="1"/>
  <c r="C1662" i="14"/>
  <c r="C2081" i="15" l="1"/>
  <c r="E2081" i="15" s="1"/>
  <c r="F2081" i="15" s="1"/>
  <c r="G2081" i="15" s="1"/>
  <c r="C1530" i="11"/>
  <c r="E1530" i="11" s="1"/>
  <c r="F1530" i="11" s="1"/>
  <c r="G1530" i="11" s="1"/>
  <c r="D1662" i="14"/>
  <c r="E1662" i="14" s="1"/>
  <c r="F1662" i="14" s="1"/>
  <c r="H2081" i="15" l="1"/>
  <c r="B2082" i="15" s="1"/>
  <c r="H1530" i="11"/>
  <c r="G1662" i="14"/>
  <c r="B1663" i="14" s="1"/>
  <c r="C2082" i="15" l="1"/>
  <c r="E2082" i="15" s="1"/>
  <c r="F2082" i="15" s="1"/>
  <c r="G2082" i="15" s="1"/>
  <c r="C1663" i="14"/>
  <c r="B1531" i="11"/>
  <c r="H2082" i="15" l="1"/>
  <c r="B2083" i="15" s="1"/>
  <c r="C1531" i="11"/>
  <c r="E1531" i="11" s="1"/>
  <c r="F1531" i="11" s="1"/>
  <c r="G1531" i="11" s="1"/>
  <c r="D1663" i="14"/>
  <c r="E1663" i="14" s="1"/>
  <c r="F1663" i="14" s="1"/>
  <c r="C2083" i="15" l="1"/>
  <c r="E2083" i="15" s="1"/>
  <c r="F2083" i="15" s="1"/>
  <c r="G2083" i="15" s="1"/>
  <c r="H1531" i="11"/>
  <c r="G1663" i="14"/>
  <c r="B1664" i="14" s="1"/>
  <c r="H2083" i="15" l="1"/>
  <c r="B2084" i="15" s="1"/>
  <c r="C1664" i="14"/>
  <c r="B1532" i="11"/>
  <c r="C2084" i="15" l="1"/>
  <c r="E2084" i="15" s="1"/>
  <c r="F2084" i="15" s="1"/>
  <c r="G2084" i="15" s="1"/>
  <c r="C1532" i="11"/>
  <c r="E1532" i="11" s="1"/>
  <c r="F1532" i="11" s="1"/>
  <c r="G1532" i="11" s="1"/>
  <c r="D1664" i="14"/>
  <c r="E1664" i="14" s="1"/>
  <c r="F1664" i="14" s="1"/>
  <c r="H2084" i="15" l="1"/>
  <c r="B2085" i="15" s="1"/>
  <c r="H1532" i="11"/>
  <c r="G1664" i="14"/>
  <c r="B1665" i="14" s="1"/>
  <c r="C2085" i="15" l="1"/>
  <c r="E2085" i="15" s="1"/>
  <c r="F2085" i="15" s="1"/>
  <c r="G2085" i="15" s="1"/>
  <c r="C1665" i="14"/>
  <c r="B1533" i="11"/>
  <c r="H2085" i="15" l="1"/>
  <c r="B2086" i="15" s="1"/>
  <c r="C1533" i="11"/>
  <c r="E1533" i="11" s="1"/>
  <c r="F1533" i="11" s="1"/>
  <c r="G1533" i="11" s="1"/>
  <c r="D1665" i="14"/>
  <c r="E1665" i="14" s="1"/>
  <c r="C2086" i="15" l="1"/>
  <c r="E2086" i="15" s="1"/>
  <c r="F2086" i="15" s="1"/>
  <c r="G2086" i="15" s="1"/>
  <c r="H1533" i="11"/>
  <c r="B1534" i="11" s="1"/>
  <c r="G1665" i="14"/>
  <c r="B1666" i="14" s="1"/>
  <c r="C1666" i="14" s="1"/>
  <c r="F1665" i="14"/>
  <c r="H2086" i="15" l="1"/>
  <c r="B2087" i="15" s="1"/>
  <c r="C1534" i="11"/>
  <c r="E1534" i="11" s="1"/>
  <c r="F1534" i="11" s="1"/>
  <c r="G1534" i="11" s="1"/>
  <c r="D1666" i="14"/>
  <c r="E1666" i="14" s="1"/>
  <c r="F1666" i="14" s="1"/>
  <c r="C2087" i="15" l="1"/>
  <c r="E2087" i="15" s="1"/>
  <c r="F2087" i="15" s="1"/>
  <c r="G2087" i="15" s="1"/>
  <c r="H1534" i="11"/>
  <c r="B1535" i="11" s="1"/>
  <c r="G1666" i="14"/>
  <c r="B1667" i="14" s="1"/>
  <c r="H2087" i="15" l="1"/>
  <c r="B2088" i="15" s="1"/>
  <c r="C1535" i="11"/>
  <c r="E1535" i="11" s="1"/>
  <c r="F1535" i="11" s="1"/>
  <c r="G1535" i="11" s="1"/>
  <c r="C1667" i="14"/>
  <c r="C2088" i="15" l="1"/>
  <c r="E2088" i="15" s="1"/>
  <c r="F2088" i="15" s="1"/>
  <c r="G2088" i="15" s="1"/>
  <c r="H1535" i="11"/>
  <c r="D1667" i="14"/>
  <c r="E1667" i="14" s="1"/>
  <c r="F1667" i="14" s="1"/>
  <c r="H2088" i="15" l="1"/>
  <c r="B2089" i="15" s="1"/>
  <c r="G1667" i="14"/>
  <c r="B1668" i="14" s="1"/>
  <c r="B1536" i="11"/>
  <c r="C2089" i="15" l="1"/>
  <c r="E2089" i="15" s="1"/>
  <c r="F2089" i="15" s="1"/>
  <c r="G2089" i="15" s="1"/>
  <c r="C1536" i="11"/>
  <c r="E1536" i="11" s="1"/>
  <c r="F1536" i="11" s="1"/>
  <c r="G1536" i="11" s="1"/>
  <c r="C1668" i="14"/>
  <c r="H2089" i="15" l="1"/>
  <c r="B2090" i="15" s="1"/>
  <c r="H1536" i="11"/>
  <c r="B1537" i="11" s="1"/>
  <c r="D1668" i="14"/>
  <c r="E1668" i="14" s="1"/>
  <c r="F1668" i="14" s="1"/>
  <c r="C2090" i="15" l="1"/>
  <c r="E2090" i="15" s="1"/>
  <c r="F2090" i="15" s="1"/>
  <c r="G2090" i="15" s="1"/>
  <c r="C1537" i="11"/>
  <c r="E1537" i="11" s="1"/>
  <c r="F1537" i="11" s="1"/>
  <c r="G1537" i="11" s="1"/>
  <c r="G1668" i="14"/>
  <c r="B1669" i="14" s="1"/>
  <c r="H2090" i="15" l="1"/>
  <c r="B2091" i="15" s="1"/>
  <c r="H1537" i="11"/>
  <c r="B1538" i="11" s="1"/>
  <c r="C1669" i="14"/>
  <c r="C2091" i="15" l="1"/>
  <c r="E2091" i="15" s="1"/>
  <c r="F2091" i="15" s="1"/>
  <c r="G2091" i="15" s="1"/>
  <c r="C1538" i="11"/>
  <c r="E1538" i="11" s="1"/>
  <c r="F1538" i="11" s="1"/>
  <c r="G1538" i="11" s="1"/>
  <c r="D1669" i="14"/>
  <c r="E1669" i="14" s="1"/>
  <c r="F1669" i="14" s="1"/>
  <c r="H2091" i="15" l="1"/>
  <c r="B2092" i="15" s="1"/>
  <c r="H1538" i="11"/>
  <c r="B1539" i="11" s="1"/>
  <c r="G1669" i="14"/>
  <c r="B1670" i="14" s="1"/>
  <c r="C2092" i="15" l="1"/>
  <c r="E2092" i="15" s="1"/>
  <c r="F2092" i="15" s="1"/>
  <c r="G2092" i="15" s="1"/>
  <c r="C1539" i="11"/>
  <c r="E1539" i="11" s="1"/>
  <c r="F1539" i="11" s="1"/>
  <c r="G1539" i="11" s="1"/>
  <c r="C1670" i="14"/>
  <c r="H2092" i="15" l="1"/>
  <c r="B2093" i="15" s="1"/>
  <c r="H1539" i="11"/>
  <c r="B1540" i="11" s="1"/>
  <c r="D1670" i="14"/>
  <c r="E1670" i="14" s="1"/>
  <c r="F1670" i="14" s="1"/>
  <c r="C2093" i="15" l="1"/>
  <c r="E2093" i="15" s="1"/>
  <c r="F2093" i="15" s="1"/>
  <c r="G2093" i="15" s="1"/>
  <c r="C1540" i="11"/>
  <c r="E1540" i="11" s="1"/>
  <c r="F1540" i="11" s="1"/>
  <c r="G1540" i="11" s="1"/>
  <c r="G1670" i="14"/>
  <c r="B1671" i="14" s="1"/>
  <c r="H2093" i="15" l="1"/>
  <c r="B2094" i="15" s="1"/>
  <c r="H1540" i="11"/>
  <c r="C1671" i="14"/>
  <c r="C2094" i="15" l="1"/>
  <c r="E2094" i="15" s="1"/>
  <c r="F2094" i="15" s="1"/>
  <c r="G2094" i="15" s="1"/>
  <c r="D1671" i="14"/>
  <c r="E1671" i="14" s="1"/>
  <c r="F1671" i="14" s="1"/>
  <c r="B1541" i="11"/>
  <c r="H2094" i="15" l="1"/>
  <c r="B2095" i="15" s="1"/>
  <c r="C1541" i="11"/>
  <c r="E1541" i="11" s="1"/>
  <c r="F1541" i="11" s="1"/>
  <c r="G1541" i="11" s="1"/>
  <c r="G1671" i="14"/>
  <c r="B1672" i="14" s="1"/>
  <c r="C2095" i="15" l="1"/>
  <c r="E2095" i="15" s="1"/>
  <c r="F2095" i="15" s="1"/>
  <c r="G2095" i="15" s="1"/>
  <c r="H1541" i="11"/>
  <c r="C1672" i="14"/>
  <c r="H2095" i="15" l="1"/>
  <c r="B2096" i="15" s="1"/>
  <c r="D1672" i="14"/>
  <c r="E1672" i="14" s="1"/>
  <c r="B1542" i="11"/>
  <c r="C2096" i="15" l="1"/>
  <c r="E2096" i="15" s="1"/>
  <c r="F2096" i="15" s="1"/>
  <c r="G2096" i="15" s="1"/>
  <c r="C1542" i="11"/>
  <c r="E1542" i="11" s="1"/>
  <c r="F1542" i="11" s="1"/>
  <c r="G1542" i="11" s="1"/>
  <c r="G1672" i="14"/>
  <c r="B1673" i="14" s="1"/>
  <c r="C1673" i="14" s="1"/>
  <c r="F1672" i="14"/>
  <c r="H2096" i="15" l="1"/>
  <c r="B2097" i="15" s="1"/>
  <c r="H1542" i="11"/>
  <c r="D1673" i="14"/>
  <c r="E1673" i="14" s="1"/>
  <c r="C2097" i="15" l="1"/>
  <c r="E2097" i="15" s="1"/>
  <c r="F2097" i="15" s="1"/>
  <c r="G2097" i="15" s="1"/>
  <c r="G1673" i="14"/>
  <c r="B1674" i="14" s="1"/>
  <c r="C1674" i="14" s="1"/>
  <c r="F1673" i="14"/>
  <c r="B1543" i="11"/>
  <c r="H2097" i="15" l="1"/>
  <c r="B2098" i="15" s="1"/>
  <c r="C1543" i="11"/>
  <c r="E1543" i="11" s="1"/>
  <c r="F1543" i="11" s="1"/>
  <c r="G1543" i="11" s="1"/>
  <c r="D1674" i="14"/>
  <c r="E1674" i="14" s="1"/>
  <c r="C2098" i="15" l="1"/>
  <c r="E2098" i="15" s="1"/>
  <c r="F2098" i="15" s="1"/>
  <c r="G2098" i="15" s="1"/>
  <c r="H1543" i="11"/>
  <c r="G1674" i="14"/>
  <c r="B1675" i="14" s="1"/>
  <c r="C1675" i="14" s="1"/>
  <c r="F1674" i="14"/>
  <c r="H2098" i="15" l="1"/>
  <c r="B2099" i="15" s="1"/>
  <c r="D1675" i="14"/>
  <c r="E1675" i="14" s="1"/>
  <c r="F1675" i="14" s="1"/>
  <c r="B1544" i="11"/>
  <c r="C2099" i="15" l="1"/>
  <c r="E2099" i="15" s="1"/>
  <c r="F2099" i="15" s="1"/>
  <c r="G2099" i="15" s="1"/>
  <c r="C1544" i="11"/>
  <c r="E1544" i="11" s="1"/>
  <c r="F1544" i="11" s="1"/>
  <c r="G1544" i="11" s="1"/>
  <c r="G1675" i="14"/>
  <c r="B1676" i="14" s="1"/>
  <c r="H2099" i="15" l="1"/>
  <c r="B2100" i="15" s="1"/>
  <c r="H1544" i="11"/>
  <c r="C1676" i="14"/>
  <c r="C2100" i="15" l="1"/>
  <c r="E2100" i="15" s="1"/>
  <c r="F2100" i="15" s="1"/>
  <c r="G2100" i="15" s="1"/>
  <c r="D1676" i="14"/>
  <c r="E1676" i="14" s="1"/>
  <c r="B1545" i="11"/>
  <c r="H2100" i="15" l="1"/>
  <c r="B2101" i="15" s="1"/>
  <c r="C1545" i="11"/>
  <c r="E1545" i="11" s="1"/>
  <c r="F1545" i="11" s="1"/>
  <c r="G1545" i="11" s="1"/>
  <c r="G1676" i="14"/>
  <c r="B1677" i="14" s="1"/>
  <c r="C1677" i="14" s="1"/>
  <c r="F1676" i="14"/>
  <c r="C2101" i="15" l="1"/>
  <c r="E2101" i="15" s="1"/>
  <c r="F2101" i="15" s="1"/>
  <c r="G2101" i="15" s="1"/>
  <c r="H1545" i="11"/>
  <c r="B1546" i="11" s="1"/>
  <c r="D1677" i="14"/>
  <c r="E1677" i="14" s="1"/>
  <c r="H2101" i="15" l="1"/>
  <c r="B2102" i="15" s="1"/>
  <c r="C1546" i="11"/>
  <c r="E1546" i="11" s="1"/>
  <c r="F1546" i="11" s="1"/>
  <c r="G1546" i="11" s="1"/>
  <c r="G1677" i="14"/>
  <c r="B1678" i="14" s="1"/>
  <c r="C1678" i="14" s="1"/>
  <c r="F1677" i="14"/>
  <c r="C2102" i="15" l="1"/>
  <c r="E2102" i="15" s="1"/>
  <c r="F2102" i="15" s="1"/>
  <c r="G2102" i="15" s="1"/>
  <c r="H1546" i="11"/>
  <c r="D1678" i="14"/>
  <c r="E1678" i="14" s="1"/>
  <c r="H2102" i="15" l="1"/>
  <c r="B2103" i="15" s="1"/>
  <c r="G1678" i="14"/>
  <c r="B1679" i="14" s="1"/>
  <c r="C1679" i="14" s="1"/>
  <c r="F1678" i="14"/>
  <c r="B1547" i="11"/>
  <c r="C2103" i="15" l="1"/>
  <c r="E2103" i="15" s="1"/>
  <c r="F2103" i="15" s="1"/>
  <c r="G2103" i="15" s="1"/>
  <c r="C1547" i="11"/>
  <c r="E1547" i="11" s="1"/>
  <c r="F1547" i="11" s="1"/>
  <c r="G1547" i="11" s="1"/>
  <c r="D1679" i="14"/>
  <c r="E1679" i="14" s="1"/>
  <c r="H2103" i="15" l="1"/>
  <c r="B2104" i="15" s="1"/>
  <c r="H1547" i="11"/>
  <c r="G1679" i="14"/>
  <c r="B1680" i="14" s="1"/>
  <c r="C1680" i="14" s="1"/>
  <c r="F1679" i="14"/>
  <c r="C2104" i="15" l="1"/>
  <c r="E2104" i="15" s="1"/>
  <c r="F2104" i="15" s="1"/>
  <c r="G2104" i="15" s="1"/>
  <c r="D1680" i="14"/>
  <c r="E1680" i="14" s="1"/>
  <c r="B1548" i="11"/>
  <c r="H2104" i="15" l="1"/>
  <c r="B2105" i="15" s="1"/>
  <c r="C1548" i="11"/>
  <c r="E1548" i="11" s="1"/>
  <c r="F1548" i="11" s="1"/>
  <c r="G1548" i="11" s="1"/>
  <c r="G1680" i="14"/>
  <c r="B1681" i="14" s="1"/>
  <c r="C1681" i="14" s="1"/>
  <c r="F1680" i="14"/>
  <c r="C2105" i="15" l="1"/>
  <c r="E2105" i="15" s="1"/>
  <c r="F2105" i="15" s="1"/>
  <c r="G2105" i="15" s="1"/>
  <c r="H1548" i="11"/>
  <c r="B1549" i="11" s="1"/>
  <c r="D1681" i="14"/>
  <c r="E1681" i="14" s="1"/>
  <c r="H2105" i="15" l="1"/>
  <c r="B2106" i="15" s="1"/>
  <c r="C1549" i="11"/>
  <c r="E1549" i="11" s="1"/>
  <c r="F1549" i="11" s="1"/>
  <c r="G1549" i="11" s="1"/>
  <c r="G1681" i="14"/>
  <c r="B1682" i="14" s="1"/>
  <c r="C1682" i="14" s="1"/>
  <c r="F1681" i="14"/>
  <c r="C2106" i="15" l="1"/>
  <c r="E2106" i="15" s="1"/>
  <c r="F2106" i="15" s="1"/>
  <c r="G2106" i="15" s="1"/>
  <c r="H1549" i="11"/>
  <c r="D1682" i="14"/>
  <c r="E1682" i="14" s="1"/>
  <c r="H2106" i="15" l="1"/>
  <c r="B2107" i="15" s="1"/>
  <c r="G1682" i="14"/>
  <c r="B1683" i="14" s="1"/>
  <c r="C1683" i="14" s="1"/>
  <c r="F1682" i="14"/>
  <c r="B1550" i="11"/>
  <c r="C2107" i="15" l="1"/>
  <c r="E2107" i="15" s="1"/>
  <c r="F2107" i="15" s="1"/>
  <c r="G2107" i="15" s="1"/>
  <c r="C1550" i="11"/>
  <c r="E1550" i="11" s="1"/>
  <c r="F1550" i="11" s="1"/>
  <c r="G1550" i="11" s="1"/>
  <c r="D1683" i="14"/>
  <c r="E1683" i="14" s="1"/>
  <c r="F1683" i="14" s="1"/>
  <c r="H2107" i="15" l="1"/>
  <c r="B2108" i="15" s="1"/>
  <c r="H1550" i="11"/>
  <c r="G1683" i="14"/>
  <c r="B1684" i="14" s="1"/>
  <c r="C2108" i="15" l="1"/>
  <c r="E2108" i="15" s="1"/>
  <c r="F2108" i="15" s="1"/>
  <c r="G2108" i="15" s="1"/>
  <c r="C1684" i="14"/>
  <c r="B1551" i="11"/>
  <c r="H2108" i="15" l="1"/>
  <c r="B2109" i="15" s="1"/>
  <c r="C1551" i="11"/>
  <c r="E1551" i="11" s="1"/>
  <c r="F1551" i="11" s="1"/>
  <c r="G1551" i="11" s="1"/>
  <c r="D1684" i="14"/>
  <c r="E1684" i="14" s="1"/>
  <c r="C2109" i="15" l="1"/>
  <c r="E2109" i="15" s="1"/>
  <c r="F2109" i="15" s="1"/>
  <c r="G2109" i="15" s="1"/>
  <c r="H1551" i="11"/>
  <c r="G1684" i="14"/>
  <c r="B1685" i="14" s="1"/>
  <c r="C1685" i="14" s="1"/>
  <c r="F1684" i="14"/>
  <c r="H2109" i="15" l="1"/>
  <c r="B2110" i="15" s="1"/>
  <c r="D1685" i="14"/>
  <c r="E1685" i="14" s="1"/>
  <c r="B1552" i="11"/>
  <c r="C2110" i="15" l="1"/>
  <c r="E2110" i="15" s="1"/>
  <c r="F2110" i="15" s="1"/>
  <c r="G2110" i="15" s="1"/>
  <c r="C1552" i="11"/>
  <c r="E1552" i="11" s="1"/>
  <c r="F1552" i="11" s="1"/>
  <c r="G1552" i="11" s="1"/>
  <c r="G1685" i="14"/>
  <c r="B1686" i="14" s="1"/>
  <c r="C1686" i="14" s="1"/>
  <c r="F1685" i="14"/>
  <c r="H2110" i="15" l="1"/>
  <c r="B2111" i="15" s="1"/>
  <c r="H1552" i="11"/>
  <c r="B1553" i="11" s="1"/>
  <c r="D1686" i="14"/>
  <c r="E1686" i="14" s="1"/>
  <c r="C2111" i="15" l="1"/>
  <c r="E2111" i="15" s="1"/>
  <c r="F2111" i="15" s="1"/>
  <c r="G2111" i="15" s="1"/>
  <c r="C1553" i="11"/>
  <c r="E1553" i="11" s="1"/>
  <c r="F1553" i="11" s="1"/>
  <c r="G1553" i="11" s="1"/>
  <c r="G1686" i="14"/>
  <c r="B1687" i="14" s="1"/>
  <c r="C1687" i="14" s="1"/>
  <c r="F1686" i="14"/>
  <c r="H2111" i="15" l="1"/>
  <c r="B2112" i="15" s="1"/>
  <c r="H1553" i="11"/>
  <c r="B1554" i="11" s="1"/>
  <c r="D1687" i="14"/>
  <c r="E1687" i="14" s="1"/>
  <c r="C2112" i="15" l="1"/>
  <c r="E2112" i="15" s="1"/>
  <c r="F2112" i="15" s="1"/>
  <c r="G2112" i="15" s="1"/>
  <c r="C1554" i="11"/>
  <c r="E1554" i="11" s="1"/>
  <c r="F1554" i="11" s="1"/>
  <c r="G1554" i="11" s="1"/>
  <c r="G1687" i="14"/>
  <c r="B1688" i="14" s="1"/>
  <c r="C1688" i="14" s="1"/>
  <c r="F1687" i="14"/>
  <c r="H2112" i="15" l="1"/>
  <c r="B2113" i="15" s="1"/>
  <c r="H1554" i="11"/>
  <c r="D1688" i="14"/>
  <c r="E1688" i="14" s="1"/>
  <c r="C2113" i="15" l="1"/>
  <c r="E2113" i="15" s="1"/>
  <c r="F2113" i="15" s="1"/>
  <c r="G2113" i="15" s="1"/>
  <c r="G1688" i="14"/>
  <c r="B1689" i="14" s="1"/>
  <c r="C1689" i="14" s="1"/>
  <c r="F1688" i="14"/>
  <c r="B1555" i="11"/>
  <c r="H2113" i="15" l="1"/>
  <c r="B2114" i="15" s="1"/>
  <c r="C1555" i="11"/>
  <c r="E1555" i="11" s="1"/>
  <c r="F1555" i="11" s="1"/>
  <c r="G1555" i="11" s="1"/>
  <c r="D1689" i="14"/>
  <c r="E1689" i="14" s="1"/>
  <c r="C2114" i="15" l="1"/>
  <c r="E2114" i="15" s="1"/>
  <c r="F2114" i="15" s="1"/>
  <c r="G2114" i="15" s="1"/>
  <c r="H1555" i="11"/>
  <c r="B1556" i="11" s="1"/>
  <c r="G1689" i="14"/>
  <c r="B1690" i="14" s="1"/>
  <c r="C1690" i="14" s="1"/>
  <c r="F1689" i="14"/>
  <c r="H2114" i="15" l="1"/>
  <c r="B2115" i="15" s="1"/>
  <c r="C1556" i="11"/>
  <c r="E1556" i="11" s="1"/>
  <c r="F1556" i="11" s="1"/>
  <c r="G1556" i="11" s="1"/>
  <c r="D1690" i="14"/>
  <c r="E1690" i="14" s="1"/>
  <c r="F1690" i="14" s="1"/>
  <c r="C2115" i="15" l="1"/>
  <c r="E2115" i="15" s="1"/>
  <c r="F2115" i="15" s="1"/>
  <c r="G2115" i="15" s="1"/>
  <c r="H1556" i="11"/>
  <c r="B1557" i="11" s="1"/>
  <c r="G1690" i="14"/>
  <c r="B1691" i="14" s="1"/>
  <c r="H2115" i="15" l="1"/>
  <c r="B2116" i="15" s="1"/>
  <c r="C1557" i="11"/>
  <c r="E1557" i="11" s="1"/>
  <c r="F1557" i="11" s="1"/>
  <c r="G1557" i="11" s="1"/>
  <c r="C1691" i="14"/>
  <c r="C2116" i="15" l="1"/>
  <c r="E2116" i="15" s="1"/>
  <c r="F2116" i="15" s="1"/>
  <c r="G2116" i="15" s="1"/>
  <c r="H1557" i="11"/>
  <c r="B1558" i="11" s="1"/>
  <c r="D1691" i="14"/>
  <c r="E1691" i="14" s="1"/>
  <c r="H2116" i="15" l="1"/>
  <c r="B2117" i="15" s="1"/>
  <c r="C1558" i="11"/>
  <c r="E1558" i="11" s="1"/>
  <c r="F1558" i="11" s="1"/>
  <c r="G1558" i="11" s="1"/>
  <c r="G1691" i="14"/>
  <c r="B1692" i="14" s="1"/>
  <c r="C1692" i="14" s="1"/>
  <c r="F1691" i="14"/>
  <c r="C2117" i="15" l="1"/>
  <c r="E2117" i="15" s="1"/>
  <c r="F2117" i="15" s="1"/>
  <c r="G2117" i="15" s="1"/>
  <c r="H1558" i="11"/>
  <c r="B1559" i="11" s="1"/>
  <c r="D1692" i="14"/>
  <c r="E1692" i="14" s="1"/>
  <c r="H2117" i="15" l="1"/>
  <c r="B2118" i="15" s="1"/>
  <c r="C1559" i="11"/>
  <c r="E1559" i="11" s="1"/>
  <c r="F1559" i="11" s="1"/>
  <c r="G1559" i="11" s="1"/>
  <c r="G1692" i="14"/>
  <c r="B1693" i="14" s="1"/>
  <c r="C1693" i="14" s="1"/>
  <c r="F1692" i="14"/>
  <c r="C2118" i="15" l="1"/>
  <c r="E2118" i="15" s="1"/>
  <c r="F2118" i="15" s="1"/>
  <c r="G2118" i="15" s="1"/>
  <c r="H1559" i="11"/>
  <c r="B1560" i="11" s="1"/>
  <c r="D1693" i="14"/>
  <c r="E1693" i="14" s="1"/>
  <c r="H2118" i="15" l="1"/>
  <c r="B2119" i="15" s="1"/>
  <c r="C1560" i="11"/>
  <c r="E1560" i="11" s="1"/>
  <c r="F1560" i="11" s="1"/>
  <c r="G1560" i="11" s="1"/>
  <c r="G1693" i="14"/>
  <c r="B1694" i="14" s="1"/>
  <c r="C1694" i="14" s="1"/>
  <c r="F1693" i="14"/>
  <c r="C2119" i="15" l="1"/>
  <c r="E2119" i="15" s="1"/>
  <c r="F2119" i="15" s="1"/>
  <c r="G2119" i="15" s="1"/>
  <c r="H1560" i="11"/>
  <c r="D1694" i="14"/>
  <c r="H2119" i="15" l="1"/>
  <c r="B2120" i="15" s="1"/>
  <c r="E1694" i="14"/>
  <c r="B1561" i="11"/>
  <c r="C2120" i="15" l="1"/>
  <c r="E2120" i="15" s="1"/>
  <c r="F2120" i="15" s="1"/>
  <c r="G2120" i="15" s="1"/>
  <c r="C1561" i="11"/>
  <c r="E1561" i="11" s="1"/>
  <c r="F1561" i="11" s="1"/>
  <c r="G1561" i="11" s="1"/>
  <c r="G1694" i="14"/>
  <c r="B1695" i="14" s="1"/>
  <c r="C1695" i="14" s="1"/>
  <c r="F1694" i="14"/>
  <c r="H2120" i="15" l="1"/>
  <c r="B2121" i="15" s="1"/>
  <c r="H1561" i="11"/>
  <c r="B1562" i="11" s="1"/>
  <c r="D1695" i="14"/>
  <c r="E1695" i="14" s="1"/>
  <c r="G1695" i="14" s="1"/>
  <c r="B1696" i="14" s="1"/>
  <c r="C1696" i="14" s="1"/>
  <c r="C2121" i="15" l="1"/>
  <c r="E2121" i="15" s="1"/>
  <c r="F2121" i="15" s="1"/>
  <c r="G2121" i="15" s="1"/>
  <c r="C1562" i="11"/>
  <c r="E1562" i="11" s="1"/>
  <c r="F1562" i="11" s="1"/>
  <c r="G1562" i="11" s="1"/>
  <c r="F1695" i="14"/>
  <c r="D1696" i="14" s="1"/>
  <c r="E1696" i="14" s="1"/>
  <c r="H2121" i="15" l="1"/>
  <c r="B2122" i="15" s="1"/>
  <c r="H1562" i="11"/>
  <c r="B1563" i="11" s="1"/>
  <c r="G1696" i="14"/>
  <c r="B1697" i="14" s="1"/>
  <c r="C1697" i="14" s="1"/>
  <c r="F1696" i="14"/>
  <c r="C2122" i="15" l="1"/>
  <c r="E2122" i="15" s="1"/>
  <c r="F2122" i="15" s="1"/>
  <c r="G2122" i="15" s="1"/>
  <c r="C1563" i="11"/>
  <c r="E1563" i="11" s="1"/>
  <c r="F1563" i="11" s="1"/>
  <c r="G1563" i="11" s="1"/>
  <c r="D1697" i="14"/>
  <c r="E1697" i="14" s="1"/>
  <c r="H2122" i="15" l="1"/>
  <c r="B2123" i="15" s="1"/>
  <c r="H1563" i="11"/>
  <c r="B1564" i="11" s="1"/>
  <c r="G1697" i="14"/>
  <c r="B1698" i="14" s="1"/>
  <c r="C1698" i="14" s="1"/>
  <c r="F1697" i="14"/>
  <c r="C2123" i="15" l="1"/>
  <c r="E2123" i="15" s="1"/>
  <c r="F2123" i="15" s="1"/>
  <c r="G2123" i="15" s="1"/>
  <c r="C1564" i="11"/>
  <c r="E1564" i="11" s="1"/>
  <c r="F1564" i="11" s="1"/>
  <c r="G1564" i="11" s="1"/>
  <c r="D1698" i="14"/>
  <c r="E1698" i="14" s="1"/>
  <c r="H2123" i="15" l="1"/>
  <c r="B2124" i="15" s="1"/>
  <c r="H1564" i="11"/>
  <c r="G1698" i="14"/>
  <c r="B1699" i="14" s="1"/>
  <c r="C1699" i="14" s="1"/>
  <c r="F1698" i="14"/>
  <c r="C2124" i="15" l="1"/>
  <c r="E2124" i="15" s="1"/>
  <c r="F2124" i="15" s="1"/>
  <c r="G2124" i="15" s="1"/>
  <c r="D1699" i="14"/>
  <c r="E1699" i="14" s="1"/>
  <c r="F1699" i="14" s="1"/>
  <c r="B1565" i="11"/>
  <c r="H2124" i="15" l="1"/>
  <c r="B2125" i="15" s="1"/>
  <c r="C1565" i="11"/>
  <c r="E1565" i="11" s="1"/>
  <c r="F1565" i="11" s="1"/>
  <c r="G1565" i="11" s="1"/>
  <c r="G1699" i="14"/>
  <c r="B1700" i="14" s="1"/>
  <c r="C2125" i="15" l="1"/>
  <c r="E2125" i="15" s="1"/>
  <c r="F2125" i="15" s="1"/>
  <c r="G2125" i="15" s="1"/>
  <c r="H1565" i="11"/>
  <c r="B1566" i="11" s="1"/>
  <c r="C1700" i="14"/>
  <c r="H2125" i="15" l="1"/>
  <c r="B2126" i="15" s="1"/>
  <c r="C1566" i="11"/>
  <c r="E1566" i="11" s="1"/>
  <c r="F1566" i="11" s="1"/>
  <c r="G1566" i="11" s="1"/>
  <c r="D1700" i="14"/>
  <c r="E1700" i="14" s="1"/>
  <c r="C2126" i="15" l="1"/>
  <c r="E2126" i="15" s="1"/>
  <c r="F2126" i="15" s="1"/>
  <c r="G2126" i="15" s="1"/>
  <c r="H1566" i="11"/>
  <c r="G1700" i="14"/>
  <c r="B1701" i="14" s="1"/>
  <c r="C1701" i="14" s="1"/>
  <c r="F1700" i="14"/>
  <c r="H2126" i="15" l="1"/>
  <c r="B2127" i="15" s="1"/>
  <c r="D1701" i="14"/>
  <c r="E1701" i="14" s="1"/>
  <c r="B1567" i="11"/>
  <c r="C2127" i="15" l="1"/>
  <c r="E2127" i="15" s="1"/>
  <c r="F2127" i="15" s="1"/>
  <c r="G2127" i="15" s="1"/>
  <c r="C1567" i="11"/>
  <c r="E1567" i="11" s="1"/>
  <c r="F1567" i="11" s="1"/>
  <c r="G1567" i="11" s="1"/>
  <c r="G1701" i="14"/>
  <c r="B1702" i="14" s="1"/>
  <c r="C1702" i="14" s="1"/>
  <c r="F1701" i="14"/>
  <c r="H2127" i="15" l="1"/>
  <c r="B2128" i="15" s="1"/>
  <c r="H1567" i="11"/>
  <c r="D1702" i="14"/>
  <c r="E1702" i="14" s="1"/>
  <c r="C2128" i="15" l="1"/>
  <c r="E2128" i="15" s="1"/>
  <c r="F2128" i="15" s="1"/>
  <c r="G2128" i="15" s="1"/>
  <c r="G1702" i="14"/>
  <c r="B1703" i="14" s="1"/>
  <c r="C1703" i="14" s="1"/>
  <c r="F1702" i="14"/>
  <c r="B1568" i="11"/>
  <c r="H2128" i="15" l="1"/>
  <c r="B2129" i="15" s="1"/>
  <c r="C1568" i="11"/>
  <c r="E1568" i="11" s="1"/>
  <c r="F1568" i="11" s="1"/>
  <c r="G1568" i="11" s="1"/>
  <c r="D1703" i="14"/>
  <c r="E1703" i="14" s="1"/>
  <c r="C2129" i="15" l="1"/>
  <c r="E2129" i="15" s="1"/>
  <c r="F2129" i="15" s="1"/>
  <c r="G2129" i="15" s="1"/>
  <c r="H1568" i="11"/>
  <c r="G1703" i="14"/>
  <c r="B1704" i="14" s="1"/>
  <c r="C1704" i="14" s="1"/>
  <c r="F1703" i="14"/>
  <c r="H2129" i="15" l="1"/>
  <c r="B2130" i="15" s="1"/>
  <c r="D1704" i="14"/>
  <c r="E1704" i="14" s="1"/>
  <c r="B1569" i="11"/>
  <c r="C2130" i="15" l="1"/>
  <c r="E2130" i="15" s="1"/>
  <c r="F2130" i="15" s="1"/>
  <c r="G2130" i="15" s="1"/>
  <c r="C1569" i="11"/>
  <c r="E1569" i="11" s="1"/>
  <c r="F1569" i="11" s="1"/>
  <c r="G1569" i="11" s="1"/>
  <c r="G1704" i="14"/>
  <c r="B1705" i="14" s="1"/>
  <c r="C1705" i="14" s="1"/>
  <c r="F1704" i="14"/>
  <c r="H2130" i="15" l="1"/>
  <c r="B2131" i="15" s="1"/>
  <c r="H1569" i="11"/>
  <c r="B1570" i="11" s="1"/>
  <c r="D1705" i="14"/>
  <c r="E1705" i="14" s="1"/>
  <c r="C2131" i="15" l="1"/>
  <c r="E2131" i="15" s="1"/>
  <c r="F2131" i="15" s="1"/>
  <c r="G2131" i="15" s="1"/>
  <c r="C1570" i="11"/>
  <c r="E1570" i="11" s="1"/>
  <c r="F1570" i="11" s="1"/>
  <c r="G1570" i="11" s="1"/>
  <c r="G1705" i="14"/>
  <c r="B1706" i="14" s="1"/>
  <c r="C1706" i="14" s="1"/>
  <c r="F1705" i="14"/>
  <c r="H2131" i="15" l="1"/>
  <c r="B2132" i="15" s="1"/>
  <c r="H1570" i="11"/>
  <c r="D1706" i="14"/>
  <c r="E1706" i="14" s="1"/>
  <c r="C2132" i="15" l="1"/>
  <c r="E2132" i="15" s="1"/>
  <c r="F2132" i="15" s="1"/>
  <c r="G2132" i="15" s="1"/>
  <c r="G1706" i="14"/>
  <c r="B1707" i="14" s="1"/>
  <c r="C1707" i="14" s="1"/>
  <c r="F1706" i="14"/>
  <c r="B1571" i="11"/>
  <c r="H2132" i="15" l="1"/>
  <c r="B2133" i="15" s="1"/>
  <c r="C1571" i="11"/>
  <c r="E1571" i="11" s="1"/>
  <c r="F1571" i="11" s="1"/>
  <c r="G1571" i="11" s="1"/>
  <c r="D1707" i="14"/>
  <c r="E1707" i="14" s="1"/>
  <c r="F1707" i="14" s="1"/>
  <c r="C2133" i="15" l="1"/>
  <c r="E2133" i="15" s="1"/>
  <c r="F2133" i="15" s="1"/>
  <c r="G2133" i="15" s="1"/>
  <c r="H1571" i="11"/>
  <c r="B1572" i="11" s="1"/>
  <c r="G1707" i="14"/>
  <c r="B1708" i="14" s="1"/>
  <c r="H2133" i="15" l="1"/>
  <c r="B2134" i="15" s="1"/>
  <c r="C1572" i="11"/>
  <c r="E1572" i="11" s="1"/>
  <c r="F1572" i="11" s="1"/>
  <c r="G1572" i="11" s="1"/>
  <c r="C1708" i="14"/>
  <c r="C2134" i="15" l="1"/>
  <c r="E2134" i="15" s="1"/>
  <c r="F2134" i="15" s="1"/>
  <c r="G2134" i="15" s="1"/>
  <c r="H1572" i="11"/>
  <c r="D1708" i="14"/>
  <c r="E1708" i="14" s="1"/>
  <c r="H2134" i="15" l="1"/>
  <c r="B2135" i="15" s="1"/>
  <c r="G1708" i="14"/>
  <c r="B1709" i="14" s="1"/>
  <c r="C1709" i="14" s="1"/>
  <c r="F1708" i="14"/>
  <c r="B1573" i="11"/>
  <c r="C2135" i="15" l="1"/>
  <c r="E2135" i="15" s="1"/>
  <c r="F2135" i="15" s="1"/>
  <c r="G2135" i="15" s="1"/>
  <c r="C1573" i="11"/>
  <c r="E1573" i="11" s="1"/>
  <c r="F1573" i="11" s="1"/>
  <c r="G1573" i="11" s="1"/>
  <c r="D1709" i="14"/>
  <c r="E1709" i="14" s="1"/>
  <c r="F1709" i="14" s="1"/>
  <c r="H2135" i="15" l="1"/>
  <c r="B2136" i="15" s="1"/>
  <c r="H1573" i="11"/>
  <c r="G1709" i="14"/>
  <c r="B1710" i="14" s="1"/>
  <c r="C2136" i="15" l="1"/>
  <c r="E2136" i="15" s="1"/>
  <c r="F2136" i="15" s="1"/>
  <c r="G2136" i="15" s="1"/>
  <c r="C1710" i="14"/>
  <c r="B1574" i="11"/>
  <c r="H2136" i="15" l="1"/>
  <c r="B2137" i="15" s="1"/>
  <c r="C1574" i="11"/>
  <c r="E1574" i="11" s="1"/>
  <c r="F1574" i="11" s="1"/>
  <c r="G1574" i="11" s="1"/>
  <c r="D1710" i="14"/>
  <c r="E1710" i="14" s="1"/>
  <c r="C2137" i="15" l="1"/>
  <c r="E2137" i="15" s="1"/>
  <c r="F2137" i="15" s="1"/>
  <c r="G2137" i="15" s="1"/>
  <c r="H1574" i="11"/>
  <c r="G1710" i="14"/>
  <c r="B1711" i="14" s="1"/>
  <c r="C1711" i="14" s="1"/>
  <c r="F1710" i="14"/>
  <c r="H2137" i="15" l="1"/>
  <c r="B2138" i="15" s="1"/>
  <c r="D1711" i="14"/>
  <c r="E1711" i="14" s="1"/>
  <c r="B1575" i="11"/>
  <c r="C2138" i="15" l="1"/>
  <c r="E2138" i="15" s="1"/>
  <c r="F2138" i="15" s="1"/>
  <c r="G2138" i="15" s="1"/>
  <c r="C1575" i="11"/>
  <c r="E1575" i="11" s="1"/>
  <c r="F1575" i="11" s="1"/>
  <c r="G1575" i="11" s="1"/>
  <c r="G1711" i="14"/>
  <c r="B1712" i="14" s="1"/>
  <c r="C1712" i="14" s="1"/>
  <c r="F1711" i="14"/>
  <c r="H2138" i="15" l="1"/>
  <c r="B2139" i="15" s="1"/>
  <c r="H1575" i="11"/>
  <c r="D1712" i="14"/>
  <c r="E1712" i="14" s="1"/>
  <c r="C2139" i="15" l="1"/>
  <c r="E2139" i="15" s="1"/>
  <c r="F2139" i="15" s="1"/>
  <c r="G2139" i="15" s="1"/>
  <c r="G1712" i="14"/>
  <c r="B1713" i="14" s="1"/>
  <c r="C1713" i="14" s="1"/>
  <c r="F1712" i="14"/>
  <c r="B1576" i="11"/>
  <c r="H2139" i="15" l="1"/>
  <c r="B2140" i="15" s="1"/>
  <c r="C1576" i="11"/>
  <c r="E1576" i="11" s="1"/>
  <c r="F1576" i="11" s="1"/>
  <c r="G1576" i="11" s="1"/>
  <c r="D1713" i="14"/>
  <c r="E1713" i="14" s="1"/>
  <c r="C2140" i="15" l="1"/>
  <c r="E2140" i="15" s="1"/>
  <c r="F2140" i="15" s="1"/>
  <c r="G2140" i="15" s="1"/>
  <c r="H1576" i="11"/>
  <c r="G1713" i="14"/>
  <c r="B1714" i="14" s="1"/>
  <c r="C1714" i="14" s="1"/>
  <c r="F1713" i="14"/>
  <c r="H2140" i="15" l="1"/>
  <c r="B2141" i="15" s="1"/>
  <c r="D1714" i="14"/>
  <c r="E1714" i="14" s="1"/>
  <c r="B1577" i="11"/>
  <c r="C2141" i="15" l="1"/>
  <c r="E2141" i="15" s="1"/>
  <c r="F2141" i="15" s="1"/>
  <c r="G2141" i="15" s="1"/>
  <c r="C1577" i="11"/>
  <c r="E1577" i="11" s="1"/>
  <c r="F1577" i="11" s="1"/>
  <c r="G1577" i="11" s="1"/>
  <c r="G1714" i="14"/>
  <c r="B1715" i="14" s="1"/>
  <c r="C1715" i="14" s="1"/>
  <c r="F1714" i="14"/>
  <c r="H2141" i="15" l="1"/>
  <c r="B2142" i="15" s="1"/>
  <c r="H1577" i="11"/>
  <c r="B1578" i="11" s="1"/>
  <c r="D1715" i="14"/>
  <c r="E1715" i="14" s="1"/>
  <c r="F1715" i="14" s="1"/>
  <c r="C2142" i="15" l="1"/>
  <c r="E2142" i="15" s="1"/>
  <c r="F2142" i="15" s="1"/>
  <c r="G2142" i="15" s="1"/>
  <c r="C1578" i="11"/>
  <c r="E1578" i="11" s="1"/>
  <c r="F1578" i="11" s="1"/>
  <c r="G1578" i="11" s="1"/>
  <c r="G1715" i="14"/>
  <c r="B1716" i="14" s="1"/>
  <c r="H2142" i="15" l="1"/>
  <c r="B2143" i="15" s="1"/>
  <c r="H1578" i="11"/>
  <c r="C1716" i="14"/>
  <c r="C2143" i="15" l="1"/>
  <c r="E2143" i="15" s="1"/>
  <c r="F2143" i="15" s="1"/>
  <c r="G2143" i="15" s="1"/>
  <c r="D1716" i="14"/>
  <c r="E1716" i="14" s="1"/>
  <c r="B1579" i="11"/>
  <c r="H2143" i="15" l="1"/>
  <c r="B2144" i="15" s="1"/>
  <c r="C1579" i="11"/>
  <c r="E1579" i="11" s="1"/>
  <c r="F1579" i="11" s="1"/>
  <c r="G1579" i="11" s="1"/>
  <c r="G1716" i="14"/>
  <c r="B1717" i="14" s="1"/>
  <c r="C1717" i="14" s="1"/>
  <c r="F1716" i="14"/>
  <c r="C2144" i="15" l="1"/>
  <c r="E2144" i="15" s="1"/>
  <c r="F2144" i="15" s="1"/>
  <c r="G2144" i="15" s="1"/>
  <c r="H1579" i="11"/>
  <c r="D1717" i="14"/>
  <c r="E1717" i="14" s="1"/>
  <c r="H2144" i="15" l="1"/>
  <c r="B2145" i="15" s="1"/>
  <c r="G1717" i="14"/>
  <c r="B1718" i="14" s="1"/>
  <c r="C1718" i="14" s="1"/>
  <c r="F1717" i="14"/>
  <c r="B1580" i="11"/>
  <c r="C2145" i="15" l="1"/>
  <c r="E2145" i="15" s="1"/>
  <c r="F2145" i="15" s="1"/>
  <c r="G2145" i="15" s="1"/>
  <c r="C1580" i="11"/>
  <c r="E1580" i="11" s="1"/>
  <c r="F1580" i="11" s="1"/>
  <c r="G1580" i="11" s="1"/>
  <c r="D1718" i="14"/>
  <c r="E1718" i="14" s="1"/>
  <c r="H2145" i="15" l="1"/>
  <c r="B2146" i="15" s="1"/>
  <c r="H1580" i="11"/>
  <c r="G1718" i="14"/>
  <c r="B1719" i="14" s="1"/>
  <c r="C1719" i="14" s="1"/>
  <c r="F1718" i="14"/>
  <c r="C2146" i="15" l="1"/>
  <c r="E2146" i="15" s="1"/>
  <c r="F2146" i="15" s="1"/>
  <c r="G2146" i="15" s="1"/>
  <c r="D1719" i="14"/>
  <c r="E1719" i="14" s="1"/>
  <c r="B1581" i="11"/>
  <c r="H2146" i="15" l="1"/>
  <c r="B2147" i="15" s="1"/>
  <c r="C1581" i="11"/>
  <c r="E1581" i="11" s="1"/>
  <c r="F1581" i="11" s="1"/>
  <c r="G1581" i="11" s="1"/>
  <c r="G1719" i="14"/>
  <c r="B1720" i="14" s="1"/>
  <c r="C1720" i="14" s="1"/>
  <c r="F1719" i="14"/>
  <c r="C2147" i="15" l="1"/>
  <c r="E2147" i="15" s="1"/>
  <c r="F2147" i="15" s="1"/>
  <c r="G2147" i="15" s="1"/>
  <c r="H1581" i="11"/>
  <c r="D1720" i="14"/>
  <c r="E1720" i="14" s="1"/>
  <c r="H2147" i="15" l="1"/>
  <c r="B2148" i="15" s="1"/>
  <c r="G1720" i="14"/>
  <c r="B1721" i="14" s="1"/>
  <c r="C1721" i="14" s="1"/>
  <c r="F1720" i="14"/>
  <c r="B1582" i="11"/>
  <c r="C2148" i="15" l="1"/>
  <c r="E2148" i="15" s="1"/>
  <c r="F2148" i="15" s="1"/>
  <c r="G2148" i="15" s="1"/>
  <c r="C1582" i="11"/>
  <c r="E1582" i="11" s="1"/>
  <c r="F1582" i="11" s="1"/>
  <c r="G1582" i="11" s="1"/>
  <c r="D1721" i="14"/>
  <c r="E1721" i="14" s="1"/>
  <c r="H2148" i="15" l="1"/>
  <c r="B2149" i="15" s="1"/>
  <c r="H1582" i="11"/>
  <c r="G1721" i="14"/>
  <c r="B1722" i="14" s="1"/>
  <c r="C1722" i="14" s="1"/>
  <c r="F1721" i="14"/>
  <c r="C2149" i="15" l="1"/>
  <c r="E2149" i="15" s="1"/>
  <c r="F2149" i="15" s="1"/>
  <c r="G2149" i="15" s="1"/>
  <c r="D1722" i="14"/>
  <c r="E1722" i="14" s="1"/>
  <c r="B1583" i="11"/>
  <c r="H2149" i="15" l="1"/>
  <c r="B2150" i="15" s="1"/>
  <c r="C1583" i="11"/>
  <c r="E1583" i="11" s="1"/>
  <c r="F1583" i="11" s="1"/>
  <c r="G1583" i="11" s="1"/>
  <c r="G1722" i="14"/>
  <c r="B1723" i="14" s="1"/>
  <c r="C1723" i="14" s="1"/>
  <c r="F1722" i="14"/>
  <c r="C2150" i="15" l="1"/>
  <c r="E2150" i="15" s="1"/>
  <c r="F2150" i="15" s="1"/>
  <c r="G2150" i="15" s="1"/>
  <c r="H1583" i="11"/>
  <c r="D1723" i="14"/>
  <c r="E1723" i="14" s="1"/>
  <c r="F1723" i="14" s="1"/>
  <c r="H2150" i="15" l="1"/>
  <c r="B2151" i="15" s="1"/>
  <c r="G1723" i="14"/>
  <c r="B1724" i="14" s="1"/>
  <c r="B1584" i="11"/>
  <c r="C2151" i="15" l="1"/>
  <c r="E2151" i="15" s="1"/>
  <c r="F2151" i="15" s="1"/>
  <c r="G2151" i="15" s="1"/>
  <c r="C1584" i="11"/>
  <c r="E1584" i="11" s="1"/>
  <c r="F1584" i="11" s="1"/>
  <c r="G1584" i="11" s="1"/>
  <c r="C1724" i="14"/>
  <c r="H2151" i="15" l="1"/>
  <c r="B2152" i="15" s="1"/>
  <c r="H1584" i="11"/>
  <c r="D1724" i="14"/>
  <c r="E1724" i="14" s="1"/>
  <c r="C2152" i="15" l="1"/>
  <c r="E2152" i="15" s="1"/>
  <c r="F2152" i="15" s="1"/>
  <c r="G2152" i="15" s="1"/>
  <c r="G1724" i="14"/>
  <c r="B1725" i="14" s="1"/>
  <c r="C1725" i="14" s="1"/>
  <c r="F1724" i="14"/>
  <c r="B1585" i="11"/>
  <c r="H2152" i="15" l="1"/>
  <c r="B2153" i="15" s="1"/>
  <c r="C1585" i="11"/>
  <c r="E1585" i="11" s="1"/>
  <c r="F1585" i="11" s="1"/>
  <c r="G1585" i="11" s="1"/>
  <c r="D1725" i="14"/>
  <c r="E1725" i="14" s="1"/>
  <c r="C2153" i="15" l="1"/>
  <c r="E2153" i="15" s="1"/>
  <c r="F2153" i="15" s="1"/>
  <c r="G2153" i="15" s="1"/>
  <c r="H1585" i="11"/>
  <c r="B1586" i="11" s="1"/>
  <c r="G1725" i="14"/>
  <c r="B1726" i="14" s="1"/>
  <c r="C1726" i="14" s="1"/>
  <c r="F1725" i="14"/>
  <c r="H2153" i="15" l="1"/>
  <c r="B2154" i="15" s="1"/>
  <c r="C1586" i="11"/>
  <c r="E1586" i="11" s="1"/>
  <c r="F1586" i="11" s="1"/>
  <c r="G1586" i="11" s="1"/>
  <c r="D1726" i="14"/>
  <c r="E1726" i="14" s="1"/>
  <c r="C2154" i="15" l="1"/>
  <c r="E2154" i="15" s="1"/>
  <c r="F2154" i="15" s="1"/>
  <c r="G2154" i="15" s="1"/>
  <c r="H1586" i="11"/>
  <c r="G1726" i="14"/>
  <c r="B1727" i="14" s="1"/>
  <c r="C1727" i="14" s="1"/>
  <c r="F1726" i="14"/>
  <c r="H2154" i="15" l="1"/>
  <c r="B2155" i="15" s="1"/>
  <c r="D1727" i="14"/>
  <c r="E1727" i="14" s="1"/>
  <c r="B1587" i="11"/>
  <c r="C2155" i="15" l="1"/>
  <c r="E2155" i="15" s="1"/>
  <c r="F2155" i="15" s="1"/>
  <c r="G2155" i="15" s="1"/>
  <c r="C1587" i="11"/>
  <c r="E1587" i="11" s="1"/>
  <c r="F1587" i="11" s="1"/>
  <c r="G1587" i="11" s="1"/>
  <c r="G1727" i="14"/>
  <c r="B1728" i="14" s="1"/>
  <c r="C1728" i="14" s="1"/>
  <c r="F1727" i="14"/>
  <c r="H2155" i="15" l="1"/>
  <c r="B2156" i="15" s="1"/>
  <c r="H1587" i="11"/>
  <c r="B1588" i="11" s="1"/>
  <c r="D1728" i="14"/>
  <c r="E1728" i="14" s="1"/>
  <c r="C2156" i="15" l="1"/>
  <c r="E2156" i="15" s="1"/>
  <c r="F2156" i="15" s="1"/>
  <c r="G2156" i="15" s="1"/>
  <c r="C1588" i="11"/>
  <c r="E1588" i="11" s="1"/>
  <c r="F1588" i="11" s="1"/>
  <c r="G1588" i="11" s="1"/>
  <c r="G1728" i="14"/>
  <c r="B1729" i="14" s="1"/>
  <c r="C1729" i="14" s="1"/>
  <c r="F1728" i="14"/>
  <c r="H2156" i="15" l="1"/>
  <c r="B2157" i="15" s="1"/>
  <c r="H1588" i="11"/>
  <c r="D1729" i="14"/>
  <c r="E1729" i="14" s="1"/>
  <c r="C2157" i="15" l="1"/>
  <c r="E2157" i="15" s="1"/>
  <c r="F2157" i="15" s="1"/>
  <c r="G2157" i="15" s="1"/>
  <c r="G1729" i="14"/>
  <c r="B1730" i="14" s="1"/>
  <c r="C1730" i="14" s="1"/>
  <c r="F1729" i="14"/>
  <c r="B1589" i="11"/>
  <c r="H2157" i="15" l="1"/>
  <c r="B2158" i="15" s="1"/>
  <c r="C1589" i="11"/>
  <c r="E1589" i="11" s="1"/>
  <c r="F1589" i="11" s="1"/>
  <c r="G1589" i="11" s="1"/>
  <c r="D1730" i="14"/>
  <c r="E1730" i="14" s="1"/>
  <c r="C2158" i="15" l="1"/>
  <c r="E2158" i="15" s="1"/>
  <c r="F2158" i="15" s="1"/>
  <c r="G2158" i="15" s="1"/>
  <c r="H1589" i="11"/>
  <c r="G1730" i="14"/>
  <c r="B1731" i="14" s="1"/>
  <c r="C1731" i="14" s="1"/>
  <c r="F1730" i="14"/>
  <c r="H2158" i="15" l="1"/>
  <c r="B2159" i="15" s="1"/>
  <c r="D1731" i="14"/>
  <c r="E1731" i="14" s="1"/>
  <c r="F1731" i="14" s="1"/>
  <c r="B1590" i="11"/>
  <c r="C2159" i="15" l="1"/>
  <c r="E2159" i="15" s="1"/>
  <c r="F2159" i="15" s="1"/>
  <c r="G2159" i="15" s="1"/>
  <c r="C1590" i="11"/>
  <c r="E1590" i="11" s="1"/>
  <c r="F1590" i="11" s="1"/>
  <c r="G1590" i="11" s="1"/>
  <c r="G1731" i="14"/>
  <c r="B1732" i="14" s="1"/>
  <c r="H2159" i="15" l="1"/>
  <c r="B2160" i="15" s="1"/>
  <c r="H1590" i="11"/>
  <c r="C1732" i="14"/>
  <c r="C2160" i="15" l="1"/>
  <c r="E2160" i="15" s="1"/>
  <c r="F2160" i="15" s="1"/>
  <c r="G2160" i="15" s="1"/>
  <c r="D1732" i="14"/>
  <c r="E1732" i="14" s="1"/>
  <c r="B1591" i="11"/>
  <c r="H2160" i="15" l="1"/>
  <c r="B2161" i="15" s="1"/>
  <c r="C1591" i="11"/>
  <c r="E1591" i="11" s="1"/>
  <c r="F1591" i="11" s="1"/>
  <c r="G1591" i="11" s="1"/>
  <c r="G1732" i="14"/>
  <c r="B1733" i="14" s="1"/>
  <c r="C1733" i="14" s="1"/>
  <c r="F1732" i="14"/>
  <c r="C2161" i="15" l="1"/>
  <c r="E2161" i="15" s="1"/>
  <c r="F2161" i="15" s="1"/>
  <c r="G2161" i="15" s="1"/>
  <c r="H1591" i="11"/>
  <c r="B1592" i="11" s="1"/>
  <c r="D1733" i="14"/>
  <c r="E1733" i="14" s="1"/>
  <c r="H2161" i="15" l="1"/>
  <c r="B2162" i="15" s="1"/>
  <c r="C1592" i="11"/>
  <c r="E1592" i="11" s="1"/>
  <c r="F1592" i="11" s="1"/>
  <c r="G1592" i="11" s="1"/>
  <c r="G1733" i="14"/>
  <c r="B1734" i="14" s="1"/>
  <c r="C1734" i="14" s="1"/>
  <c r="F1733" i="14"/>
  <c r="C2162" i="15" l="1"/>
  <c r="E2162" i="15" s="1"/>
  <c r="F2162" i="15" s="1"/>
  <c r="G2162" i="15" s="1"/>
  <c r="H1592" i="11"/>
  <c r="D1734" i="14"/>
  <c r="E1734" i="14" s="1"/>
  <c r="H2162" i="15" l="1"/>
  <c r="B2163" i="15" s="1"/>
  <c r="G1734" i="14"/>
  <c r="B1735" i="14" s="1"/>
  <c r="C1735" i="14" s="1"/>
  <c r="F1734" i="14"/>
  <c r="B1593" i="11"/>
  <c r="C2163" i="15" l="1"/>
  <c r="E2163" i="15" s="1"/>
  <c r="F2163" i="15" s="1"/>
  <c r="G2163" i="15" s="1"/>
  <c r="C1593" i="11"/>
  <c r="E1593" i="11" s="1"/>
  <c r="F1593" i="11" s="1"/>
  <c r="G1593" i="11" s="1"/>
  <c r="D1735" i="14"/>
  <c r="E1735" i="14" s="1"/>
  <c r="H2163" i="15" l="1"/>
  <c r="B2164" i="15" s="1"/>
  <c r="H1593" i="11"/>
  <c r="B1594" i="11" s="1"/>
  <c r="G1735" i="14"/>
  <c r="B1736" i="14" s="1"/>
  <c r="C1736" i="14" s="1"/>
  <c r="F1735" i="14"/>
  <c r="C2164" i="15" l="1"/>
  <c r="E2164" i="15" s="1"/>
  <c r="F2164" i="15" s="1"/>
  <c r="G2164" i="15" s="1"/>
  <c r="C1594" i="11"/>
  <c r="E1594" i="11" s="1"/>
  <c r="F1594" i="11" s="1"/>
  <c r="G1594" i="11" s="1"/>
  <c r="D1736" i="14"/>
  <c r="E1736" i="14" s="1"/>
  <c r="H2164" i="15" l="1"/>
  <c r="B2165" i="15" s="1"/>
  <c r="H1594" i="11"/>
  <c r="G1736" i="14"/>
  <c r="B1737" i="14" s="1"/>
  <c r="C1737" i="14" s="1"/>
  <c r="F1736" i="14"/>
  <c r="C2165" i="15" l="1"/>
  <c r="E2165" i="15" s="1"/>
  <c r="F2165" i="15" s="1"/>
  <c r="G2165" i="15" s="1"/>
  <c r="D1737" i="14"/>
  <c r="E1737" i="14" s="1"/>
  <c r="B1595" i="11"/>
  <c r="H2165" i="15" l="1"/>
  <c r="B2166" i="15" s="1"/>
  <c r="C1595" i="11"/>
  <c r="E1595" i="11" s="1"/>
  <c r="F1595" i="11" s="1"/>
  <c r="G1595" i="11" s="1"/>
  <c r="G1737" i="14"/>
  <c r="B1738" i="14" s="1"/>
  <c r="C1738" i="14" s="1"/>
  <c r="F1737" i="14"/>
  <c r="C2166" i="15" l="1"/>
  <c r="E2166" i="15" s="1"/>
  <c r="F2166" i="15" s="1"/>
  <c r="G2166" i="15" s="1"/>
  <c r="H1595" i="11"/>
  <c r="D1738" i="14"/>
  <c r="E1738" i="14" s="1"/>
  <c r="H2166" i="15" l="1"/>
  <c r="B2167" i="15" s="1"/>
  <c r="G1738" i="14"/>
  <c r="B1739" i="14" s="1"/>
  <c r="C1739" i="14" s="1"/>
  <c r="F1738" i="14"/>
  <c r="B1596" i="11"/>
  <c r="C2167" i="15" l="1"/>
  <c r="E2167" i="15" s="1"/>
  <c r="F2167" i="15" s="1"/>
  <c r="G2167" i="15" s="1"/>
  <c r="C1596" i="11"/>
  <c r="E1596" i="11" s="1"/>
  <c r="F1596" i="11" s="1"/>
  <c r="G1596" i="11" s="1"/>
  <c r="D1739" i="14"/>
  <c r="E1739" i="14" s="1"/>
  <c r="F1739" i="14" s="1"/>
  <c r="H2167" i="15" l="1"/>
  <c r="B2168" i="15" s="1"/>
  <c r="H1596" i="11"/>
  <c r="B1597" i="11" s="1"/>
  <c r="G1739" i="14"/>
  <c r="B1740" i="14" s="1"/>
  <c r="C2168" i="15" l="1"/>
  <c r="E2168" i="15" s="1"/>
  <c r="F2168" i="15" s="1"/>
  <c r="G2168" i="15" s="1"/>
  <c r="C1597" i="11"/>
  <c r="E1597" i="11" s="1"/>
  <c r="F1597" i="11" s="1"/>
  <c r="G1597" i="11" s="1"/>
  <c r="C1740" i="14"/>
  <c r="H2168" i="15" l="1"/>
  <c r="B2169" i="15" s="1"/>
  <c r="H1597" i="11"/>
  <c r="D1740" i="14"/>
  <c r="E1740" i="14" s="1"/>
  <c r="C2169" i="15" l="1"/>
  <c r="E2169" i="15" s="1"/>
  <c r="F2169" i="15" s="1"/>
  <c r="G2169" i="15" s="1"/>
  <c r="G1740" i="14"/>
  <c r="B1741" i="14" s="1"/>
  <c r="C1741" i="14" s="1"/>
  <c r="F1740" i="14"/>
  <c r="B1598" i="11"/>
  <c r="H2169" i="15" l="1"/>
  <c r="B2170" i="15" s="1"/>
  <c r="C1598" i="11"/>
  <c r="E1598" i="11" s="1"/>
  <c r="F1598" i="11" s="1"/>
  <c r="G1598" i="11" s="1"/>
  <c r="D1741" i="14"/>
  <c r="E1741" i="14" s="1"/>
  <c r="C2170" i="15" l="1"/>
  <c r="E2170" i="15" s="1"/>
  <c r="F2170" i="15" s="1"/>
  <c r="G2170" i="15" s="1"/>
  <c r="H1598" i="11"/>
  <c r="G1741" i="14"/>
  <c r="B1742" i="14" s="1"/>
  <c r="C1742" i="14" s="1"/>
  <c r="F1741" i="14"/>
  <c r="H2170" i="15" l="1"/>
  <c r="B2171" i="15" s="1"/>
  <c r="D1742" i="14"/>
  <c r="E1742" i="14" s="1"/>
  <c r="B1599" i="11"/>
  <c r="C2171" i="15" l="1"/>
  <c r="E2171" i="15" s="1"/>
  <c r="F2171" i="15" s="1"/>
  <c r="G2171" i="15" s="1"/>
  <c r="C1599" i="11"/>
  <c r="E1599" i="11" s="1"/>
  <c r="F1599" i="11" s="1"/>
  <c r="G1599" i="11" s="1"/>
  <c r="G1742" i="14"/>
  <c r="B1743" i="14" s="1"/>
  <c r="C1743" i="14" s="1"/>
  <c r="F1742" i="14"/>
  <c r="H2171" i="15" l="1"/>
  <c r="B2172" i="15" s="1"/>
  <c r="H1599" i="11"/>
  <c r="D1743" i="14"/>
  <c r="E1743" i="14" s="1"/>
  <c r="C2172" i="15" l="1"/>
  <c r="E2172" i="15" s="1"/>
  <c r="F2172" i="15" s="1"/>
  <c r="G2172" i="15" s="1"/>
  <c r="G1743" i="14"/>
  <c r="B1744" i="14" s="1"/>
  <c r="C1744" i="14" s="1"/>
  <c r="F1743" i="14"/>
  <c r="B1600" i="11"/>
  <c r="H2172" i="15" l="1"/>
  <c r="B2173" i="15" s="1"/>
  <c r="C1600" i="11"/>
  <c r="E1600" i="11" s="1"/>
  <c r="F1600" i="11" s="1"/>
  <c r="G1600" i="11" s="1"/>
  <c r="D1744" i="14"/>
  <c r="E1744" i="14" s="1"/>
  <c r="C2173" i="15" l="1"/>
  <c r="E2173" i="15" s="1"/>
  <c r="F2173" i="15" s="1"/>
  <c r="G2173" i="15" s="1"/>
  <c r="H1600" i="11"/>
  <c r="G1744" i="14"/>
  <c r="B1745" i="14" s="1"/>
  <c r="C1745" i="14" s="1"/>
  <c r="F1744" i="14"/>
  <c r="H2173" i="15" l="1"/>
  <c r="B2174" i="15" s="1"/>
  <c r="D1745" i="14"/>
  <c r="E1745" i="14" s="1"/>
  <c r="B1601" i="11"/>
  <c r="C2174" i="15" l="1"/>
  <c r="E2174" i="15" s="1"/>
  <c r="F2174" i="15" s="1"/>
  <c r="G2174" i="15" s="1"/>
  <c r="C1601" i="11"/>
  <c r="E1601" i="11" s="1"/>
  <c r="F1601" i="11" s="1"/>
  <c r="G1601" i="11" s="1"/>
  <c r="G1745" i="14"/>
  <c r="B1746" i="14" s="1"/>
  <c r="C1746" i="14" s="1"/>
  <c r="F1745" i="14"/>
  <c r="H2174" i="15" l="1"/>
  <c r="B2175" i="15" s="1"/>
  <c r="H1601" i="11"/>
  <c r="B1602" i="11" s="1"/>
  <c r="D1746" i="14"/>
  <c r="E1746" i="14" s="1"/>
  <c r="C2175" i="15" l="1"/>
  <c r="E2175" i="15" s="1"/>
  <c r="F2175" i="15" s="1"/>
  <c r="G2175" i="15" s="1"/>
  <c r="C1602" i="11"/>
  <c r="E1602" i="11" s="1"/>
  <c r="F1602" i="11" s="1"/>
  <c r="G1602" i="11" s="1"/>
  <c r="G1746" i="14"/>
  <c r="B1747" i="14" s="1"/>
  <c r="C1747" i="14" s="1"/>
  <c r="F1746" i="14"/>
  <c r="H2175" i="15" l="1"/>
  <c r="B2176" i="15" s="1"/>
  <c r="H1602" i="11"/>
  <c r="D1747" i="14"/>
  <c r="E1747" i="14" s="1"/>
  <c r="F1747" i="14" s="1"/>
  <c r="C2176" i="15" l="1"/>
  <c r="E2176" i="15" s="1"/>
  <c r="F2176" i="15" s="1"/>
  <c r="G2176" i="15" s="1"/>
  <c r="G1747" i="14"/>
  <c r="B1748" i="14" s="1"/>
  <c r="B1603" i="11"/>
  <c r="H2176" i="15" l="1"/>
  <c r="B2177" i="15" s="1"/>
  <c r="C1603" i="11"/>
  <c r="E1603" i="11" s="1"/>
  <c r="F1603" i="11" s="1"/>
  <c r="G1603" i="11" s="1"/>
  <c r="C1748" i="14"/>
  <c r="C2177" i="15" l="1"/>
  <c r="E2177" i="15" s="1"/>
  <c r="F2177" i="15" s="1"/>
  <c r="G2177" i="15" s="1"/>
  <c r="H1603" i="11"/>
  <c r="B1604" i="11" s="1"/>
  <c r="D1748" i="14"/>
  <c r="E1748" i="14" s="1"/>
  <c r="H2177" i="15" l="1"/>
  <c r="B2178" i="15" s="1"/>
  <c r="C1604" i="11"/>
  <c r="E1604" i="11" s="1"/>
  <c r="F1604" i="11" s="1"/>
  <c r="G1604" i="11" s="1"/>
  <c r="G1748" i="14"/>
  <c r="B1749" i="14" s="1"/>
  <c r="C1749" i="14" s="1"/>
  <c r="F1748" i="14"/>
  <c r="C2178" i="15" l="1"/>
  <c r="E2178" i="15" s="1"/>
  <c r="F2178" i="15" s="1"/>
  <c r="G2178" i="15" s="1"/>
  <c r="H1604" i="11"/>
  <c r="D1749" i="14"/>
  <c r="E1749" i="14" s="1"/>
  <c r="H2178" i="15" l="1"/>
  <c r="B2179" i="15" s="1"/>
  <c r="G1749" i="14"/>
  <c r="B1750" i="14" s="1"/>
  <c r="C1750" i="14" s="1"/>
  <c r="F1749" i="14"/>
  <c r="B1605" i="11"/>
  <c r="C2179" i="15" l="1"/>
  <c r="E2179" i="15" s="1"/>
  <c r="F2179" i="15" s="1"/>
  <c r="G2179" i="15" s="1"/>
  <c r="C1605" i="11"/>
  <c r="E1605" i="11" s="1"/>
  <c r="F1605" i="11" s="1"/>
  <c r="G1605" i="11" s="1"/>
  <c r="D1750" i="14"/>
  <c r="E1750" i="14" s="1"/>
  <c r="H2179" i="15" l="1"/>
  <c r="B2180" i="15" s="1"/>
  <c r="H1605" i="11"/>
  <c r="G1750" i="14"/>
  <c r="B1751" i="14" s="1"/>
  <c r="C1751" i="14" s="1"/>
  <c r="F1750" i="14"/>
  <c r="C2180" i="15" l="1"/>
  <c r="E2180" i="15" s="1"/>
  <c r="F2180" i="15" s="1"/>
  <c r="G2180" i="15" s="1"/>
  <c r="D1751" i="14"/>
  <c r="E1751" i="14" s="1"/>
  <c r="B1606" i="11"/>
  <c r="H2180" i="15" l="1"/>
  <c r="B2181" i="15" s="1"/>
  <c r="C1606" i="11"/>
  <c r="E1606" i="11" s="1"/>
  <c r="F1606" i="11" s="1"/>
  <c r="G1606" i="11" s="1"/>
  <c r="G1751" i="14"/>
  <c r="B1752" i="14" s="1"/>
  <c r="C1752" i="14" s="1"/>
  <c r="F1751" i="14"/>
  <c r="C2181" i="15" l="1"/>
  <c r="E2181" i="15" s="1"/>
  <c r="F2181" i="15" s="1"/>
  <c r="G2181" i="15" s="1"/>
  <c r="H1606" i="11"/>
  <c r="D1752" i="14"/>
  <c r="E1752" i="14" s="1"/>
  <c r="H2181" i="15" l="1"/>
  <c r="B2182" i="15" s="1"/>
  <c r="G1752" i="14"/>
  <c r="B1753" i="14" s="1"/>
  <c r="C1753" i="14" s="1"/>
  <c r="F1752" i="14"/>
  <c r="B1607" i="11"/>
  <c r="C2182" i="15" l="1"/>
  <c r="E2182" i="15" s="1"/>
  <c r="F2182" i="15" s="1"/>
  <c r="G2182" i="15" s="1"/>
  <c r="C1607" i="11"/>
  <c r="E1607" i="11" s="1"/>
  <c r="F1607" i="11" s="1"/>
  <c r="G1607" i="11" s="1"/>
  <c r="D1753" i="14"/>
  <c r="E1753" i="14" s="1"/>
  <c r="H2182" i="15" l="1"/>
  <c r="B2183" i="15" s="1"/>
  <c r="H1607" i="11"/>
  <c r="G1753" i="14"/>
  <c r="B1754" i="14" s="1"/>
  <c r="C1754" i="14" s="1"/>
  <c r="F1753" i="14"/>
  <c r="C2183" i="15" l="1"/>
  <c r="E2183" i="15" s="1"/>
  <c r="F2183" i="15" s="1"/>
  <c r="G2183" i="15" s="1"/>
  <c r="D1754" i="14"/>
  <c r="E1754" i="14" s="1"/>
  <c r="B1608" i="11"/>
  <c r="H2183" i="15" l="1"/>
  <c r="B2184" i="15" s="1"/>
  <c r="C1608" i="11"/>
  <c r="E1608" i="11" s="1"/>
  <c r="F1608" i="11" s="1"/>
  <c r="G1608" i="11" s="1"/>
  <c r="G1754" i="14"/>
  <c r="B1755" i="14" s="1"/>
  <c r="C1755" i="14" s="1"/>
  <c r="F1754" i="14"/>
  <c r="C2184" i="15" l="1"/>
  <c r="E2184" i="15" s="1"/>
  <c r="F2184" i="15" s="1"/>
  <c r="G2184" i="15" s="1"/>
  <c r="H1608" i="11"/>
  <c r="D1755" i="14"/>
  <c r="E1755" i="14" s="1"/>
  <c r="F1755" i="14" s="1"/>
  <c r="H2184" i="15" l="1"/>
  <c r="B2185" i="15" s="1"/>
  <c r="G1755" i="14"/>
  <c r="B1756" i="14" s="1"/>
  <c r="B1609" i="11"/>
  <c r="C2185" i="15" l="1"/>
  <c r="E2185" i="15" s="1"/>
  <c r="F2185" i="15" s="1"/>
  <c r="G2185" i="15" s="1"/>
  <c r="C1609" i="11"/>
  <c r="E1609" i="11" s="1"/>
  <c r="F1609" i="11" s="1"/>
  <c r="G1609" i="11" s="1"/>
  <c r="C1756" i="14"/>
  <c r="H2185" i="15" l="1"/>
  <c r="B2186" i="15" s="1"/>
  <c r="H1609" i="11"/>
  <c r="B1610" i="11" s="1"/>
  <c r="D1756" i="14"/>
  <c r="E1756" i="14" s="1"/>
  <c r="C2186" i="15" l="1"/>
  <c r="E2186" i="15" s="1"/>
  <c r="F2186" i="15" s="1"/>
  <c r="G2186" i="15" s="1"/>
  <c r="C1610" i="11"/>
  <c r="E1610" i="11" s="1"/>
  <c r="F1610" i="11" s="1"/>
  <c r="G1610" i="11" s="1"/>
  <c r="G1756" i="14"/>
  <c r="B1757" i="14" s="1"/>
  <c r="C1757" i="14" s="1"/>
  <c r="F1756" i="14"/>
  <c r="H2186" i="15" l="1"/>
  <c r="B2187" i="15" s="1"/>
  <c r="H1610" i="11"/>
  <c r="D1757" i="14"/>
  <c r="E1757" i="14" s="1"/>
  <c r="C2187" i="15" l="1"/>
  <c r="E2187" i="15" s="1"/>
  <c r="F2187" i="15" s="1"/>
  <c r="G2187" i="15" s="1"/>
  <c r="G1757" i="14"/>
  <c r="B1758" i="14" s="1"/>
  <c r="C1758" i="14" s="1"/>
  <c r="F1757" i="14"/>
  <c r="B1611" i="11"/>
  <c r="H2187" i="15" l="1"/>
  <c r="B2188" i="15" s="1"/>
  <c r="C1611" i="11"/>
  <c r="E1611" i="11" s="1"/>
  <c r="F1611" i="11" s="1"/>
  <c r="G1611" i="11" s="1"/>
  <c r="D1758" i="14"/>
  <c r="E1758" i="14" s="1"/>
  <c r="C2188" i="15" l="1"/>
  <c r="E2188" i="15" s="1"/>
  <c r="F2188" i="15" s="1"/>
  <c r="G2188" i="15" s="1"/>
  <c r="H1611" i="11"/>
  <c r="G1758" i="14"/>
  <c r="B1759" i="14" s="1"/>
  <c r="C1759" i="14" s="1"/>
  <c r="F1758" i="14"/>
  <c r="H2188" i="15" l="1"/>
  <c r="B2189" i="15" s="1"/>
  <c r="D1759" i="14"/>
  <c r="E1759" i="14" s="1"/>
  <c r="B1612" i="11"/>
  <c r="C2189" i="15" l="1"/>
  <c r="E2189" i="15" s="1"/>
  <c r="F2189" i="15" s="1"/>
  <c r="G2189" i="15" s="1"/>
  <c r="C1612" i="11"/>
  <c r="E1612" i="11" s="1"/>
  <c r="F1612" i="11" s="1"/>
  <c r="G1612" i="11" s="1"/>
  <c r="G1759" i="14"/>
  <c r="B1760" i="14" s="1"/>
  <c r="C1760" i="14" s="1"/>
  <c r="F1759" i="14"/>
  <c r="H2189" i="15" l="1"/>
  <c r="B2190" i="15" s="1"/>
  <c r="H1612" i="11"/>
  <c r="D1760" i="14"/>
  <c r="E1760" i="14" s="1"/>
  <c r="C2190" i="15" l="1"/>
  <c r="E2190" i="15" s="1"/>
  <c r="F2190" i="15" s="1"/>
  <c r="G2190" i="15" s="1"/>
  <c r="G1760" i="14"/>
  <c r="B1761" i="14" s="1"/>
  <c r="C1761" i="14" s="1"/>
  <c r="F1760" i="14"/>
  <c r="B1613" i="11"/>
  <c r="H2190" i="15" l="1"/>
  <c r="B2191" i="15" s="1"/>
  <c r="C1613" i="11"/>
  <c r="E1613" i="11" s="1"/>
  <c r="F1613" i="11" s="1"/>
  <c r="G1613" i="11" s="1"/>
  <c r="D1761" i="14"/>
  <c r="E1761" i="14" s="1"/>
  <c r="C2191" i="15" l="1"/>
  <c r="E2191" i="15" s="1"/>
  <c r="F2191" i="15" s="1"/>
  <c r="G2191" i="15" s="1"/>
  <c r="H1613" i="11"/>
  <c r="G1761" i="14"/>
  <c r="B1762" i="14" s="1"/>
  <c r="C1762" i="14" s="1"/>
  <c r="F1761" i="14"/>
  <c r="H2191" i="15" l="1"/>
  <c r="B2192" i="15" s="1"/>
  <c r="D1762" i="14"/>
  <c r="E1762" i="14" s="1"/>
  <c r="B1614" i="11"/>
  <c r="C2192" i="15" l="1"/>
  <c r="E2192" i="15" s="1"/>
  <c r="F2192" i="15" s="1"/>
  <c r="G2192" i="15" s="1"/>
  <c r="C1614" i="11"/>
  <c r="E1614" i="11" s="1"/>
  <c r="F1614" i="11" s="1"/>
  <c r="G1614" i="11" s="1"/>
  <c r="G1762" i="14"/>
  <c r="B1763" i="14" s="1"/>
  <c r="C1763" i="14" s="1"/>
  <c r="F1762" i="14"/>
  <c r="H2192" i="15" l="1"/>
  <c r="B2193" i="15" s="1"/>
  <c r="H1614" i="11"/>
  <c r="D1763" i="14"/>
  <c r="E1763" i="14" s="1"/>
  <c r="F1763" i="14" s="1"/>
  <c r="C2193" i="15" l="1"/>
  <c r="E2193" i="15" s="1"/>
  <c r="F2193" i="15" s="1"/>
  <c r="G2193" i="15" s="1"/>
  <c r="G1763" i="14"/>
  <c r="B1764" i="14" s="1"/>
  <c r="B1615" i="11"/>
  <c r="H2193" i="15" l="1"/>
  <c r="B2194" i="15" s="1"/>
  <c r="C1615" i="11"/>
  <c r="E1615" i="11" s="1"/>
  <c r="F1615" i="11" s="1"/>
  <c r="G1615" i="11" s="1"/>
  <c r="C1764" i="14"/>
  <c r="J2194" i="15" l="1"/>
  <c r="C2194" i="15"/>
  <c r="M2194" i="15" s="1"/>
  <c r="H1615" i="11"/>
  <c r="D1764" i="14"/>
  <c r="E1764" i="14" s="1"/>
  <c r="E2194" i="15" l="1"/>
  <c r="F2194" i="15" s="1"/>
  <c r="G2194" i="15" s="1"/>
  <c r="G1764" i="14"/>
  <c r="B1765" i="14" s="1"/>
  <c r="C1765" i="14" s="1"/>
  <c r="F1764" i="14"/>
  <c r="B1616" i="11"/>
  <c r="H2194" i="15" l="1"/>
  <c r="C1616" i="11"/>
  <c r="E1616" i="11" s="1"/>
  <c r="F1616" i="11" s="1"/>
  <c r="G1616" i="11" s="1"/>
  <c r="D1765" i="14"/>
  <c r="E1765" i="14" s="1"/>
  <c r="F1765" i="14" s="1"/>
  <c r="H1616" i="11" l="1"/>
  <c r="G1765" i="14"/>
  <c r="B1766" i="14" s="1"/>
  <c r="C1766" i="14" l="1"/>
  <c r="B1617" i="11"/>
  <c r="C1617" i="11" l="1"/>
  <c r="E1617" i="11" s="1"/>
  <c r="F1617" i="11" s="1"/>
  <c r="G1617" i="11" s="1"/>
  <c r="D1766" i="14"/>
  <c r="E1766" i="14" s="1"/>
  <c r="F1766" i="14" s="1"/>
  <c r="H1617" i="11" l="1"/>
  <c r="B1618" i="11" s="1"/>
  <c r="G1766" i="14"/>
  <c r="B1767" i="14" s="1"/>
  <c r="C1618" i="11" l="1"/>
  <c r="E1618" i="11" s="1"/>
  <c r="F1618" i="11" s="1"/>
  <c r="G1618" i="11" s="1"/>
  <c r="C1767" i="14"/>
  <c r="H1618" i="11" l="1"/>
  <c r="D1767" i="14"/>
  <c r="E1767" i="14" s="1"/>
  <c r="G1767" i="14" l="1"/>
  <c r="B1768" i="14" s="1"/>
  <c r="C1768" i="14" s="1"/>
  <c r="F1767" i="14"/>
  <c r="B1619" i="11"/>
  <c r="C1619" i="11" l="1"/>
  <c r="E1619" i="11" s="1"/>
  <c r="F1619" i="11" s="1"/>
  <c r="G1619" i="11" s="1"/>
  <c r="D1768" i="14"/>
  <c r="E1768" i="14" s="1"/>
  <c r="F1768" i="14" s="1"/>
  <c r="H1619" i="11" l="1"/>
  <c r="B1620" i="11" s="1"/>
  <c r="G1768" i="14"/>
  <c r="B1769" i="14" s="1"/>
  <c r="C1620" i="11" l="1"/>
  <c r="E1620" i="11" s="1"/>
  <c r="F1620" i="11" s="1"/>
  <c r="G1620" i="11" s="1"/>
  <c r="C1769" i="14"/>
  <c r="H1620" i="11" l="1"/>
  <c r="D1769" i="14"/>
  <c r="E1769" i="14" s="1"/>
  <c r="F1769" i="14" s="1"/>
  <c r="G1769" i="14" l="1"/>
  <c r="B1770" i="14" s="1"/>
  <c r="B1621" i="11"/>
  <c r="C1621" i="11" l="1"/>
  <c r="E1621" i="11" s="1"/>
  <c r="F1621" i="11" s="1"/>
  <c r="G1621" i="11" s="1"/>
  <c r="C1770" i="14"/>
  <c r="H1621" i="11" l="1"/>
  <c r="D1770" i="14"/>
  <c r="E1770" i="14" s="1"/>
  <c r="F1770" i="14" s="1"/>
  <c r="G1770" i="14" l="1"/>
  <c r="B1771" i="14" s="1"/>
  <c r="B1622" i="11"/>
  <c r="C1622" i="11" l="1"/>
  <c r="E1622" i="11" s="1"/>
  <c r="F1622" i="11" s="1"/>
  <c r="G1622" i="11" s="1"/>
  <c r="C1771" i="14"/>
  <c r="H1622" i="11" l="1"/>
  <c r="D1771" i="14"/>
  <c r="E1771" i="14" s="1"/>
  <c r="F1771" i="14" s="1"/>
  <c r="G1771" i="14" l="1"/>
  <c r="B1772" i="14" s="1"/>
  <c r="B1623" i="11"/>
  <c r="C1623" i="11" l="1"/>
  <c r="E1623" i="11" s="1"/>
  <c r="F1623" i="11" s="1"/>
  <c r="G1623" i="11" s="1"/>
  <c r="C1772" i="14"/>
  <c r="H1623" i="11" l="1"/>
  <c r="D1772" i="14"/>
  <c r="E1772" i="14" s="1"/>
  <c r="G1772" i="14" l="1"/>
  <c r="B1773" i="14" s="1"/>
  <c r="C1773" i="14" s="1"/>
  <c r="F1772" i="14"/>
  <c r="B1624" i="11"/>
  <c r="C1624" i="11" l="1"/>
  <c r="E1624" i="11" s="1"/>
  <c r="F1624" i="11" s="1"/>
  <c r="G1624" i="11" s="1"/>
  <c r="D1773" i="14"/>
  <c r="H1624" i="11" l="1"/>
  <c r="E1773" i="14"/>
  <c r="G1773" i="14" l="1"/>
  <c r="B1774" i="14" s="1"/>
  <c r="C1774" i="14" s="1"/>
  <c r="F1773" i="14"/>
  <c r="B1625" i="11"/>
  <c r="C1625" i="11" l="1"/>
  <c r="E1625" i="11" s="1"/>
  <c r="F1625" i="11" s="1"/>
  <c r="G1625" i="11" s="1"/>
  <c r="D1774" i="14"/>
  <c r="E1774" i="14" s="1"/>
  <c r="H1625" i="11" l="1"/>
  <c r="B1626" i="11" s="1"/>
  <c r="G1774" i="14"/>
  <c r="B1775" i="14" s="1"/>
  <c r="C1775" i="14" s="1"/>
  <c r="F1774" i="14"/>
  <c r="C1626" i="11" l="1"/>
  <c r="E1626" i="11" s="1"/>
  <c r="F1626" i="11" s="1"/>
  <c r="G1626" i="11" s="1"/>
  <c r="D1775" i="14"/>
  <c r="E1775" i="14" s="1"/>
  <c r="H1626" i="11" l="1"/>
  <c r="G1775" i="14"/>
  <c r="B1776" i="14" s="1"/>
  <c r="C1776" i="14" s="1"/>
  <c r="F1775" i="14"/>
  <c r="D1776" i="14" l="1"/>
  <c r="E1776" i="14" s="1"/>
  <c r="G1776" i="14" s="1"/>
  <c r="B1777" i="14" s="1"/>
  <c r="C1777" i="14" s="1"/>
  <c r="B1627" i="11"/>
  <c r="C1627" i="11" l="1"/>
  <c r="E1627" i="11" s="1"/>
  <c r="F1627" i="11" s="1"/>
  <c r="G1627" i="11" s="1"/>
  <c r="F1776" i="14"/>
  <c r="D1777" i="14" s="1"/>
  <c r="E1777" i="14" s="1"/>
  <c r="H1627" i="11" l="1"/>
  <c r="B1628" i="11" s="1"/>
  <c r="G1777" i="14"/>
  <c r="B1778" i="14" s="1"/>
  <c r="C1778" i="14" s="1"/>
  <c r="F1777" i="14"/>
  <c r="C1628" i="11" l="1"/>
  <c r="E1628" i="11" s="1"/>
  <c r="F1628" i="11" s="1"/>
  <c r="G1628" i="11" s="1"/>
  <c r="D1778" i="14"/>
  <c r="E1778" i="14" s="1"/>
  <c r="H1628" i="11" l="1"/>
  <c r="B1629" i="11" s="1"/>
  <c r="G1778" i="14"/>
  <c r="B1779" i="14" s="1"/>
  <c r="C1779" i="14" s="1"/>
  <c r="F1778" i="14"/>
  <c r="C1629" i="11" l="1"/>
  <c r="E1629" i="11" s="1"/>
  <c r="F1629" i="11" s="1"/>
  <c r="G1629" i="11" s="1"/>
  <c r="D1779" i="14"/>
  <c r="E1779" i="14" s="1"/>
  <c r="F1779" i="14" s="1"/>
  <c r="H1629" i="11" l="1"/>
  <c r="G1779" i="14"/>
  <c r="B1780" i="14" s="1"/>
  <c r="C1780" i="14" l="1"/>
  <c r="B1630" i="11"/>
  <c r="C1630" i="11" l="1"/>
  <c r="E1630" i="11" s="1"/>
  <c r="F1630" i="11" s="1"/>
  <c r="G1630" i="11" s="1"/>
  <c r="D1780" i="14"/>
  <c r="E1780" i="14" s="1"/>
  <c r="H1630" i="11" l="1"/>
  <c r="G1780" i="14"/>
  <c r="B1781" i="14" s="1"/>
  <c r="C1781" i="14" s="1"/>
  <c r="F1780" i="14"/>
  <c r="D1781" i="14" l="1"/>
  <c r="E1781" i="14" s="1"/>
  <c r="B1631" i="11"/>
  <c r="C1631" i="11" l="1"/>
  <c r="E1631" i="11" s="1"/>
  <c r="F1631" i="11" s="1"/>
  <c r="G1631" i="11" s="1"/>
  <c r="G1781" i="14"/>
  <c r="B1782" i="14" s="1"/>
  <c r="C1782" i="14" s="1"/>
  <c r="F1781" i="14"/>
  <c r="H1631" i="11" l="1"/>
  <c r="D1782" i="14"/>
  <c r="E1782" i="14" s="1"/>
  <c r="G1782" i="14" l="1"/>
  <c r="B1783" i="14" s="1"/>
  <c r="C1783" i="14" s="1"/>
  <c r="F1782" i="14"/>
  <c r="B1632" i="11"/>
  <c r="C1632" i="11" l="1"/>
  <c r="E1632" i="11" s="1"/>
  <c r="F1632" i="11" s="1"/>
  <c r="G1632" i="11" s="1"/>
  <c r="D1783" i="14"/>
  <c r="H1632" i="11" l="1"/>
  <c r="E1783" i="14"/>
  <c r="G1783" i="14" l="1"/>
  <c r="B1784" i="14" s="1"/>
  <c r="C1784" i="14" s="1"/>
  <c r="F1783" i="14"/>
  <c r="B1633" i="11"/>
  <c r="C1633" i="11" l="1"/>
  <c r="E1633" i="11" s="1"/>
  <c r="F1633" i="11" s="1"/>
  <c r="G1633" i="11" s="1"/>
  <c r="D1784" i="14"/>
  <c r="E1784" i="14" s="1"/>
  <c r="G1784" i="14" s="1"/>
  <c r="B1785" i="14" s="1"/>
  <c r="C1785" i="14" s="1"/>
  <c r="H1633" i="11" l="1"/>
  <c r="B1634" i="11" s="1"/>
  <c r="F1784" i="14"/>
  <c r="D1785" i="14" s="1"/>
  <c r="C1634" i="11" l="1"/>
  <c r="E1634" i="11" s="1"/>
  <c r="F1634" i="11" s="1"/>
  <c r="G1634" i="11" s="1"/>
  <c r="E1785" i="14"/>
  <c r="H1634" i="11" l="1"/>
  <c r="G1785" i="14"/>
  <c r="B1786" i="14" s="1"/>
  <c r="C1786" i="14" s="1"/>
  <c r="F1785" i="14"/>
  <c r="D1786" i="14" l="1"/>
  <c r="E1786" i="14" s="1"/>
  <c r="B1635" i="11"/>
  <c r="C1635" i="11" l="1"/>
  <c r="E1635" i="11" s="1"/>
  <c r="F1635" i="11" s="1"/>
  <c r="G1635" i="11" s="1"/>
  <c r="G1786" i="14"/>
  <c r="B1787" i="14" s="1"/>
  <c r="C1787" i="14" s="1"/>
  <c r="F1786" i="14"/>
  <c r="H1635" i="11" l="1"/>
  <c r="D1787" i="14"/>
  <c r="E1787" i="14" s="1"/>
  <c r="F1787" i="14" s="1"/>
  <c r="G1787" i="14" l="1"/>
  <c r="B1788" i="14" s="1"/>
  <c r="C1788" i="14" s="1"/>
  <c r="B1636" i="11"/>
  <c r="C1636" i="11" l="1"/>
  <c r="E1636" i="11" s="1"/>
  <c r="F1636" i="11" s="1"/>
  <c r="G1636" i="11" s="1"/>
  <c r="D1788" i="14"/>
  <c r="E1788" i="14" s="1"/>
  <c r="H1636" i="11" l="1"/>
  <c r="G1788" i="14"/>
  <c r="B1789" i="14" s="1"/>
  <c r="C1789" i="14" s="1"/>
  <c r="F1788" i="14"/>
  <c r="D1789" i="14" l="1"/>
  <c r="E1789" i="14" s="1"/>
  <c r="B1637" i="11"/>
  <c r="C1637" i="11" l="1"/>
  <c r="E1637" i="11" s="1"/>
  <c r="F1637" i="11" s="1"/>
  <c r="G1637" i="11" s="1"/>
  <c r="G1789" i="14"/>
  <c r="B1790" i="14" s="1"/>
  <c r="C1790" i="14" s="1"/>
  <c r="F1789" i="14"/>
  <c r="H1637" i="11" l="1"/>
  <c r="D1790" i="14"/>
  <c r="E1790" i="14" s="1"/>
  <c r="G1790" i="14" l="1"/>
  <c r="B1791" i="14" s="1"/>
  <c r="C1791" i="14" s="1"/>
  <c r="F1790" i="14"/>
  <c r="B1638" i="11"/>
  <c r="C1638" i="11" l="1"/>
  <c r="E1638" i="11" s="1"/>
  <c r="F1638" i="11" s="1"/>
  <c r="G1638" i="11" s="1"/>
  <c r="D1791" i="14"/>
  <c r="E1791" i="14" s="1"/>
  <c r="H1638" i="11" l="1"/>
  <c r="G1791" i="14"/>
  <c r="B1792" i="14" s="1"/>
  <c r="C1792" i="14" s="1"/>
  <c r="F1791" i="14"/>
  <c r="D1792" i="14" l="1"/>
  <c r="E1792" i="14" s="1"/>
  <c r="B1639" i="11"/>
  <c r="C1639" i="11" l="1"/>
  <c r="E1639" i="11" s="1"/>
  <c r="F1639" i="11" s="1"/>
  <c r="G1639" i="11" s="1"/>
  <c r="G1792" i="14"/>
  <c r="B1793" i="14" s="1"/>
  <c r="C1793" i="14" s="1"/>
  <c r="F1792" i="14"/>
  <c r="H1639" i="11" l="1"/>
  <c r="D1793" i="14"/>
  <c r="E1793" i="14" s="1"/>
  <c r="G1793" i="14" l="1"/>
  <c r="B1794" i="14" s="1"/>
  <c r="C1794" i="14" s="1"/>
  <c r="F1793" i="14"/>
  <c r="B1640" i="11"/>
  <c r="C1640" i="11" l="1"/>
  <c r="E1640" i="11" s="1"/>
  <c r="F1640" i="11" s="1"/>
  <c r="G1640" i="11" s="1"/>
  <c r="D1794" i="14"/>
  <c r="E1794" i="14" s="1"/>
  <c r="H1640" i="11" l="1"/>
  <c r="G1794" i="14"/>
  <c r="B1795" i="14" s="1"/>
  <c r="C1795" i="14" s="1"/>
  <c r="F1794" i="14"/>
  <c r="D1795" i="14" l="1"/>
  <c r="E1795" i="14" s="1"/>
  <c r="F1795" i="14" s="1"/>
  <c r="B1641" i="11"/>
  <c r="C1641" i="11" l="1"/>
  <c r="E1641" i="11" s="1"/>
  <c r="F1641" i="11" s="1"/>
  <c r="G1641" i="11" s="1"/>
  <c r="G1795" i="14"/>
  <c r="B1796" i="14" s="1"/>
  <c r="H1641" i="11" l="1"/>
  <c r="B1642" i="11" s="1"/>
  <c r="C1796" i="14"/>
  <c r="C1642" i="11" l="1"/>
  <c r="E1642" i="11" s="1"/>
  <c r="F1642" i="11" s="1"/>
  <c r="G1642" i="11" s="1"/>
  <c r="D1796" i="14"/>
  <c r="E1796" i="14" s="1"/>
  <c r="H1642" i="11" l="1"/>
  <c r="G1796" i="14"/>
  <c r="B1797" i="14" s="1"/>
  <c r="C1797" i="14" s="1"/>
  <c r="F1796" i="14"/>
  <c r="D1797" i="14" l="1"/>
  <c r="E1797" i="14" s="1"/>
  <c r="F1797" i="14" s="1"/>
  <c r="B1643" i="11"/>
  <c r="C1643" i="11" l="1"/>
  <c r="E1643" i="11" s="1"/>
  <c r="F1643" i="11" s="1"/>
  <c r="G1643" i="11" s="1"/>
  <c r="G1797" i="14"/>
  <c r="B1798" i="14" s="1"/>
  <c r="H1643" i="11" l="1"/>
  <c r="C1798" i="14"/>
  <c r="D1798" i="14" l="1"/>
  <c r="E1798" i="14" s="1"/>
  <c r="B1644" i="11"/>
  <c r="C1644" i="11" l="1"/>
  <c r="E1644" i="11" s="1"/>
  <c r="F1644" i="11" s="1"/>
  <c r="G1644" i="11" s="1"/>
  <c r="G1798" i="14"/>
  <c r="B1799" i="14" s="1"/>
  <c r="C1799" i="14" s="1"/>
  <c r="F1798" i="14"/>
  <c r="H1644" i="11" l="1"/>
  <c r="D1799" i="14"/>
  <c r="E1799" i="14" s="1"/>
  <c r="G1799" i="14" l="1"/>
  <c r="B1800" i="14" s="1"/>
  <c r="C1800" i="14" s="1"/>
  <c r="F1799" i="14"/>
  <c r="B1645" i="11"/>
  <c r="C1645" i="11" l="1"/>
  <c r="E1645" i="11" s="1"/>
  <c r="F1645" i="11" s="1"/>
  <c r="G1645" i="11" s="1"/>
  <c r="D1800" i="14"/>
  <c r="E1800" i="14" s="1"/>
  <c r="H1645" i="11" l="1"/>
  <c r="G1800" i="14"/>
  <c r="B1801" i="14" s="1"/>
  <c r="C1801" i="14" s="1"/>
  <c r="F1800" i="14"/>
  <c r="D1801" i="14" l="1"/>
  <c r="E1801" i="14" s="1"/>
  <c r="B1646" i="11"/>
  <c r="C1646" i="11" l="1"/>
  <c r="E1646" i="11" s="1"/>
  <c r="F1646" i="11" s="1"/>
  <c r="G1646" i="11" s="1"/>
  <c r="G1801" i="14"/>
  <c r="B1802" i="14" s="1"/>
  <c r="C1802" i="14" s="1"/>
  <c r="F1801" i="14"/>
  <c r="H1646" i="11" l="1"/>
  <c r="B1647" i="11" s="1"/>
  <c r="D1802" i="14"/>
  <c r="E1802" i="14" s="1"/>
  <c r="C1647" i="11" l="1"/>
  <c r="E1647" i="11" s="1"/>
  <c r="F1647" i="11" s="1"/>
  <c r="G1647" i="11" s="1"/>
  <c r="G1802" i="14"/>
  <c r="B1803" i="14" s="1"/>
  <c r="C1803" i="14" s="1"/>
  <c r="F1802" i="14"/>
  <c r="H1647" i="11" l="1"/>
  <c r="D1803" i="14"/>
  <c r="E1803" i="14" s="1"/>
  <c r="F1803" i="14" s="1"/>
  <c r="G1803" i="14" l="1"/>
  <c r="B1804" i="14" s="1"/>
  <c r="B1648" i="11"/>
  <c r="C1648" i="11" l="1"/>
  <c r="E1648" i="11" s="1"/>
  <c r="F1648" i="11" s="1"/>
  <c r="G1648" i="11" s="1"/>
  <c r="C1804" i="14"/>
  <c r="H1648" i="11" l="1"/>
  <c r="D1804" i="14"/>
  <c r="E1804" i="14" s="1"/>
  <c r="G1804" i="14" l="1"/>
  <c r="B1805" i="14" s="1"/>
  <c r="C1805" i="14" s="1"/>
  <c r="F1804" i="14"/>
  <c r="B1649" i="11"/>
  <c r="C1649" i="11" l="1"/>
  <c r="E1649" i="11" s="1"/>
  <c r="F1649" i="11" s="1"/>
  <c r="G1649" i="11" s="1"/>
  <c r="D1805" i="14"/>
  <c r="E1805" i="14" s="1"/>
  <c r="H1649" i="11" l="1"/>
  <c r="B1650" i="11" s="1"/>
  <c r="G1805" i="14"/>
  <c r="B1806" i="14" s="1"/>
  <c r="C1806" i="14" s="1"/>
  <c r="F1805" i="14"/>
  <c r="C1650" i="11" l="1"/>
  <c r="E1650" i="11" s="1"/>
  <c r="F1650" i="11" s="1"/>
  <c r="G1650" i="11" s="1"/>
  <c r="D1806" i="14"/>
  <c r="E1806" i="14" s="1"/>
  <c r="H1650" i="11" l="1"/>
  <c r="G1806" i="14"/>
  <c r="B1807" i="14" s="1"/>
  <c r="C1807" i="14" s="1"/>
  <c r="F1806" i="14"/>
  <c r="D1807" i="14" l="1"/>
  <c r="E1807" i="14" s="1"/>
  <c r="B1651" i="11"/>
  <c r="C1651" i="11" l="1"/>
  <c r="E1651" i="11" s="1"/>
  <c r="F1651" i="11" s="1"/>
  <c r="G1651" i="11" s="1"/>
  <c r="G1807" i="14"/>
  <c r="B1808" i="14" s="1"/>
  <c r="C1808" i="14" s="1"/>
  <c r="F1807" i="14"/>
  <c r="H1651" i="11" l="1"/>
  <c r="D1808" i="14"/>
  <c r="E1808" i="14" s="1"/>
  <c r="G1808" i="14" l="1"/>
  <c r="B1809" i="14" s="1"/>
  <c r="C1809" i="14" s="1"/>
  <c r="F1808" i="14"/>
  <c r="B1652" i="11"/>
  <c r="C1652" i="11" l="1"/>
  <c r="E1652" i="11" s="1"/>
  <c r="F1652" i="11" s="1"/>
  <c r="G1652" i="11" s="1"/>
  <c r="D1809" i="14"/>
  <c r="E1809" i="14" s="1"/>
  <c r="H1652" i="11" l="1"/>
  <c r="G1809" i="14"/>
  <c r="B1810" i="14" s="1"/>
  <c r="C1810" i="14" s="1"/>
  <c r="F1809" i="14"/>
  <c r="D1810" i="14" l="1"/>
  <c r="E1810" i="14" s="1"/>
  <c r="B1653" i="11"/>
  <c r="C1653" i="11" l="1"/>
  <c r="E1653" i="11" s="1"/>
  <c r="F1653" i="11" s="1"/>
  <c r="G1653" i="11" s="1"/>
  <c r="G1810" i="14"/>
  <c r="B1811" i="14" s="1"/>
  <c r="C1811" i="14" s="1"/>
  <c r="F1810" i="14"/>
  <c r="H1653" i="11" l="1"/>
  <c r="D1811" i="14"/>
  <c r="E1811" i="14" s="1"/>
  <c r="F1811" i="14" s="1"/>
  <c r="G1811" i="14" l="1"/>
  <c r="B1812" i="14" s="1"/>
  <c r="B1654" i="11"/>
  <c r="C1654" i="11" l="1"/>
  <c r="E1654" i="11" s="1"/>
  <c r="F1654" i="11" s="1"/>
  <c r="G1654" i="11" s="1"/>
  <c r="C1812" i="14"/>
  <c r="H1654" i="11" l="1"/>
  <c r="D1812" i="14"/>
  <c r="E1812" i="14" s="1"/>
  <c r="G1812" i="14" l="1"/>
  <c r="B1813" i="14" s="1"/>
  <c r="C1813" i="14" s="1"/>
  <c r="F1812" i="14"/>
  <c r="B1655" i="11"/>
  <c r="C1655" i="11" l="1"/>
  <c r="E1655" i="11" s="1"/>
  <c r="F1655" i="11" s="1"/>
  <c r="G1655" i="11" s="1"/>
  <c r="D1813" i="14"/>
  <c r="E1813" i="14" s="1"/>
  <c r="H1655" i="11" l="1"/>
  <c r="G1813" i="14"/>
  <c r="B1814" i="14" s="1"/>
  <c r="C1814" i="14" s="1"/>
  <c r="F1813" i="14"/>
  <c r="D1814" i="14" l="1"/>
  <c r="E1814" i="14" s="1"/>
  <c r="B1656" i="11"/>
  <c r="C1656" i="11" l="1"/>
  <c r="E1656" i="11" s="1"/>
  <c r="F1656" i="11" s="1"/>
  <c r="G1656" i="11" s="1"/>
  <c r="G1814" i="14"/>
  <c r="B1815" i="14" s="1"/>
  <c r="C1815" i="14" s="1"/>
  <c r="F1814" i="14"/>
  <c r="H1656" i="11" l="1"/>
  <c r="D1815" i="14"/>
  <c r="E1815" i="14" s="1"/>
  <c r="G1815" i="14" l="1"/>
  <c r="B1816" i="14" s="1"/>
  <c r="C1816" i="14" s="1"/>
  <c r="F1815" i="14"/>
  <c r="B1657" i="11"/>
  <c r="C1657" i="11" l="1"/>
  <c r="E1657" i="11" s="1"/>
  <c r="F1657" i="11" s="1"/>
  <c r="G1657" i="11" s="1"/>
  <c r="D1816" i="14"/>
  <c r="E1816" i="14" s="1"/>
  <c r="H1657" i="11" l="1"/>
  <c r="B1658" i="11" s="1"/>
  <c r="G1816" i="14"/>
  <c r="B1817" i="14" s="1"/>
  <c r="C1817" i="14" s="1"/>
  <c r="F1816" i="14"/>
  <c r="C1658" i="11" l="1"/>
  <c r="E1658" i="11" s="1"/>
  <c r="F1658" i="11" s="1"/>
  <c r="G1658" i="11" s="1"/>
  <c r="D1817" i="14"/>
  <c r="E1817" i="14" s="1"/>
  <c r="H1658" i="11" l="1"/>
  <c r="G1817" i="14"/>
  <c r="B1818" i="14" s="1"/>
  <c r="C1818" i="14" s="1"/>
  <c r="F1817" i="14"/>
  <c r="D1818" i="14" l="1"/>
  <c r="E1818" i="14" s="1"/>
  <c r="B1659" i="11"/>
  <c r="C1659" i="11" l="1"/>
  <c r="E1659" i="11" s="1"/>
  <c r="F1659" i="11" s="1"/>
  <c r="G1659" i="11" s="1"/>
  <c r="G1818" i="14"/>
  <c r="B1819" i="14" s="1"/>
  <c r="C1819" i="14" s="1"/>
  <c r="F1818" i="14"/>
  <c r="H1659" i="11" l="1"/>
  <c r="B1660" i="11" s="1"/>
  <c r="D1819" i="14"/>
  <c r="E1819" i="14" s="1"/>
  <c r="F1819" i="14" s="1"/>
  <c r="C1660" i="11" l="1"/>
  <c r="E1660" i="11" s="1"/>
  <c r="F1660" i="11" s="1"/>
  <c r="G1660" i="11" s="1"/>
  <c r="G1819" i="14"/>
  <c r="B1820" i="14" s="1"/>
  <c r="H1660" i="11" l="1"/>
  <c r="C1820" i="14"/>
  <c r="D1820" i="14" l="1"/>
  <c r="E1820" i="14" s="1"/>
  <c r="B1661" i="11"/>
  <c r="C1661" i="11" l="1"/>
  <c r="E1661" i="11" s="1"/>
  <c r="F1661" i="11" s="1"/>
  <c r="G1661" i="11" s="1"/>
  <c r="G1820" i="14"/>
  <c r="B1821" i="14" s="1"/>
  <c r="C1821" i="14" s="1"/>
  <c r="F1820" i="14"/>
  <c r="H1661" i="11" l="1"/>
  <c r="D1821" i="14"/>
  <c r="E1821" i="14" s="1"/>
  <c r="G1821" i="14" l="1"/>
  <c r="B1822" i="14" s="1"/>
  <c r="C1822" i="14" s="1"/>
  <c r="F1821" i="14"/>
  <c r="B1662" i="11"/>
  <c r="C1662" i="11" l="1"/>
  <c r="E1662" i="11" s="1"/>
  <c r="F1662" i="11" s="1"/>
  <c r="G1662" i="11" s="1"/>
  <c r="D1822" i="14"/>
  <c r="E1822" i="14" s="1"/>
  <c r="H1662" i="11" l="1"/>
  <c r="G1822" i="14"/>
  <c r="B1823" i="14" s="1"/>
  <c r="C1823" i="14" s="1"/>
  <c r="F1822" i="14"/>
  <c r="D1823" i="14" l="1"/>
  <c r="E1823" i="14" s="1"/>
  <c r="B1663" i="11"/>
  <c r="C1663" i="11" l="1"/>
  <c r="E1663" i="11" s="1"/>
  <c r="F1663" i="11" s="1"/>
  <c r="G1663" i="11" s="1"/>
  <c r="G1823" i="14"/>
  <c r="B1824" i="14" s="1"/>
  <c r="C1824" i="14" s="1"/>
  <c r="F1823" i="14"/>
  <c r="H1663" i="11" l="1"/>
  <c r="D1824" i="14"/>
  <c r="E1824" i="14" s="1"/>
  <c r="G1824" i="14" l="1"/>
  <c r="B1825" i="14" s="1"/>
  <c r="C1825" i="14" s="1"/>
  <c r="F1824" i="14"/>
  <c r="B1664" i="11"/>
  <c r="C1664" i="11" l="1"/>
  <c r="E1664" i="11" s="1"/>
  <c r="F1664" i="11" s="1"/>
  <c r="G1664" i="11" s="1"/>
  <c r="D1825" i="14"/>
  <c r="E1825" i="14" s="1"/>
  <c r="H1664" i="11" l="1"/>
  <c r="G1825" i="14"/>
  <c r="B1826" i="14" s="1"/>
  <c r="C1826" i="14" s="1"/>
  <c r="F1825" i="14"/>
  <c r="D1826" i="14" l="1"/>
  <c r="E1826" i="14" s="1"/>
  <c r="B1665" i="11"/>
  <c r="C1665" i="11" l="1"/>
  <c r="E1665" i="11" s="1"/>
  <c r="F1665" i="11" s="1"/>
  <c r="G1665" i="11" s="1"/>
  <c r="G1826" i="14"/>
  <c r="B1827" i="14" s="1"/>
  <c r="C1827" i="14" s="1"/>
  <c r="F1826" i="14"/>
  <c r="H1665" i="11" l="1"/>
  <c r="B1666" i="11" s="1"/>
  <c r="D1827" i="14"/>
  <c r="E1827" i="14" s="1"/>
  <c r="F1827" i="14" s="1"/>
  <c r="C1666" i="11" l="1"/>
  <c r="E1666" i="11" s="1"/>
  <c r="F1666" i="11" s="1"/>
  <c r="G1666" i="11" s="1"/>
  <c r="G1827" i="14"/>
  <c r="B1828" i="14" s="1"/>
  <c r="H1666" i="11" l="1"/>
  <c r="C1828" i="14"/>
  <c r="D1828" i="14" l="1"/>
  <c r="E1828" i="14" s="1"/>
  <c r="B1667" i="11"/>
  <c r="C1667" i="11" l="1"/>
  <c r="E1667" i="11" s="1"/>
  <c r="F1667" i="11" s="1"/>
  <c r="G1667" i="11" s="1"/>
  <c r="G1828" i="14"/>
  <c r="B1829" i="14" s="1"/>
  <c r="F1828" i="14"/>
  <c r="C1829" i="14" l="1"/>
  <c r="L1829" i="14" s="1"/>
  <c r="M1829" i="14"/>
  <c r="H1667" i="11"/>
  <c r="B1668" i="11" s="1"/>
  <c r="D1829" i="14" l="1"/>
  <c r="E1829" i="14" s="1"/>
  <c r="G1829" i="14" s="1"/>
  <c r="B1830" i="14" s="1"/>
  <c r="C1830" i="14" s="1"/>
  <c r="C1668" i="11"/>
  <c r="E1668" i="11" s="1"/>
  <c r="F1668" i="11" s="1"/>
  <c r="G1668" i="11" s="1"/>
  <c r="F1829" i="14" l="1"/>
  <c r="D1830" i="14" s="1"/>
  <c r="E1830" i="14" s="1"/>
  <c r="H1668" i="11"/>
  <c r="B1669" i="11" s="1"/>
  <c r="C1669" i="11" l="1"/>
  <c r="E1669" i="11" s="1"/>
  <c r="F1669" i="11" s="1"/>
  <c r="G1669" i="11" s="1"/>
  <c r="G1830" i="14"/>
  <c r="B1831" i="14" s="1"/>
  <c r="C1831" i="14" s="1"/>
  <c r="F1830" i="14"/>
  <c r="H1669" i="11" l="1"/>
  <c r="B1670" i="11" s="1"/>
  <c r="D1831" i="14"/>
  <c r="E1831" i="14" s="1"/>
  <c r="C1670" i="11" l="1"/>
  <c r="E1670" i="11" s="1"/>
  <c r="F1670" i="11" s="1"/>
  <c r="G1670" i="11" s="1"/>
  <c r="G1831" i="14"/>
  <c r="B1832" i="14" s="1"/>
  <c r="C1832" i="14" s="1"/>
  <c r="F1831" i="14"/>
  <c r="H1670" i="11" l="1"/>
  <c r="D1832" i="14"/>
  <c r="E1832" i="14" s="1"/>
  <c r="G1832" i="14" l="1"/>
  <c r="B1833" i="14" s="1"/>
  <c r="C1833" i="14" s="1"/>
  <c r="F1832" i="14"/>
  <c r="B1671" i="11"/>
  <c r="C1671" i="11" l="1"/>
  <c r="E1671" i="11" s="1"/>
  <c r="F1671" i="11" s="1"/>
  <c r="G1671" i="11" s="1"/>
  <c r="D1833" i="14"/>
  <c r="E1833" i="14" s="1"/>
  <c r="H1671" i="11" l="1"/>
  <c r="G1833" i="14"/>
  <c r="B1834" i="14" s="1"/>
  <c r="C1834" i="14" s="1"/>
  <c r="F1833" i="14"/>
  <c r="D1834" i="14" l="1"/>
  <c r="E1834" i="14" s="1"/>
  <c r="B1672" i="11"/>
  <c r="C1672" i="11" l="1"/>
  <c r="E1672" i="11" s="1"/>
  <c r="F1672" i="11" s="1"/>
  <c r="G1672" i="11" s="1"/>
  <c r="G1834" i="14"/>
  <c r="B1835" i="14" s="1"/>
  <c r="C1835" i="14" s="1"/>
  <c r="F1834" i="14"/>
  <c r="H1672" i="11" l="1"/>
  <c r="D1835" i="14"/>
  <c r="E1835" i="14" s="1"/>
  <c r="F1835" i="14" s="1"/>
  <c r="G1835" i="14" l="1"/>
  <c r="B1836" i="14" s="1"/>
  <c r="B1673" i="11"/>
  <c r="C1673" i="11" l="1"/>
  <c r="E1673" i="11" s="1"/>
  <c r="F1673" i="11" s="1"/>
  <c r="G1673" i="11" s="1"/>
  <c r="C1836" i="14"/>
  <c r="H1673" i="11" l="1"/>
  <c r="B1674" i="11" s="1"/>
  <c r="D1836" i="14"/>
  <c r="E1836" i="14" s="1"/>
  <c r="C1674" i="11" l="1"/>
  <c r="E1674" i="11" s="1"/>
  <c r="F1674" i="11" s="1"/>
  <c r="G1674" i="11" s="1"/>
  <c r="G1836" i="14"/>
  <c r="B1837" i="14" s="1"/>
  <c r="C1837" i="14" s="1"/>
  <c r="F1836" i="14"/>
  <c r="H1674" i="11" l="1"/>
  <c r="D1837" i="14"/>
  <c r="E1837" i="14" s="1"/>
  <c r="G1837" i="14" l="1"/>
  <c r="B1838" i="14" s="1"/>
  <c r="C1838" i="14" s="1"/>
  <c r="F1837" i="14"/>
  <c r="B1675" i="11"/>
  <c r="C1675" i="11" l="1"/>
  <c r="E1675" i="11" s="1"/>
  <c r="F1675" i="11" s="1"/>
  <c r="G1675" i="11" s="1"/>
  <c r="D1838" i="14"/>
  <c r="E1838" i="14" s="1"/>
  <c r="H1675" i="11" l="1"/>
  <c r="G1838" i="14"/>
  <c r="B1839" i="14" s="1"/>
  <c r="C1839" i="14" s="1"/>
  <c r="F1838" i="14"/>
  <c r="D1839" i="14" l="1"/>
  <c r="E1839" i="14" s="1"/>
  <c r="B1676" i="11"/>
  <c r="C1676" i="11" l="1"/>
  <c r="E1676" i="11" s="1"/>
  <c r="F1676" i="11" s="1"/>
  <c r="G1676" i="11" s="1"/>
  <c r="G1839" i="14"/>
  <c r="B1840" i="14" s="1"/>
  <c r="C1840" i="14" s="1"/>
  <c r="F1839" i="14"/>
  <c r="H1676" i="11" l="1"/>
  <c r="D1840" i="14"/>
  <c r="E1840" i="14" s="1"/>
  <c r="G1840" i="14" l="1"/>
  <c r="B1841" i="14" s="1"/>
  <c r="C1841" i="14" s="1"/>
  <c r="F1840" i="14"/>
  <c r="B1677" i="11"/>
  <c r="C1677" i="11" l="1"/>
  <c r="E1677" i="11" s="1"/>
  <c r="F1677" i="11" s="1"/>
  <c r="G1677" i="11" s="1"/>
  <c r="D1841" i="14"/>
  <c r="E1841" i="14" s="1"/>
  <c r="H1677" i="11" l="1"/>
  <c r="G1841" i="14"/>
  <c r="B1842" i="14" s="1"/>
  <c r="C1842" i="14" s="1"/>
  <c r="F1841" i="14"/>
  <c r="D1842" i="14" l="1"/>
  <c r="E1842" i="14" s="1"/>
  <c r="B1678" i="11"/>
  <c r="C1678" i="11" l="1"/>
  <c r="E1678" i="11" s="1"/>
  <c r="F1678" i="11" s="1"/>
  <c r="G1678" i="11" s="1"/>
  <c r="G1842" i="14"/>
  <c r="B1843" i="14" s="1"/>
  <c r="C1843" i="14" s="1"/>
  <c r="F1842" i="14"/>
  <c r="H1678" i="11" l="1"/>
  <c r="D1843" i="14"/>
  <c r="E1843" i="14" s="1"/>
  <c r="F1843" i="14" s="1"/>
  <c r="G1843" i="14" l="1"/>
  <c r="B1844" i="14" s="1"/>
  <c r="B1679" i="11"/>
  <c r="C1679" i="11" l="1"/>
  <c r="E1679" i="11" s="1"/>
  <c r="F1679" i="11" s="1"/>
  <c r="G1679" i="11" s="1"/>
  <c r="C1844" i="14"/>
  <c r="H1679" i="11" l="1"/>
  <c r="D1844" i="14"/>
  <c r="E1844" i="14" s="1"/>
  <c r="G1844" i="14" l="1"/>
  <c r="B1845" i="14" s="1"/>
  <c r="C1845" i="14" s="1"/>
  <c r="F1844" i="14"/>
  <c r="B1680" i="11"/>
  <c r="C1680" i="11" l="1"/>
  <c r="E1680" i="11" s="1"/>
  <c r="F1680" i="11" s="1"/>
  <c r="G1680" i="11" s="1"/>
  <c r="D1845" i="14"/>
  <c r="E1845" i="14" s="1"/>
  <c r="H1680" i="11" l="1"/>
  <c r="G1845" i="14"/>
  <c r="B1846" i="14" s="1"/>
  <c r="C1846" i="14" s="1"/>
  <c r="F1845" i="14"/>
  <c r="D1846" i="14" l="1"/>
  <c r="E1846" i="14" s="1"/>
  <c r="B1681" i="11"/>
  <c r="C1681" i="11" l="1"/>
  <c r="E1681" i="11" s="1"/>
  <c r="F1681" i="11" s="1"/>
  <c r="G1681" i="11" s="1"/>
  <c r="G1846" i="14"/>
  <c r="B1847" i="14" s="1"/>
  <c r="C1847" i="14" s="1"/>
  <c r="F1846" i="14"/>
  <c r="H1681" i="11" l="1"/>
  <c r="B1682" i="11" s="1"/>
  <c r="D1847" i="14"/>
  <c r="E1847" i="14" s="1"/>
  <c r="C1682" i="11" l="1"/>
  <c r="E1682" i="11" s="1"/>
  <c r="F1682" i="11" s="1"/>
  <c r="G1682" i="11" s="1"/>
  <c r="G1847" i="14"/>
  <c r="B1848" i="14" s="1"/>
  <c r="C1848" i="14" s="1"/>
  <c r="F1847" i="14"/>
  <c r="H1682" i="11" l="1"/>
  <c r="D1848" i="14"/>
  <c r="E1848" i="14" s="1"/>
  <c r="G1848" i="14" l="1"/>
  <c r="B1849" i="14" s="1"/>
  <c r="C1849" i="14" s="1"/>
  <c r="F1848" i="14"/>
  <c r="B1683" i="11"/>
  <c r="C1683" i="11" l="1"/>
  <c r="E1683" i="11" s="1"/>
  <c r="F1683" i="11" s="1"/>
  <c r="G1683" i="11" s="1"/>
  <c r="D1849" i="14"/>
  <c r="E1849" i="14" s="1"/>
  <c r="H1683" i="11" l="1"/>
  <c r="G1849" i="14"/>
  <c r="B1850" i="14" s="1"/>
  <c r="C1850" i="14" s="1"/>
  <c r="F1849" i="14"/>
  <c r="D1850" i="14" l="1"/>
  <c r="E1850" i="14" s="1"/>
  <c r="B1684" i="11"/>
  <c r="C1684" i="11" l="1"/>
  <c r="E1684" i="11" s="1"/>
  <c r="F1684" i="11" s="1"/>
  <c r="G1684" i="11" s="1"/>
  <c r="G1850" i="14"/>
  <c r="B1851" i="14" s="1"/>
  <c r="C1851" i="14" s="1"/>
  <c r="F1850" i="14"/>
  <c r="H1684" i="11" l="1"/>
  <c r="D1851" i="14"/>
  <c r="E1851" i="14" s="1"/>
  <c r="F1851" i="14" s="1"/>
  <c r="G1851" i="14" l="1"/>
  <c r="B1852" i="14" s="1"/>
  <c r="B1685" i="11"/>
  <c r="C1685" i="11" l="1"/>
  <c r="E1685" i="11" s="1"/>
  <c r="F1685" i="11" s="1"/>
  <c r="G1685" i="11" s="1"/>
  <c r="C1852" i="14"/>
  <c r="H1685" i="11" l="1"/>
  <c r="D1852" i="14"/>
  <c r="E1852" i="14" s="1"/>
  <c r="G1852" i="14" l="1"/>
  <c r="B1853" i="14" s="1"/>
  <c r="C1853" i="14" s="1"/>
  <c r="F1852" i="14"/>
  <c r="B1686" i="11"/>
  <c r="C1686" i="11" l="1"/>
  <c r="E1686" i="11" s="1"/>
  <c r="F1686" i="11" s="1"/>
  <c r="G1686" i="11" s="1"/>
  <c r="D1853" i="14"/>
  <c r="E1853" i="14" s="1"/>
  <c r="H1686" i="11" l="1"/>
  <c r="G1853" i="14"/>
  <c r="B1854" i="14" s="1"/>
  <c r="C1854" i="14" s="1"/>
  <c r="F1853" i="14"/>
  <c r="D1854" i="14" l="1"/>
  <c r="E1854" i="14" s="1"/>
  <c r="B1687" i="11"/>
  <c r="C1687" i="11" l="1"/>
  <c r="E1687" i="11" s="1"/>
  <c r="F1687" i="11" s="1"/>
  <c r="G1687" i="11" s="1"/>
  <c r="G1854" i="14"/>
  <c r="B1855" i="14" s="1"/>
  <c r="C1855" i="14" s="1"/>
  <c r="F1854" i="14"/>
  <c r="H1687" i="11" l="1"/>
  <c r="B1688" i="11" s="1"/>
  <c r="D1855" i="14"/>
  <c r="E1855" i="14" s="1"/>
  <c r="C1688" i="11" l="1"/>
  <c r="E1688" i="11" s="1"/>
  <c r="F1688" i="11" s="1"/>
  <c r="G1688" i="11" s="1"/>
  <c r="G1855" i="14"/>
  <c r="B1856" i="14" s="1"/>
  <c r="C1856" i="14" s="1"/>
  <c r="F1855" i="14"/>
  <c r="H1688" i="11" l="1"/>
  <c r="B1689" i="11" s="1"/>
  <c r="D1856" i="14"/>
  <c r="E1856" i="14" s="1"/>
  <c r="C1689" i="11" l="1"/>
  <c r="E1689" i="11" s="1"/>
  <c r="F1689" i="11" s="1"/>
  <c r="G1689" i="11" s="1"/>
  <c r="G1856" i="14"/>
  <c r="B1857" i="14" s="1"/>
  <c r="C1857" i="14" s="1"/>
  <c r="F1856" i="14"/>
  <c r="H1689" i="11" l="1"/>
  <c r="B1690" i="11" s="1"/>
  <c r="D1857" i="14"/>
  <c r="E1857" i="14" s="1"/>
  <c r="C1690" i="11" l="1"/>
  <c r="E1690" i="11" s="1"/>
  <c r="F1690" i="11" s="1"/>
  <c r="G1690" i="11" s="1"/>
  <c r="G1857" i="14"/>
  <c r="B1858" i="14" s="1"/>
  <c r="C1858" i="14" s="1"/>
  <c r="F1857" i="14"/>
  <c r="H1690" i="11" l="1"/>
  <c r="B1691" i="11" s="1"/>
  <c r="D1858" i="14"/>
  <c r="E1858" i="14" s="1"/>
  <c r="C1691" i="11" l="1"/>
  <c r="E1691" i="11" s="1"/>
  <c r="F1691" i="11" s="1"/>
  <c r="G1691" i="11" s="1"/>
  <c r="G1858" i="14"/>
  <c r="B1859" i="14" s="1"/>
  <c r="C1859" i="14" s="1"/>
  <c r="F1858" i="14"/>
  <c r="H1691" i="11" l="1"/>
  <c r="B1692" i="11" s="1"/>
  <c r="D1859" i="14"/>
  <c r="E1859" i="14" s="1"/>
  <c r="F1859" i="14" s="1"/>
  <c r="C1692" i="11" l="1"/>
  <c r="E1692" i="11" s="1"/>
  <c r="F1692" i="11" s="1"/>
  <c r="G1692" i="11" s="1"/>
  <c r="G1859" i="14"/>
  <c r="B1860" i="14" s="1"/>
  <c r="H1692" i="11" l="1"/>
  <c r="C1860" i="14"/>
  <c r="D1860" i="14" l="1"/>
  <c r="E1860" i="14" s="1"/>
  <c r="B1693" i="11"/>
  <c r="C1693" i="11" l="1"/>
  <c r="E1693" i="11" s="1"/>
  <c r="F1693" i="11" s="1"/>
  <c r="G1693" i="11" s="1"/>
  <c r="G1860" i="14"/>
  <c r="B1861" i="14" s="1"/>
  <c r="C1861" i="14" s="1"/>
  <c r="F1860" i="14"/>
  <c r="H1693" i="11" l="1"/>
  <c r="B1694" i="11" s="1"/>
  <c r="D1861" i="14"/>
  <c r="E1861" i="14" s="1"/>
  <c r="C1694" i="11" l="1"/>
  <c r="E1694" i="11" s="1"/>
  <c r="F1694" i="11" s="1"/>
  <c r="G1694" i="11" s="1"/>
  <c r="G1861" i="14"/>
  <c r="B1862" i="14" s="1"/>
  <c r="C1862" i="14" s="1"/>
  <c r="F1861" i="14"/>
  <c r="H1694" i="11" l="1"/>
  <c r="D1862" i="14"/>
  <c r="E1862" i="14" s="1"/>
  <c r="G1862" i="14" l="1"/>
  <c r="B1863" i="14" s="1"/>
  <c r="C1863" i="14" s="1"/>
  <c r="F1862" i="14"/>
  <c r="B1695" i="11"/>
  <c r="C1695" i="11" l="1"/>
  <c r="E1695" i="11" s="1"/>
  <c r="F1695" i="11" s="1"/>
  <c r="G1695" i="11" s="1"/>
  <c r="D1863" i="14"/>
  <c r="E1863" i="14" s="1"/>
  <c r="H1695" i="11" l="1"/>
  <c r="B1696" i="11" s="1"/>
  <c r="G1863" i="14"/>
  <c r="B1864" i="14" s="1"/>
  <c r="C1864" i="14" s="1"/>
  <c r="F1863" i="14"/>
  <c r="C1696" i="11" l="1"/>
  <c r="E1696" i="11" s="1"/>
  <c r="F1696" i="11" s="1"/>
  <c r="G1696" i="11" s="1"/>
  <c r="D1864" i="14"/>
  <c r="E1864" i="14" s="1"/>
  <c r="H1696" i="11" l="1"/>
  <c r="B1697" i="11" s="1"/>
  <c r="G1864" i="14"/>
  <c r="B1865" i="14" s="1"/>
  <c r="C1865" i="14" s="1"/>
  <c r="F1864" i="14"/>
  <c r="C1697" i="11" l="1"/>
  <c r="E1697" i="11" s="1"/>
  <c r="F1697" i="11" s="1"/>
  <c r="G1697" i="11" s="1"/>
  <c r="D1865" i="14"/>
  <c r="E1865" i="14" s="1"/>
  <c r="H1697" i="11" l="1"/>
  <c r="B1698" i="11" s="1"/>
  <c r="G1865" i="14"/>
  <c r="B1866" i="14" s="1"/>
  <c r="C1866" i="14" s="1"/>
  <c r="F1865" i="14"/>
  <c r="C1698" i="11" l="1"/>
  <c r="E1698" i="11" s="1"/>
  <c r="F1698" i="11" s="1"/>
  <c r="G1698" i="11" s="1"/>
  <c r="D1866" i="14"/>
  <c r="E1866" i="14" s="1"/>
  <c r="H1698" i="11" l="1"/>
  <c r="B1699" i="11" s="1"/>
  <c r="G1866" i="14"/>
  <c r="B1867" i="14" s="1"/>
  <c r="C1867" i="14" s="1"/>
  <c r="F1866" i="14"/>
  <c r="C1699" i="11" l="1"/>
  <c r="E1699" i="11" s="1"/>
  <c r="F1699" i="11" s="1"/>
  <c r="G1699" i="11" s="1"/>
  <c r="D1867" i="14"/>
  <c r="E1867" i="14" s="1"/>
  <c r="H1699" i="11" l="1"/>
  <c r="B1700" i="11" s="1"/>
  <c r="G1867" i="14"/>
  <c r="B1868" i="14" s="1"/>
  <c r="C1868" i="14" s="1"/>
  <c r="F1867" i="14"/>
  <c r="C1700" i="11" l="1"/>
  <c r="E1700" i="11" s="1"/>
  <c r="F1700" i="11" s="1"/>
  <c r="G1700" i="11" s="1"/>
  <c r="D1868" i="14"/>
  <c r="E1868" i="14" s="1"/>
  <c r="F1868" i="14" s="1"/>
  <c r="H1700" i="11" l="1"/>
  <c r="G1868" i="14"/>
  <c r="B1869" i="14" s="1"/>
  <c r="C1869" i="14" l="1"/>
  <c r="B1701" i="11"/>
  <c r="C1701" i="11" l="1"/>
  <c r="E1701" i="11" s="1"/>
  <c r="F1701" i="11" s="1"/>
  <c r="G1701" i="11" s="1"/>
  <c r="D1869" i="14"/>
  <c r="E1869" i="14" s="1"/>
  <c r="H1701" i="11" l="1"/>
  <c r="B1702" i="11" s="1"/>
  <c r="G1869" i="14"/>
  <c r="B1870" i="14" s="1"/>
  <c r="C1870" i="14" s="1"/>
  <c r="F1869" i="14"/>
  <c r="C1702" i="11" l="1"/>
  <c r="E1702" i="11" s="1"/>
  <c r="F1702" i="11" s="1"/>
  <c r="G1702" i="11" s="1"/>
  <c r="D1870" i="14"/>
  <c r="E1870" i="14" s="1"/>
  <c r="H1702" i="11" l="1"/>
  <c r="G1870" i="14"/>
  <c r="B1871" i="14" s="1"/>
  <c r="C1871" i="14" s="1"/>
  <c r="F1870" i="14"/>
  <c r="D1871" i="14" l="1"/>
  <c r="E1871" i="14" s="1"/>
  <c r="B1703" i="11"/>
  <c r="G1871" i="14" l="1"/>
  <c r="B1872" i="14" s="1"/>
  <c r="C1872" i="14" s="1"/>
  <c r="F1871" i="14"/>
  <c r="C1703" i="11"/>
  <c r="E1703" i="11" s="1"/>
  <c r="F1703" i="11" s="1"/>
  <c r="G1703" i="11" s="1"/>
  <c r="H1703" i="11" l="1"/>
  <c r="B1704" i="11" s="1"/>
  <c r="D1872" i="14"/>
  <c r="E1872" i="14" s="1"/>
  <c r="C1704" i="11" l="1"/>
  <c r="E1704" i="11" s="1"/>
  <c r="F1704" i="11" s="1"/>
  <c r="G1704" i="11" s="1"/>
  <c r="G1872" i="14"/>
  <c r="B1873" i="14" s="1"/>
  <c r="C1873" i="14" s="1"/>
  <c r="F1872" i="14"/>
  <c r="H1704" i="11" l="1"/>
  <c r="B1705" i="11" s="1"/>
  <c r="D1873" i="14"/>
  <c r="E1873" i="14" s="1"/>
  <c r="C1705" i="11" l="1"/>
  <c r="E1705" i="11" s="1"/>
  <c r="F1705" i="11" s="1"/>
  <c r="G1705" i="11" s="1"/>
  <c r="G1873" i="14"/>
  <c r="B1874" i="14" s="1"/>
  <c r="C1874" i="14" s="1"/>
  <c r="F1873" i="14"/>
  <c r="H1705" i="11" l="1"/>
  <c r="D1874" i="14"/>
  <c r="E1874" i="14" s="1"/>
  <c r="G1874" i="14" l="1"/>
  <c r="B1875" i="14" s="1"/>
  <c r="C1875" i="14" s="1"/>
  <c r="F1874" i="14"/>
  <c r="B1706" i="11"/>
  <c r="C1706" i="11" l="1"/>
  <c r="E1706" i="11" s="1"/>
  <c r="F1706" i="11" s="1"/>
  <c r="G1706" i="11" s="1"/>
  <c r="D1875" i="14"/>
  <c r="E1875" i="14" s="1"/>
  <c r="H1706" i="11" l="1"/>
  <c r="B1707" i="11" s="1"/>
  <c r="G1875" i="14"/>
  <c r="B1876" i="14" s="1"/>
  <c r="C1876" i="14" s="1"/>
  <c r="F1875" i="14"/>
  <c r="C1707" i="11" l="1"/>
  <c r="E1707" i="11" s="1"/>
  <c r="F1707" i="11" s="1"/>
  <c r="G1707" i="11" s="1"/>
  <c r="D1876" i="14"/>
  <c r="E1876" i="14" s="1"/>
  <c r="H1707" i="11" l="1"/>
  <c r="B1708" i="11" s="1"/>
  <c r="G1876" i="14"/>
  <c r="B1877" i="14" s="1"/>
  <c r="C1877" i="14" s="1"/>
  <c r="F1876" i="14"/>
  <c r="C1708" i="11" l="1"/>
  <c r="E1708" i="11" s="1"/>
  <c r="F1708" i="11" s="1"/>
  <c r="G1708" i="11" s="1"/>
  <c r="D1877" i="14"/>
  <c r="E1877" i="14" s="1"/>
  <c r="H1708" i="11" l="1"/>
  <c r="B1709" i="11" s="1"/>
  <c r="G1877" i="14"/>
  <c r="B1878" i="14" s="1"/>
  <c r="C1878" i="14" s="1"/>
  <c r="F1877" i="14"/>
  <c r="C1709" i="11" l="1"/>
  <c r="E1709" i="11" s="1"/>
  <c r="F1709" i="11" s="1"/>
  <c r="G1709" i="11" s="1"/>
  <c r="D1878" i="14"/>
  <c r="E1878" i="14" s="1"/>
  <c r="H1709" i="11" l="1"/>
  <c r="B1710" i="11" s="1"/>
  <c r="G1878" i="14"/>
  <c r="B1879" i="14" s="1"/>
  <c r="C1879" i="14" s="1"/>
  <c r="F1878" i="14"/>
  <c r="C1710" i="11" l="1"/>
  <c r="E1710" i="11" s="1"/>
  <c r="F1710" i="11" s="1"/>
  <c r="G1710" i="11" s="1"/>
  <c r="D1879" i="14"/>
  <c r="E1879" i="14" s="1"/>
  <c r="H1710" i="11" l="1"/>
  <c r="G1879" i="14"/>
  <c r="B1880" i="14" s="1"/>
  <c r="C1880" i="14" s="1"/>
  <c r="F1879" i="14"/>
  <c r="D1880" i="14" l="1"/>
  <c r="E1880" i="14" s="1"/>
  <c r="F1880" i="14" s="1"/>
  <c r="B1711" i="11"/>
  <c r="C1711" i="11" l="1"/>
  <c r="E1711" i="11" s="1"/>
  <c r="F1711" i="11" s="1"/>
  <c r="G1711" i="11" s="1"/>
  <c r="G1880" i="14"/>
  <c r="B1881" i="14" s="1"/>
  <c r="H1711" i="11" l="1"/>
  <c r="B1712" i="11" s="1"/>
  <c r="C1881" i="14"/>
  <c r="C1712" i="11" l="1"/>
  <c r="E1712" i="11" s="1"/>
  <c r="F1712" i="11" s="1"/>
  <c r="G1712" i="11" s="1"/>
  <c r="D1881" i="14"/>
  <c r="E1881" i="14" s="1"/>
  <c r="H1712" i="11" l="1"/>
  <c r="B1713" i="11" s="1"/>
  <c r="G1881" i="14"/>
  <c r="B1882" i="14" s="1"/>
  <c r="C1882" i="14" s="1"/>
  <c r="F1881" i="14"/>
  <c r="C1713" i="11" l="1"/>
  <c r="E1713" i="11" s="1"/>
  <c r="F1713" i="11" s="1"/>
  <c r="G1713" i="11" s="1"/>
  <c r="D1882" i="14"/>
  <c r="E1882" i="14" s="1"/>
  <c r="H1713" i="11" l="1"/>
  <c r="B1714" i="11" s="1"/>
  <c r="G1882" i="14"/>
  <c r="B1883" i="14" s="1"/>
  <c r="C1883" i="14" s="1"/>
  <c r="F1882" i="14"/>
  <c r="C1714" i="11" l="1"/>
  <c r="E1714" i="11" s="1"/>
  <c r="F1714" i="11" s="1"/>
  <c r="G1714" i="11" s="1"/>
  <c r="D1883" i="14"/>
  <c r="E1883" i="14" s="1"/>
  <c r="H1714" i="11" l="1"/>
  <c r="G1883" i="14"/>
  <c r="B1884" i="14" s="1"/>
  <c r="C1884" i="14" s="1"/>
  <c r="F1883" i="14"/>
  <c r="D1884" i="14" l="1"/>
  <c r="E1884" i="14" s="1"/>
  <c r="B1715" i="11"/>
  <c r="C1715" i="11" l="1"/>
  <c r="E1715" i="11" s="1"/>
  <c r="F1715" i="11" s="1"/>
  <c r="G1715" i="11" s="1"/>
  <c r="G1884" i="14"/>
  <c r="B1885" i="14" s="1"/>
  <c r="C1885" i="14" s="1"/>
  <c r="F1884" i="14"/>
  <c r="H1715" i="11" l="1"/>
  <c r="B1716" i="11" s="1"/>
  <c r="D1885" i="14"/>
  <c r="E1885" i="14" s="1"/>
  <c r="C1716" i="11" l="1"/>
  <c r="E1716" i="11" s="1"/>
  <c r="F1716" i="11" s="1"/>
  <c r="G1716" i="11" s="1"/>
  <c r="G1885" i="14"/>
  <c r="B1886" i="14" s="1"/>
  <c r="C1886" i="14" s="1"/>
  <c r="F1885" i="14"/>
  <c r="H1716" i="11" l="1"/>
  <c r="B1717" i="11" s="1"/>
  <c r="D1886" i="14"/>
  <c r="E1886" i="14" s="1"/>
  <c r="C1717" i="11" l="1"/>
  <c r="E1717" i="11" s="1"/>
  <c r="F1717" i="11" s="1"/>
  <c r="G1717" i="11" s="1"/>
  <c r="G1886" i="14"/>
  <c r="B1887" i="14" s="1"/>
  <c r="C1887" i="14" s="1"/>
  <c r="F1886" i="14"/>
  <c r="H1717" i="11" l="1"/>
  <c r="B1718" i="11" s="1"/>
  <c r="D1887" i="14"/>
  <c r="E1887" i="14" s="1"/>
  <c r="C1718" i="11" l="1"/>
  <c r="E1718" i="11" s="1"/>
  <c r="F1718" i="11" s="1"/>
  <c r="G1718" i="11" s="1"/>
  <c r="G1887" i="14"/>
  <c r="B1888" i="14" s="1"/>
  <c r="C1888" i="14" s="1"/>
  <c r="F1887" i="14"/>
  <c r="H1718" i="11" l="1"/>
  <c r="B1719" i="11" s="1"/>
  <c r="D1888" i="14"/>
  <c r="E1888" i="14" s="1"/>
  <c r="F1888" i="14" s="1"/>
  <c r="C1719" i="11" l="1"/>
  <c r="E1719" i="11" s="1"/>
  <c r="F1719" i="11" s="1"/>
  <c r="G1719" i="11" s="1"/>
  <c r="G1888" i="14"/>
  <c r="B1889" i="14" s="1"/>
  <c r="H1719" i="11" l="1"/>
  <c r="B1720" i="11" s="1"/>
  <c r="C1889" i="14"/>
  <c r="C1720" i="11" l="1"/>
  <c r="E1720" i="11" s="1"/>
  <c r="F1720" i="11" s="1"/>
  <c r="G1720" i="11" s="1"/>
  <c r="D1889" i="14"/>
  <c r="E1889" i="14" s="1"/>
  <c r="H1720" i="11" l="1"/>
  <c r="B1721" i="11" s="1"/>
  <c r="G1889" i="14"/>
  <c r="B1890" i="14" s="1"/>
  <c r="C1890" i="14" s="1"/>
  <c r="F1889" i="14"/>
  <c r="C1721" i="11" l="1"/>
  <c r="E1721" i="11" s="1"/>
  <c r="F1721" i="11" s="1"/>
  <c r="G1721" i="11" s="1"/>
  <c r="D1890" i="14"/>
  <c r="E1890" i="14" s="1"/>
  <c r="H1721" i="11" l="1"/>
  <c r="B1722" i="11" s="1"/>
  <c r="G1890" i="14"/>
  <c r="B1891" i="14" s="1"/>
  <c r="C1891" i="14" s="1"/>
  <c r="F1890" i="14"/>
  <c r="C1722" i="11" l="1"/>
  <c r="E1722" i="11" s="1"/>
  <c r="F1722" i="11" s="1"/>
  <c r="G1722" i="11" s="1"/>
  <c r="D1891" i="14"/>
  <c r="E1891" i="14" s="1"/>
  <c r="H1722" i="11" l="1"/>
  <c r="B1723" i="11" s="1"/>
  <c r="G1891" i="14"/>
  <c r="B1892" i="14" s="1"/>
  <c r="C1892" i="14" s="1"/>
  <c r="F1891" i="14"/>
  <c r="C1723" i="11" l="1"/>
  <c r="E1723" i="11" s="1"/>
  <c r="F1723" i="11" s="1"/>
  <c r="G1723" i="11" s="1"/>
  <c r="D1892" i="14"/>
  <c r="E1892" i="14" s="1"/>
  <c r="H1723" i="11" l="1"/>
  <c r="B1724" i="11" s="1"/>
  <c r="G1892" i="14"/>
  <c r="B1893" i="14" s="1"/>
  <c r="C1893" i="14" s="1"/>
  <c r="F1892" i="14"/>
  <c r="C1724" i="11" l="1"/>
  <c r="E1724" i="11" s="1"/>
  <c r="F1724" i="11" s="1"/>
  <c r="G1724" i="11" s="1"/>
  <c r="D1893" i="14"/>
  <c r="E1893" i="14" s="1"/>
  <c r="H1724" i="11" l="1"/>
  <c r="B1725" i="11" s="1"/>
  <c r="G1893" i="14"/>
  <c r="B1894" i="14" s="1"/>
  <c r="C1894" i="14" s="1"/>
  <c r="F1893" i="14"/>
  <c r="C1725" i="11" l="1"/>
  <c r="E1725" i="11" s="1"/>
  <c r="F1725" i="11" s="1"/>
  <c r="G1725" i="11" s="1"/>
  <c r="D1894" i="14"/>
  <c r="E1894" i="14" s="1"/>
  <c r="H1725" i="11" l="1"/>
  <c r="B1726" i="11" s="1"/>
  <c r="G1894" i="14"/>
  <c r="B1895" i="14" s="1"/>
  <c r="C1895" i="14" s="1"/>
  <c r="F1894" i="14"/>
  <c r="C1726" i="11" l="1"/>
  <c r="E1726" i="11" s="1"/>
  <c r="F1726" i="11" s="1"/>
  <c r="G1726" i="11" s="1"/>
  <c r="D1895" i="14"/>
  <c r="E1895" i="14" s="1"/>
  <c r="H1726" i="11" l="1"/>
  <c r="G1895" i="14"/>
  <c r="B1896" i="14" s="1"/>
  <c r="C1896" i="14" s="1"/>
  <c r="F1895" i="14"/>
  <c r="D1896" i="14" l="1"/>
  <c r="E1896" i="14" s="1"/>
  <c r="F1896" i="14" s="1"/>
  <c r="B1727" i="11"/>
  <c r="C1727" i="11" l="1"/>
  <c r="E1727" i="11" s="1"/>
  <c r="F1727" i="11" s="1"/>
  <c r="G1727" i="11" s="1"/>
  <c r="G1896" i="14"/>
  <c r="B1897" i="14" s="1"/>
  <c r="H1727" i="11" l="1"/>
  <c r="B1728" i="11" s="1"/>
  <c r="C1897" i="14"/>
  <c r="C1728" i="11" l="1"/>
  <c r="E1728" i="11" s="1"/>
  <c r="F1728" i="11" s="1"/>
  <c r="G1728" i="11" s="1"/>
  <c r="D1897" i="14"/>
  <c r="E1897" i="14" s="1"/>
  <c r="H1728" i="11" l="1"/>
  <c r="B1729" i="11" s="1"/>
  <c r="G1897" i="14"/>
  <c r="B1898" i="14" s="1"/>
  <c r="C1898" i="14" s="1"/>
  <c r="F1897" i="14"/>
  <c r="C1729" i="11" l="1"/>
  <c r="E1729" i="11" s="1"/>
  <c r="F1729" i="11" s="1"/>
  <c r="G1729" i="11" s="1"/>
  <c r="D1898" i="14"/>
  <c r="E1898" i="14" s="1"/>
  <c r="H1729" i="11" l="1"/>
  <c r="B1730" i="11" s="1"/>
  <c r="G1898" i="14"/>
  <c r="B1899" i="14" s="1"/>
  <c r="C1899" i="14" s="1"/>
  <c r="F1898" i="14"/>
  <c r="C1730" i="11" l="1"/>
  <c r="E1730" i="11" s="1"/>
  <c r="F1730" i="11" s="1"/>
  <c r="G1730" i="11" s="1"/>
  <c r="D1899" i="14"/>
  <c r="E1899" i="14" s="1"/>
  <c r="H1730" i="11" l="1"/>
  <c r="G1899" i="14"/>
  <c r="B1900" i="14" s="1"/>
  <c r="C1900" i="14" s="1"/>
  <c r="F1899" i="14"/>
  <c r="D1900" i="14" l="1"/>
  <c r="E1900" i="14" s="1"/>
  <c r="B1731" i="11"/>
  <c r="C1731" i="11" l="1"/>
  <c r="E1731" i="11" s="1"/>
  <c r="F1731" i="11" s="1"/>
  <c r="G1731" i="11" s="1"/>
  <c r="G1900" i="14"/>
  <c r="B1901" i="14" s="1"/>
  <c r="C1901" i="14" s="1"/>
  <c r="F1900" i="14"/>
  <c r="H1731" i="11" l="1"/>
  <c r="B1732" i="11" s="1"/>
  <c r="D1901" i="14"/>
  <c r="E1901" i="14" s="1"/>
  <c r="C1732" i="11" l="1"/>
  <c r="E1732" i="11" s="1"/>
  <c r="F1732" i="11" s="1"/>
  <c r="G1732" i="11" s="1"/>
  <c r="G1901" i="14"/>
  <c r="B1902" i="14" s="1"/>
  <c r="C1902" i="14" s="1"/>
  <c r="F1901" i="14"/>
  <c r="H1732" i="11" l="1"/>
  <c r="B1733" i="11" s="1"/>
  <c r="D1902" i="14"/>
  <c r="E1902" i="14" s="1"/>
  <c r="C1733" i="11" l="1"/>
  <c r="E1733" i="11" s="1"/>
  <c r="F1733" i="11" s="1"/>
  <c r="G1733" i="11" s="1"/>
  <c r="G1902" i="14"/>
  <c r="B1903" i="14" s="1"/>
  <c r="C1903" i="14" s="1"/>
  <c r="F1902" i="14"/>
  <c r="H1733" i="11" l="1"/>
  <c r="B1734" i="11" s="1"/>
  <c r="D1903" i="14"/>
  <c r="E1903" i="14" s="1"/>
  <c r="C1734" i="11" l="1"/>
  <c r="E1734" i="11" s="1"/>
  <c r="F1734" i="11" s="1"/>
  <c r="G1734" i="11" s="1"/>
  <c r="G1903" i="14"/>
  <c r="B1904" i="14" s="1"/>
  <c r="C1904" i="14" s="1"/>
  <c r="F1903" i="14"/>
  <c r="H1734" i="11" l="1"/>
  <c r="D1904" i="14"/>
  <c r="E1904" i="14" s="1"/>
  <c r="F1904" i="14" s="1"/>
  <c r="G1904" i="14" l="1"/>
  <c r="B1905" i="14" s="1"/>
  <c r="B1735" i="11"/>
  <c r="C1735" i="11" l="1"/>
  <c r="E1735" i="11" s="1"/>
  <c r="F1735" i="11" s="1"/>
  <c r="G1735" i="11" s="1"/>
  <c r="C1905" i="14"/>
  <c r="H1735" i="11" l="1"/>
  <c r="B1736" i="11" s="1"/>
  <c r="D1905" i="14"/>
  <c r="E1905" i="14" s="1"/>
  <c r="C1736" i="11" l="1"/>
  <c r="E1736" i="11" s="1"/>
  <c r="F1736" i="11" s="1"/>
  <c r="G1736" i="11" s="1"/>
  <c r="G1905" i="14"/>
  <c r="B1906" i="14" s="1"/>
  <c r="C1906" i="14" s="1"/>
  <c r="F1905" i="14"/>
  <c r="H1736" i="11" l="1"/>
  <c r="B1737" i="11" s="1"/>
  <c r="D1906" i="14"/>
  <c r="E1906" i="14" s="1"/>
  <c r="C1737" i="11" l="1"/>
  <c r="E1737" i="11" s="1"/>
  <c r="F1737" i="11" s="1"/>
  <c r="G1737" i="11" s="1"/>
  <c r="G1906" i="14"/>
  <c r="B1907" i="14" s="1"/>
  <c r="C1907" i="14" s="1"/>
  <c r="F1906" i="14"/>
  <c r="H1737" i="11" l="1"/>
  <c r="B1738" i="11" s="1"/>
  <c r="D1907" i="14"/>
  <c r="E1907" i="14" s="1"/>
  <c r="C1738" i="11" l="1"/>
  <c r="E1738" i="11" s="1"/>
  <c r="F1738" i="11" s="1"/>
  <c r="G1738" i="11" s="1"/>
  <c r="G1907" i="14"/>
  <c r="B1908" i="14" s="1"/>
  <c r="C1908" i="14" s="1"/>
  <c r="F1907" i="14"/>
  <c r="H1738" i="11" l="1"/>
  <c r="D1908" i="14"/>
  <c r="E1908" i="14" s="1"/>
  <c r="G1908" i="14" l="1"/>
  <c r="B1909" i="14" s="1"/>
  <c r="C1909" i="14" s="1"/>
  <c r="F1908" i="14"/>
  <c r="B1739" i="11"/>
  <c r="C1739" i="11" l="1"/>
  <c r="E1739" i="11" s="1"/>
  <c r="F1739" i="11" s="1"/>
  <c r="G1739" i="11" s="1"/>
  <c r="D1909" i="14"/>
  <c r="E1909" i="14" s="1"/>
  <c r="H1739" i="11" l="1"/>
  <c r="B1740" i="11" s="1"/>
  <c r="G1909" i="14"/>
  <c r="B1910" i="14" s="1"/>
  <c r="C1910" i="14" s="1"/>
  <c r="F1909" i="14"/>
  <c r="C1740" i="11" l="1"/>
  <c r="E1740" i="11" s="1"/>
  <c r="F1740" i="11" s="1"/>
  <c r="G1740" i="11" s="1"/>
  <c r="D1910" i="14"/>
  <c r="E1910" i="14" s="1"/>
  <c r="H1740" i="11" l="1"/>
  <c r="B1741" i="11" s="1"/>
  <c r="G1910" i="14"/>
  <c r="B1911" i="14" s="1"/>
  <c r="C1911" i="14" s="1"/>
  <c r="F1910" i="14"/>
  <c r="C1741" i="11" l="1"/>
  <c r="E1741" i="11" s="1"/>
  <c r="F1741" i="11" s="1"/>
  <c r="G1741" i="11" s="1"/>
  <c r="D1911" i="14"/>
  <c r="H1741" i="11" l="1"/>
  <c r="B1742" i="11" s="1"/>
  <c r="E1911" i="14"/>
  <c r="C1742" i="11" l="1"/>
  <c r="E1742" i="11" s="1"/>
  <c r="F1742" i="11" s="1"/>
  <c r="G1742" i="11" s="1"/>
  <c r="G1911" i="14"/>
  <c r="B1912" i="14" s="1"/>
  <c r="C1912" i="14" s="1"/>
  <c r="F1911" i="14"/>
  <c r="H1742" i="11" l="1"/>
  <c r="D1912" i="14"/>
  <c r="E1912" i="14" s="1"/>
  <c r="F1912" i="14" s="1"/>
  <c r="G1912" i="14" l="1"/>
  <c r="B1913" i="14" s="1"/>
  <c r="C1913" i="14" s="1"/>
  <c r="B1743" i="11"/>
  <c r="C1743" i="11" l="1"/>
  <c r="E1743" i="11" s="1"/>
  <c r="F1743" i="11" s="1"/>
  <c r="G1743" i="11" s="1"/>
  <c r="D1913" i="14"/>
  <c r="E1913" i="14" s="1"/>
  <c r="H1743" i="11" l="1"/>
  <c r="B1744" i="11" s="1"/>
  <c r="G1913" i="14"/>
  <c r="B1914" i="14" s="1"/>
  <c r="C1914" i="14" s="1"/>
  <c r="F1913" i="14"/>
  <c r="C1744" i="11" l="1"/>
  <c r="E1744" i="11" s="1"/>
  <c r="F1744" i="11" s="1"/>
  <c r="G1744" i="11" s="1"/>
  <c r="D1914" i="14"/>
  <c r="E1914" i="14" s="1"/>
  <c r="H1744" i="11" l="1"/>
  <c r="B1745" i="11" s="1"/>
  <c r="G1914" i="14"/>
  <c r="B1915" i="14" s="1"/>
  <c r="C1915" i="14" s="1"/>
  <c r="F1914" i="14"/>
  <c r="C1745" i="11" l="1"/>
  <c r="E1745" i="11" s="1"/>
  <c r="F1745" i="11" s="1"/>
  <c r="G1745" i="11" s="1"/>
  <c r="D1915" i="14"/>
  <c r="E1915" i="14" s="1"/>
  <c r="H1745" i="11" l="1"/>
  <c r="B1746" i="11" s="1"/>
  <c r="G1915" i="14"/>
  <c r="B1916" i="14" s="1"/>
  <c r="C1916" i="14" s="1"/>
  <c r="F1915" i="14"/>
  <c r="C1746" i="11" l="1"/>
  <c r="E1746" i="11" s="1"/>
  <c r="F1746" i="11" s="1"/>
  <c r="G1746" i="11" s="1"/>
  <c r="D1916" i="14"/>
  <c r="E1916" i="14" s="1"/>
  <c r="H1746" i="11" l="1"/>
  <c r="G1916" i="14"/>
  <c r="B1917" i="14" s="1"/>
  <c r="C1917" i="14" s="1"/>
  <c r="F1916" i="14"/>
  <c r="D1917" i="14" l="1"/>
  <c r="E1917" i="14" s="1"/>
  <c r="B1747" i="11"/>
  <c r="G1917" i="14" l="1"/>
  <c r="B1918" i="14" s="1"/>
  <c r="C1918" i="14" s="1"/>
  <c r="F1917" i="14"/>
  <c r="C1747" i="11"/>
  <c r="E1747" i="11" s="1"/>
  <c r="F1747" i="11" s="1"/>
  <c r="G1747" i="11" s="1"/>
  <c r="H1747" i="11" l="1"/>
  <c r="B1748" i="11" s="1"/>
  <c r="D1918" i="14"/>
  <c r="E1918" i="14" s="1"/>
  <c r="G1918" i="14" l="1"/>
  <c r="B1919" i="14" s="1"/>
  <c r="C1919" i="14" s="1"/>
  <c r="F1918" i="14"/>
  <c r="C1748" i="11"/>
  <c r="E1748" i="11" s="1"/>
  <c r="F1748" i="11" s="1"/>
  <c r="G1748" i="11" s="1"/>
  <c r="H1748" i="11" l="1"/>
  <c r="B1749" i="11" s="1"/>
  <c r="D1919" i="14"/>
  <c r="E1919" i="14" s="1"/>
  <c r="G1919" i="14" l="1"/>
  <c r="B1920" i="14" s="1"/>
  <c r="C1920" i="14" s="1"/>
  <c r="F1919" i="14"/>
  <c r="C1749" i="11"/>
  <c r="E1749" i="11" s="1"/>
  <c r="F1749" i="11" s="1"/>
  <c r="G1749" i="11" s="1"/>
  <c r="H1749" i="11" l="1"/>
  <c r="B1750" i="11" s="1"/>
  <c r="D1920" i="14"/>
  <c r="E1920" i="14" s="1"/>
  <c r="F1920" i="14" s="1"/>
  <c r="C1750" i="11" l="1"/>
  <c r="E1750" i="11" s="1"/>
  <c r="F1750" i="11" s="1"/>
  <c r="G1750" i="11" s="1"/>
  <c r="G1920" i="14"/>
  <c r="B1921" i="14" s="1"/>
  <c r="H1750" i="11" l="1"/>
  <c r="B1751" i="11" s="1"/>
  <c r="C1921" i="14"/>
  <c r="C1751" i="11" l="1"/>
  <c r="E1751" i="11" s="1"/>
  <c r="F1751" i="11" s="1"/>
  <c r="G1751" i="11" s="1"/>
  <c r="D1921" i="14"/>
  <c r="E1921" i="14" s="1"/>
  <c r="H1751" i="11" l="1"/>
  <c r="B1752" i="11" s="1"/>
  <c r="G1921" i="14"/>
  <c r="B1922" i="14" s="1"/>
  <c r="C1922" i="14" s="1"/>
  <c r="F1921" i="14"/>
  <c r="C1752" i="11" l="1"/>
  <c r="E1752" i="11" s="1"/>
  <c r="F1752" i="11" s="1"/>
  <c r="G1752" i="11" s="1"/>
  <c r="D1922" i="14"/>
  <c r="E1922" i="14" s="1"/>
  <c r="H1752" i="11" l="1"/>
  <c r="B1753" i="11" s="1"/>
  <c r="G1922" i="14"/>
  <c r="B1923" i="14" s="1"/>
  <c r="C1923" i="14" s="1"/>
  <c r="F1922" i="14"/>
  <c r="C1753" i="11" l="1"/>
  <c r="E1753" i="11" s="1"/>
  <c r="F1753" i="11" s="1"/>
  <c r="G1753" i="11" s="1"/>
  <c r="D1923" i="14"/>
  <c r="E1923" i="14" s="1"/>
  <c r="H1753" i="11" l="1"/>
  <c r="G1923" i="14"/>
  <c r="B1924" i="14" s="1"/>
  <c r="C1924" i="14" s="1"/>
  <c r="F1923" i="14"/>
  <c r="D1924" i="14" l="1"/>
  <c r="E1924" i="14" s="1"/>
  <c r="B1754" i="11"/>
  <c r="G1924" i="14" l="1"/>
  <c r="B1925" i="14" s="1"/>
  <c r="C1925" i="14" s="1"/>
  <c r="F1924" i="14"/>
  <c r="C1754" i="11"/>
  <c r="E1754" i="11" s="1"/>
  <c r="F1754" i="11" s="1"/>
  <c r="G1754" i="11" s="1"/>
  <c r="H1754" i="11" l="1"/>
  <c r="D1925" i="14"/>
  <c r="E1925" i="14" s="1"/>
  <c r="B1755" i="11" l="1"/>
  <c r="G1925" i="14"/>
  <c r="B1926" i="14" s="1"/>
  <c r="C1926" i="14" s="1"/>
  <c r="F1925" i="14"/>
  <c r="C1755" i="11" l="1"/>
  <c r="E1755" i="11" s="1"/>
  <c r="F1755" i="11" s="1"/>
  <c r="G1755" i="11" s="1"/>
  <c r="D1926" i="14"/>
  <c r="E1926" i="14" s="1"/>
  <c r="H1755" i="11" l="1"/>
  <c r="B1756" i="11" s="1"/>
  <c r="G1926" i="14"/>
  <c r="B1927" i="14" s="1"/>
  <c r="C1927" i="14" s="1"/>
  <c r="F1926" i="14"/>
  <c r="C1756" i="11" l="1"/>
  <c r="E1756" i="11" s="1"/>
  <c r="F1756" i="11" s="1"/>
  <c r="G1756" i="11" s="1"/>
  <c r="D1927" i="14"/>
  <c r="E1927" i="14" s="1"/>
  <c r="H1756" i="11" l="1"/>
  <c r="B1757" i="11" s="1"/>
  <c r="G1927" i="14"/>
  <c r="B1928" i="14" s="1"/>
  <c r="C1928" i="14" s="1"/>
  <c r="F1927" i="14"/>
  <c r="C1757" i="11" l="1"/>
  <c r="E1757" i="11" s="1"/>
  <c r="F1757" i="11" s="1"/>
  <c r="G1757" i="11" s="1"/>
  <c r="D1928" i="14"/>
  <c r="E1928" i="14" s="1"/>
  <c r="F1928" i="14" s="1"/>
  <c r="H1757" i="11" l="1"/>
  <c r="B1758" i="11" s="1"/>
  <c r="G1928" i="14"/>
  <c r="B1929" i="14" s="1"/>
  <c r="C1758" i="11" l="1"/>
  <c r="E1758" i="11" s="1"/>
  <c r="F1758" i="11" s="1"/>
  <c r="G1758" i="11" s="1"/>
  <c r="C1929" i="14"/>
  <c r="H1758" i="11" l="1"/>
  <c r="B1759" i="11" s="1"/>
  <c r="D1929" i="14"/>
  <c r="E1929" i="14" s="1"/>
  <c r="C1759" i="11" l="1"/>
  <c r="E1759" i="11" s="1"/>
  <c r="F1759" i="11" s="1"/>
  <c r="G1759" i="11" s="1"/>
  <c r="G1929" i="14"/>
  <c r="B1930" i="14" s="1"/>
  <c r="C1930" i="14" s="1"/>
  <c r="F1929" i="14"/>
  <c r="H1759" i="11" l="1"/>
  <c r="B1760" i="11" s="1"/>
  <c r="D1930" i="14"/>
  <c r="E1930" i="14" s="1"/>
  <c r="C1760" i="11" l="1"/>
  <c r="E1760" i="11" s="1"/>
  <c r="F1760" i="11" s="1"/>
  <c r="G1760" i="11" s="1"/>
  <c r="G1930" i="14"/>
  <c r="B1931" i="14" s="1"/>
  <c r="C1931" i="14" s="1"/>
  <c r="F1930" i="14"/>
  <c r="H1760" i="11" l="1"/>
  <c r="B1761" i="11" s="1"/>
  <c r="D1931" i="14"/>
  <c r="E1931" i="14" s="1"/>
  <c r="C1761" i="11" l="1"/>
  <c r="E1761" i="11" s="1"/>
  <c r="F1761" i="11" s="1"/>
  <c r="G1761" i="11" s="1"/>
  <c r="G1931" i="14"/>
  <c r="B1932" i="14" s="1"/>
  <c r="C1932" i="14" s="1"/>
  <c r="F1931" i="14"/>
  <c r="H1761" i="11" l="1"/>
  <c r="B1762" i="11" s="1"/>
  <c r="D1932" i="14"/>
  <c r="E1932" i="14" s="1"/>
  <c r="C1762" i="11" l="1"/>
  <c r="E1762" i="11" s="1"/>
  <c r="F1762" i="11" s="1"/>
  <c r="G1762" i="11" s="1"/>
  <c r="G1932" i="14"/>
  <c r="B1933" i="14" s="1"/>
  <c r="C1933" i="14" s="1"/>
  <c r="F1932" i="14"/>
  <c r="H1762" i="11" l="1"/>
  <c r="B1763" i="11" s="1"/>
  <c r="D1933" i="14"/>
  <c r="E1933" i="14" s="1"/>
  <c r="C1763" i="11" l="1"/>
  <c r="E1763" i="11" s="1"/>
  <c r="F1763" i="11" s="1"/>
  <c r="G1763" i="11" s="1"/>
  <c r="G1933" i="14"/>
  <c r="B1934" i="14" s="1"/>
  <c r="C1934" i="14" s="1"/>
  <c r="F1933" i="14"/>
  <c r="H1763" i="11" l="1"/>
  <c r="B1764" i="11" s="1"/>
  <c r="D1934" i="14"/>
  <c r="E1934" i="14" s="1"/>
  <c r="C1764" i="11" l="1"/>
  <c r="E1764" i="11" s="1"/>
  <c r="F1764" i="11" s="1"/>
  <c r="G1764" i="11" s="1"/>
  <c r="G1934" i="14"/>
  <c r="B1935" i="14" s="1"/>
  <c r="C1935" i="14" s="1"/>
  <c r="F1934" i="14"/>
  <c r="H1764" i="11" l="1"/>
  <c r="B1765" i="11" s="1"/>
  <c r="D1935" i="14"/>
  <c r="E1935" i="14" s="1"/>
  <c r="C1765" i="11" l="1"/>
  <c r="E1765" i="11" s="1"/>
  <c r="F1765" i="11" s="1"/>
  <c r="G1765" i="11" s="1"/>
  <c r="G1935" i="14"/>
  <c r="B1936" i="14" s="1"/>
  <c r="C1936" i="14" s="1"/>
  <c r="F1935" i="14"/>
  <c r="H1765" i="11" l="1"/>
  <c r="B1766" i="11" s="1"/>
  <c r="D1936" i="14"/>
  <c r="E1936" i="14" s="1"/>
  <c r="F1936" i="14" s="1"/>
  <c r="C1766" i="11" l="1"/>
  <c r="E1766" i="11" s="1"/>
  <c r="F1766" i="11" s="1"/>
  <c r="G1766" i="11" s="1"/>
  <c r="G1936" i="14"/>
  <c r="B1937" i="14" s="1"/>
  <c r="H1766" i="11" l="1"/>
  <c r="C1937" i="14"/>
  <c r="D1937" i="14" l="1"/>
  <c r="E1937" i="14" s="1"/>
  <c r="B1767" i="11"/>
  <c r="G1937" i="14" l="1"/>
  <c r="B1938" i="14" s="1"/>
  <c r="C1938" i="14" s="1"/>
  <c r="F1937" i="14"/>
  <c r="C1767" i="11"/>
  <c r="E1767" i="11" s="1"/>
  <c r="F1767" i="11" s="1"/>
  <c r="G1767" i="11" s="1"/>
  <c r="H1767" i="11" l="1"/>
  <c r="B1768" i="11" s="1"/>
  <c r="D1938" i="14"/>
  <c r="E1938" i="14" s="1"/>
  <c r="G1938" i="14" l="1"/>
  <c r="B1939" i="14" s="1"/>
  <c r="C1939" i="14" s="1"/>
  <c r="F1938" i="14"/>
  <c r="C1768" i="11"/>
  <c r="E1768" i="11" s="1"/>
  <c r="F1768" i="11" s="1"/>
  <c r="G1768" i="11" s="1"/>
  <c r="H1768" i="11" l="1"/>
  <c r="B1769" i="11" s="1"/>
  <c r="D1939" i="14"/>
  <c r="E1939" i="14" s="1"/>
  <c r="F1939" i="14" s="1"/>
  <c r="C1769" i="11" l="1"/>
  <c r="E1769" i="11" s="1"/>
  <c r="F1769" i="11" s="1"/>
  <c r="G1769" i="11" s="1"/>
  <c r="G1939" i="14"/>
  <c r="B1940" i="14" s="1"/>
  <c r="H1769" i="11" l="1"/>
  <c r="B1770" i="11" s="1"/>
  <c r="C1940" i="14"/>
  <c r="C1770" i="11" l="1"/>
  <c r="E1770" i="11" s="1"/>
  <c r="F1770" i="11" s="1"/>
  <c r="G1770" i="11" s="1"/>
  <c r="D1940" i="14"/>
  <c r="E1940" i="14" s="1"/>
  <c r="F1940" i="14" s="1"/>
  <c r="H1770" i="11" l="1"/>
  <c r="G1940" i="14"/>
  <c r="B1941" i="14" s="1"/>
  <c r="C1941" i="14" l="1"/>
  <c r="B1771" i="11"/>
  <c r="C1771" i="11" l="1"/>
  <c r="E1771" i="11" s="1"/>
  <c r="F1771" i="11" s="1"/>
  <c r="G1771" i="11" s="1"/>
  <c r="D1941" i="14"/>
  <c r="E1941" i="14" s="1"/>
  <c r="F1941" i="14" s="1"/>
  <c r="H1771" i="11" l="1"/>
  <c r="B1772" i="11" s="1"/>
  <c r="G1941" i="14"/>
  <c r="B1942" i="14" s="1"/>
  <c r="C1772" i="11" l="1"/>
  <c r="E1772" i="11" s="1"/>
  <c r="F1772" i="11" s="1"/>
  <c r="G1772" i="11" s="1"/>
  <c r="C1942" i="14"/>
  <c r="H1772" i="11" l="1"/>
  <c r="B1773" i="11" s="1"/>
  <c r="D1942" i="14"/>
  <c r="E1942" i="14" s="1"/>
  <c r="C1773" i="11" l="1"/>
  <c r="E1773" i="11" s="1"/>
  <c r="F1773" i="11" s="1"/>
  <c r="G1773" i="11" s="1"/>
  <c r="G1942" i="14"/>
  <c r="B1943" i="14" s="1"/>
  <c r="C1943" i="14" s="1"/>
  <c r="F1942" i="14"/>
  <c r="H1773" i="11" l="1"/>
  <c r="B1774" i="11" s="1"/>
  <c r="D1943" i="14"/>
  <c r="E1943" i="14" s="1"/>
  <c r="C1774" i="11" l="1"/>
  <c r="E1774" i="11" s="1"/>
  <c r="F1774" i="11" s="1"/>
  <c r="G1774" i="11" s="1"/>
  <c r="G1943" i="14"/>
  <c r="B1944" i="14" s="1"/>
  <c r="C1944" i="14" s="1"/>
  <c r="F1943" i="14"/>
  <c r="H1774" i="11" l="1"/>
  <c r="B1775" i="11" s="1"/>
  <c r="D1944" i="14"/>
  <c r="E1944" i="14" s="1"/>
  <c r="F1944" i="14" s="1"/>
  <c r="C1775" i="11" l="1"/>
  <c r="E1775" i="11" s="1"/>
  <c r="F1775" i="11" s="1"/>
  <c r="G1775" i="11" s="1"/>
  <c r="G1944" i="14"/>
  <c r="B1945" i="14" s="1"/>
  <c r="H1775" i="11" l="1"/>
  <c r="B1776" i="11" s="1"/>
  <c r="C1945" i="14"/>
  <c r="C1776" i="11" l="1"/>
  <c r="E1776" i="11" s="1"/>
  <c r="F1776" i="11" s="1"/>
  <c r="G1776" i="11" s="1"/>
  <c r="D1945" i="14"/>
  <c r="E1945" i="14" s="1"/>
  <c r="H1776" i="11" l="1"/>
  <c r="B1777" i="11" s="1"/>
  <c r="G1945" i="14"/>
  <c r="B1946" i="14" s="1"/>
  <c r="C1946" i="14" s="1"/>
  <c r="F1945" i="14"/>
  <c r="C1777" i="11" l="1"/>
  <c r="E1777" i="11" s="1"/>
  <c r="F1777" i="11" s="1"/>
  <c r="G1777" i="11" s="1"/>
  <c r="D1946" i="14"/>
  <c r="E1946" i="14" s="1"/>
  <c r="H1777" i="11" l="1"/>
  <c r="B1778" i="11" s="1"/>
  <c r="G1946" i="14"/>
  <c r="B1947" i="14" s="1"/>
  <c r="C1947" i="14" s="1"/>
  <c r="F1946" i="14"/>
  <c r="C1778" i="11" l="1"/>
  <c r="E1778" i="11" s="1"/>
  <c r="F1778" i="11" s="1"/>
  <c r="G1778" i="11" s="1"/>
  <c r="D1947" i="14"/>
  <c r="E1947" i="14" s="1"/>
  <c r="H1778" i="11" l="1"/>
  <c r="G1947" i="14"/>
  <c r="B1948" i="14" s="1"/>
  <c r="C1948" i="14" s="1"/>
  <c r="F1947" i="14"/>
  <c r="D1948" i="14" l="1"/>
  <c r="E1948" i="14" s="1"/>
  <c r="B1779" i="11"/>
  <c r="C1779" i="11" l="1"/>
  <c r="E1779" i="11" s="1"/>
  <c r="F1779" i="11" s="1"/>
  <c r="G1779" i="11" s="1"/>
  <c r="G1948" i="14"/>
  <c r="B1949" i="14" s="1"/>
  <c r="C1949" i="14" s="1"/>
  <c r="F1948" i="14"/>
  <c r="H1779" i="11" l="1"/>
  <c r="B1780" i="11" s="1"/>
  <c r="D1949" i="14"/>
  <c r="E1949" i="14" s="1"/>
  <c r="C1780" i="11" l="1"/>
  <c r="E1780" i="11" s="1"/>
  <c r="F1780" i="11" s="1"/>
  <c r="G1780" i="11" s="1"/>
  <c r="G1949" i="14"/>
  <c r="B1950" i="14" s="1"/>
  <c r="C1950" i="14" s="1"/>
  <c r="F1949" i="14"/>
  <c r="H1780" i="11" l="1"/>
  <c r="B1781" i="11" s="1"/>
  <c r="D1950" i="14"/>
  <c r="E1950" i="14" s="1"/>
  <c r="C1781" i="11" l="1"/>
  <c r="E1781" i="11" s="1"/>
  <c r="F1781" i="11" s="1"/>
  <c r="G1781" i="11" s="1"/>
  <c r="G1950" i="14"/>
  <c r="B1951" i="14" s="1"/>
  <c r="C1951" i="14" s="1"/>
  <c r="F1950" i="14"/>
  <c r="H1781" i="11" l="1"/>
  <c r="B1782" i="11" s="1"/>
  <c r="D1951" i="14"/>
  <c r="E1951" i="14" s="1"/>
  <c r="C1782" i="11" l="1"/>
  <c r="E1782" i="11" s="1"/>
  <c r="F1782" i="11" s="1"/>
  <c r="G1782" i="11" s="1"/>
  <c r="G1951" i="14"/>
  <c r="B1952" i="14" s="1"/>
  <c r="C1952" i="14" s="1"/>
  <c r="F1951" i="14"/>
  <c r="H1782" i="11" l="1"/>
  <c r="B1783" i="11" s="1"/>
  <c r="D1952" i="14"/>
  <c r="E1952" i="14" s="1"/>
  <c r="F1952" i="14" s="1"/>
  <c r="C1783" i="11" l="1"/>
  <c r="E1783" i="11" s="1"/>
  <c r="F1783" i="11" s="1"/>
  <c r="G1783" i="11" s="1"/>
  <c r="G1952" i="14"/>
  <c r="B1953" i="14" s="1"/>
  <c r="H1783" i="11" l="1"/>
  <c r="B1784" i="11" s="1"/>
  <c r="C1953" i="14"/>
  <c r="C1784" i="11" l="1"/>
  <c r="E1784" i="11" s="1"/>
  <c r="F1784" i="11" s="1"/>
  <c r="G1784" i="11" s="1"/>
  <c r="D1953" i="14"/>
  <c r="E1953" i="14" s="1"/>
  <c r="H1784" i="11" l="1"/>
  <c r="B1785" i="11" s="1"/>
  <c r="G1953" i="14"/>
  <c r="B1954" i="14" s="1"/>
  <c r="C1954" i="14" s="1"/>
  <c r="F1953" i="14"/>
  <c r="C1785" i="11" l="1"/>
  <c r="E1785" i="11" s="1"/>
  <c r="F1785" i="11" s="1"/>
  <c r="G1785" i="11" s="1"/>
  <c r="D1954" i="14"/>
  <c r="E1954" i="14" s="1"/>
  <c r="H1785" i="11" l="1"/>
  <c r="B1786" i="11" s="1"/>
  <c r="G1954" i="14"/>
  <c r="B1955" i="14" s="1"/>
  <c r="C1955" i="14" s="1"/>
  <c r="F1954" i="14"/>
  <c r="C1786" i="11" l="1"/>
  <c r="E1786" i="11" s="1"/>
  <c r="F1786" i="11" s="1"/>
  <c r="G1786" i="11" s="1"/>
  <c r="D1955" i="14"/>
  <c r="E1955" i="14" s="1"/>
  <c r="H1786" i="11" l="1"/>
  <c r="B1787" i="11" s="1"/>
  <c r="G1955" i="14"/>
  <c r="B1956" i="14" s="1"/>
  <c r="C1956" i="14" s="1"/>
  <c r="F1955" i="14"/>
  <c r="C1787" i="11" l="1"/>
  <c r="E1787" i="11" s="1"/>
  <c r="F1787" i="11" s="1"/>
  <c r="G1787" i="11" s="1"/>
  <c r="D1956" i="14"/>
  <c r="E1956" i="14" s="1"/>
  <c r="H1787" i="11" l="1"/>
  <c r="B1788" i="11" s="1"/>
  <c r="G1956" i="14"/>
  <c r="B1957" i="14" s="1"/>
  <c r="C1957" i="14" s="1"/>
  <c r="F1956" i="14"/>
  <c r="C1788" i="11" l="1"/>
  <c r="E1788" i="11" s="1"/>
  <c r="F1788" i="11" s="1"/>
  <c r="G1788" i="11" s="1"/>
  <c r="D1957" i="14"/>
  <c r="E1957" i="14" s="1"/>
  <c r="H1788" i="11" l="1"/>
  <c r="B1789" i="11" s="1"/>
  <c r="G1957" i="14"/>
  <c r="B1958" i="14" s="1"/>
  <c r="C1958" i="14" s="1"/>
  <c r="F1957" i="14"/>
  <c r="C1789" i="11" l="1"/>
  <c r="E1789" i="11" s="1"/>
  <c r="F1789" i="11" s="1"/>
  <c r="G1789" i="11" s="1"/>
  <c r="D1958" i="14"/>
  <c r="E1958" i="14" s="1"/>
  <c r="H1789" i="11" l="1"/>
  <c r="B1790" i="11" s="1"/>
  <c r="G1958" i="14"/>
  <c r="B1959" i="14" s="1"/>
  <c r="C1959" i="14" s="1"/>
  <c r="F1958" i="14"/>
  <c r="C1790" i="11" l="1"/>
  <c r="E1790" i="11" s="1"/>
  <c r="F1790" i="11" s="1"/>
  <c r="G1790" i="11" s="1"/>
  <c r="D1959" i="14"/>
  <c r="E1959" i="14" s="1"/>
  <c r="H1790" i="11" l="1"/>
  <c r="G1959" i="14"/>
  <c r="B1960" i="14" s="1"/>
  <c r="C1960" i="14" s="1"/>
  <c r="F1959" i="14"/>
  <c r="D1960" i="14" l="1"/>
  <c r="E1960" i="14" s="1"/>
  <c r="B1791" i="11"/>
  <c r="C1791" i="11" l="1"/>
  <c r="E1791" i="11" s="1"/>
  <c r="F1791" i="11" s="1"/>
  <c r="G1791" i="11" s="1"/>
  <c r="G1960" i="14"/>
  <c r="B1961" i="14" s="1"/>
  <c r="C1961" i="14" s="1"/>
  <c r="F1960" i="14"/>
  <c r="H1791" i="11" l="1"/>
  <c r="B1792" i="11" s="1"/>
  <c r="D1961" i="14"/>
  <c r="E1961" i="14" s="1"/>
  <c r="C1792" i="11" l="1"/>
  <c r="E1792" i="11" s="1"/>
  <c r="F1792" i="11" s="1"/>
  <c r="G1792" i="11" s="1"/>
  <c r="G1961" i="14"/>
  <c r="B1962" i="14" s="1"/>
  <c r="C1962" i="14" s="1"/>
  <c r="F1961" i="14"/>
  <c r="H1792" i="11" l="1"/>
  <c r="B1793" i="11" s="1"/>
  <c r="D1962" i="14"/>
  <c r="E1962" i="14" s="1"/>
  <c r="C1793" i="11" l="1"/>
  <c r="E1793" i="11" s="1"/>
  <c r="F1793" i="11" s="1"/>
  <c r="G1793" i="11" s="1"/>
  <c r="G1962" i="14"/>
  <c r="B1963" i="14" s="1"/>
  <c r="C1963" i="14" s="1"/>
  <c r="F1962" i="14"/>
  <c r="H1793" i="11" l="1"/>
  <c r="B1794" i="11" s="1"/>
  <c r="D1963" i="14"/>
  <c r="E1963" i="14" s="1"/>
  <c r="C1794" i="11" l="1"/>
  <c r="E1794" i="11" s="1"/>
  <c r="F1794" i="11" s="1"/>
  <c r="G1794" i="11" s="1"/>
  <c r="G1963" i="14"/>
  <c r="B1964" i="14" s="1"/>
  <c r="C1964" i="14" s="1"/>
  <c r="F1963" i="14"/>
  <c r="H1794" i="11" l="1"/>
  <c r="D1964" i="14"/>
  <c r="E1964" i="14" s="1"/>
  <c r="G1964" i="14" l="1"/>
  <c r="B1965" i="14" s="1"/>
  <c r="C1965" i="14" s="1"/>
  <c r="F1964" i="14"/>
  <c r="B1795" i="11"/>
  <c r="C1795" i="11" l="1"/>
  <c r="E1795" i="11" s="1"/>
  <c r="F1795" i="11" s="1"/>
  <c r="G1795" i="11" s="1"/>
  <c r="D1965" i="14"/>
  <c r="E1965" i="14" s="1"/>
  <c r="F1965" i="14" s="1"/>
  <c r="H1795" i="11" l="1"/>
  <c r="B1796" i="11" s="1"/>
  <c r="G1965" i="14"/>
  <c r="B1966" i="14" s="1"/>
  <c r="C1796" i="11" l="1"/>
  <c r="E1796" i="11" s="1"/>
  <c r="F1796" i="11" s="1"/>
  <c r="G1796" i="11" s="1"/>
  <c r="C1966" i="14"/>
  <c r="H1796" i="11" l="1"/>
  <c r="B1797" i="11" s="1"/>
  <c r="D1966" i="14"/>
  <c r="E1966" i="14" s="1"/>
  <c r="C1797" i="11" l="1"/>
  <c r="E1797" i="11" s="1"/>
  <c r="F1797" i="11" s="1"/>
  <c r="G1797" i="11" s="1"/>
  <c r="G1966" i="14"/>
  <c r="B1967" i="14" s="1"/>
  <c r="C1967" i="14" s="1"/>
  <c r="F1966" i="14"/>
  <c r="H1797" i="11" l="1"/>
  <c r="B1798" i="11" s="1"/>
  <c r="D1967" i="14"/>
  <c r="E1967" i="14" s="1"/>
  <c r="C1798" i="11" l="1"/>
  <c r="E1798" i="11" s="1"/>
  <c r="F1798" i="11" s="1"/>
  <c r="G1798" i="11" s="1"/>
  <c r="G1967" i="14"/>
  <c r="B1968" i="14" s="1"/>
  <c r="C1968" i="14" s="1"/>
  <c r="F1967" i="14"/>
  <c r="H1798" i="11" l="1"/>
  <c r="D1968" i="14"/>
  <c r="E1968" i="14" s="1"/>
  <c r="G1968" i="14" l="1"/>
  <c r="B1969" i="14" s="1"/>
  <c r="C1969" i="14" s="1"/>
  <c r="F1968" i="14"/>
  <c r="B1799" i="11"/>
  <c r="C1799" i="11" l="1"/>
  <c r="E1799" i="11" s="1"/>
  <c r="F1799" i="11" s="1"/>
  <c r="G1799" i="11" s="1"/>
  <c r="D1969" i="14"/>
  <c r="E1969" i="14" s="1"/>
  <c r="H1799" i="11" l="1"/>
  <c r="B1800" i="11" s="1"/>
  <c r="G1969" i="14"/>
  <c r="B1970" i="14" s="1"/>
  <c r="C1970" i="14" s="1"/>
  <c r="F1969" i="14"/>
  <c r="C1800" i="11" l="1"/>
  <c r="E1800" i="11" s="1"/>
  <c r="F1800" i="11" s="1"/>
  <c r="G1800" i="11" s="1"/>
  <c r="D1970" i="14"/>
  <c r="E1970" i="14" s="1"/>
  <c r="H1800" i="11" l="1"/>
  <c r="B1801" i="11" s="1"/>
  <c r="G1970" i="14"/>
  <c r="B1971" i="14" s="1"/>
  <c r="C1971" i="14" s="1"/>
  <c r="F1970" i="14"/>
  <c r="C1801" i="11" l="1"/>
  <c r="E1801" i="11" s="1"/>
  <c r="F1801" i="11" s="1"/>
  <c r="G1801" i="11" s="1"/>
  <c r="D1971" i="14"/>
  <c r="E1971" i="14" s="1"/>
  <c r="H1801" i="11" l="1"/>
  <c r="B1802" i="11" s="1"/>
  <c r="G1971" i="14"/>
  <c r="B1972" i="14" s="1"/>
  <c r="C1972" i="14" s="1"/>
  <c r="F1971" i="14"/>
  <c r="C1802" i="11" l="1"/>
  <c r="E1802" i="11" s="1"/>
  <c r="F1802" i="11" s="1"/>
  <c r="G1802" i="11" s="1"/>
  <c r="D1972" i="14"/>
  <c r="E1972" i="14" s="1"/>
  <c r="H1802" i="11" l="1"/>
  <c r="G1972" i="14"/>
  <c r="B1973" i="14" s="1"/>
  <c r="C1973" i="14" s="1"/>
  <c r="F1972" i="14"/>
  <c r="D1973" i="14" l="1"/>
  <c r="E1973" i="14" s="1"/>
  <c r="B1803" i="11"/>
  <c r="C1803" i="11" l="1"/>
  <c r="E1803" i="11" s="1"/>
  <c r="F1803" i="11" s="1"/>
  <c r="G1803" i="11" s="1"/>
  <c r="G1973" i="14"/>
  <c r="B1974" i="14" s="1"/>
  <c r="C1974" i="14" s="1"/>
  <c r="F1973" i="14"/>
  <c r="H1803" i="11" l="1"/>
  <c r="B1804" i="11" s="1"/>
  <c r="D1974" i="14"/>
  <c r="E1974" i="14" s="1"/>
  <c r="C1804" i="11" l="1"/>
  <c r="E1804" i="11" s="1"/>
  <c r="F1804" i="11" s="1"/>
  <c r="G1804" i="11" s="1"/>
  <c r="G1974" i="14"/>
  <c r="B1975" i="14" s="1"/>
  <c r="C1975" i="14" s="1"/>
  <c r="F1974" i="14"/>
  <c r="H1804" i="11" l="1"/>
  <c r="B1805" i="11" s="1"/>
  <c r="D1975" i="14"/>
  <c r="E1975" i="14" s="1"/>
  <c r="C1805" i="11" l="1"/>
  <c r="E1805" i="11" s="1"/>
  <c r="F1805" i="11" s="1"/>
  <c r="G1805" i="11" s="1"/>
  <c r="G1975" i="14"/>
  <c r="B1976" i="14" s="1"/>
  <c r="C1976" i="14" s="1"/>
  <c r="F1975" i="14"/>
  <c r="H1805" i="11" l="1"/>
  <c r="B1806" i="11" s="1"/>
  <c r="D1976" i="14"/>
  <c r="E1976" i="14" s="1"/>
  <c r="C1806" i="11" l="1"/>
  <c r="E1806" i="11" s="1"/>
  <c r="F1806" i="11" s="1"/>
  <c r="G1806" i="11" s="1"/>
  <c r="G1976" i="14"/>
  <c r="B1977" i="14" s="1"/>
  <c r="C1977" i="14" s="1"/>
  <c r="F1976" i="14"/>
  <c r="H1806" i="11" l="1"/>
  <c r="B1807" i="11" s="1"/>
  <c r="D1977" i="14"/>
  <c r="E1977" i="14" s="1"/>
  <c r="C1807" i="11" l="1"/>
  <c r="E1807" i="11" s="1"/>
  <c r="F1807" i="11" s="1"/>
  <c r="G1807" i="11" s="1"/>
  <c r="G1977" i="14"/>
  <c r="B1978" i="14" s="1"/>
  <c r="C1978" i="14" s="1"/>
  <c r="F1977" i="14"/>
  <c r="H1807" i="11" l="1"/>
  <c r="B1808" i="11" s="1"/>
  <c r="D1978" i="14"/>
  <c r="E1978" i="14" s="1"/>
  <c r="C1808" i="11" l="1"/>
  <c r="E1808" i="11" s="1"/>
  <c r="F1808" i="11" s="1"/>
  <c r="G1808" i="11" s="1"/>
  <c r="G1978" i="14"/>
  <c r="B1979" i="14" s="1"/>
  <c r="C1979" i="14" s="1"/>
  <c r="F1978" i="14"/>
  <c r="H1808" i="11" l="1"/>
  <c r="B1809" i="11" s="1"/>
  <c r="D1979" i="14"/>
  <c r="E1979" i="14" s="1"/>
  <c r="C1809" i="11" l="1"/>
  <c r="E1809" i="11" s="1"/>
  <c r="F1809" i="11" s="1"/>
  <c r="G1809" i="11" s="1"/>
  <c r="G1979" i="14"/>
  <c r="B1980" i="14" s="1"/>
  <c r="C1980" i="14" s="1"/>
  <c r="F1979" i="14"/>
  <c r="H1809" i="11" l="1"/>
  <c r="B1810" i="11" s="1"/>
  <c r="D1980" i="14"/>
  <c r="E1980" i="14" s="1"/>
  <c r="C1810" i="11" l="1"/>
  <c r="E1810" i="11" s="1"/>
  <c r="F1810" i="11" s="1"/>
  <c r="G1810" i="11" s="1"/>
  <c r="G1980" i="14"/>
  <c r="B1981" i="14" s="1"/>
  <c r="C1981" i="14" s="1"/>
  <c r="F1980" i="14"/>
  <c r="H1810" i="11" l="1"/>
  <c r="D1981" i="14"/>
  <c r="E1981" i="14" s="1"/>
  <c r="F1981" i="14" s="1"/>
  <c r="G1981" i="14" l="1"/>
  <c r="B1982" i="14" s="1"/>
  <c r="B1811" i="11"/>
  <c r="C1811" i="11" l="1"/>
  <c r="E1811" i="11" s="1"/>
  <c r="F1811" i="11" s="1"/>
  <c r="G1811" i="11" s="1"/>
  <c r="C1982" i="14"/>
  <c r="H1811" i="11" l="1"/>
  <c r="B1812" i="11" s="1"/>
  <c r="D1982" i="14"/>
  <c r="E1982" i="14" s="1"/>
  <c r="C1812" i="11" l="1"/>
  <c r="E1812" i="11" s="1"/>
  <c r="F1812" i="11" s="1"/>
  <c r="G1812" i="11" s="1"/>
  <c r="G1982" i="14"/>
  <c r="B1983" i="14" s="1"/>
  <c r="C1983" i="14" s="1"/>
  <c r="F1982" i="14"/>
  <c r="H1812" i="11" l="1"/>
  <c r="B1813" i="11" s="1"/>
  <c r="D1983" i="14"/>
  <c r="E1983" i="14" s="1"/>
  <c r="C1813" i="11" l="1"/>
  <c r="E1813" i="11" s="1"/>
  <c r="F1813" i="11" s="1"/>
  <c r="G1813" i="11" s="1"/>
  <c r="G1983" i="14"/>
  <c r="B1984" i="14" s="1"/>
  <c r="C1984" i="14" s="1"/>
  <c r="F1983" i="14"/>
  <c r="H1813" i="11" l="1"/>
  <c r="B1814" i="11" s="1"/>
  <c r="D1984" i="14"/>
  <c r="E1984" i="14" s="1"/>
  <c r="C1814" i="11" l="1"/>
  <c r="E1814" i="11" s="1"/>
  <c r="F1814" i="11" s="1"/>
  <c r="G1814" i="11" s="1"/>
  <c r="G1984" i="14"/>
  <c r="B1985" i="14" s="1"/>
  <c r="C1985" i="14" s="1"/>
  <c r="F1984" i="14"/>
  <c r="H1814" i="11" l="1"/>
  <c r="B1815" i="11" s="1"/>
  <c r="D1985" i="14"/>
  <c r="E1985" i="14" s="1"/>
  <c r="C1815" i="11" l="1"/>
  <c r="E1815" i="11" s="1"/>
  <c r="F1815" i="11" s="1"/>
  <c r="G1815" i="11" s="1"/>
  <c r="G1985" i="14"/>
  <c r="B1986" i="14" s="1"/>
  <c r="C1986" i="14" s="1"/>
  <c r="F1985" i="14"/>
  <c r="H1815" i="11" l="1"/>
  <c r="B1816" i="11" s="1"/>
  <c r="D1986" i="14"/>
  <c r="E1986" i="14" s="1"/>
  <c r="C1816" i="11" l="1"/>
  <c r="E1816" i="11" s="1"/>
  <c r="F1816" i="11" s="1"/>
  <c r="G1816" i="11" s="1"/>
  <c r="G1986" i="14"/>
  <c r="B1987" i="14" s="1"/>
  <c r="C1987" i="14" s="1"/>
  <c r="F1986" i="14"/>
  <c r="H1816" i="11" l="1"/>
  <c r="B1817" i="11" s="1"/>
  <c r="D1987" i="14"/>
  <c r="E1987" i="14" s="1"/>
  <c r="C1817" i="11" l="1"/>
  <c r="E1817" i="11" s="1"/>
  <c r="F1817" i="11" s="1"/>
  <c r="G1817" i="11" s="1"/>
  <c r="G1987" i="14"/>
  <c r="B1988" i="14" s="1"/>
  <c r="C1988" i="14" s="1"/>
  <c r="F1987" i="14"/>
  <c r="H1817" i="11" l="1"/>
  <c r="B1818" i="11" s="1"/>
  <c r="D1988" i="14"/>
  <c r="E1988" i="14" s="1"/>
  <c r="C1818" i="11" l="1"/>
  <c r="E1818" i="11" s="1"/>
  <c r="F1818" i="11" s="1"/>
  <c r="G1818" i="11" s="1"/>
  <c r="G1988" i="14"/>
  <c r="B1989" i="14" s="1"/>
  <c r="C1989" i="14" s="1"/>
  <c r="F1988" i="14"/>
  <c r="H1818" i="11" l="1"/>
  <c r="B1819" i="11" s="1"/>
  <c r="D1989" i="14"/>
  <c r="E1989" i="14" s="1"/>
  <c r="F1989" i="14" s="1"/>
  <c r="C1819" i="11" l="1"/>
  <c r="E1819" i="11" s="1"/>
  <c r="F1819" i="11" s="1"/>
  <c r="G1819" i="11" s="1"/>
  <c r="G1989" i="14"/>
  <c r="B1990" i="14" s="1"/>
  <c r="H1819" i="11" l="1"/>
  <c r="B1820" i="11" s="1"/>
  <c r="C1990" i="14"/>
  <c r="C1820" i="11" l="1"/>
  <c r="E1820" i="11" s="1"/>
  <c r="F1820" i="11" s="1"/>
  <c r="G1820" i="11" s="1"/>
  <c r="D1990" i="14"/>
  <c r="E1990" i="14" s="1"/>
  <c r="H1820" i="11" l="1"/>
  <c r="B1821" i="11" s="1"/>
  <c r="G1990" i="14"/>
  <c r="B1991" i="14" s="1"/>
  <c r="C1991" i="14" s="1"/>
  <c r="F1990" i="14"/>
  <c r="C1821" i="11" l="1"/>
  <c r="E1821" i="11" s="1"/>
  <c r="F1821" i="11" s="1"/>
  <c r="G1821" i="11" s="1"/>
  <c r="D1991" i="14"/>
  <c r="E1991" i="14" s="1"/>
  <c r="F1991" i="14" s="1"/>
  <c r="H1821" i="11" l="1"/>
  <c r="B1822" i="11" s="1"/>
  <c r="G1991" i="14"/>
  <c r="B1992" i="14" s="1"/>
  <c r="C1822" i="11" l="1"/>
  <c r="E1822" i="11" s="1"/>
  <c r="F1822" i="11" s="1"/>
  <c r="G1822" i="11" s="1"/>
  <c r="C1992" i="14"/>
  <c r="H1822" i="11" l="1"/>
  <c r="D1992" i="14"/>
  <c r="E1992" i="14" l="1"/>
  <c r="B1823" i="11"/>
  <c r="C1823" i="11" l="1"/>
  <c r="E1823" i="11" s="1"/>
  <c r="F1823" i="11" s="1"/>
  <c r="G1823" i="11" s="1"/>
  <c r="G1992" i="14"/>
  <c r="B1993" i="14" s="1"/>
  <c r="C1993" i="14" s="1"/>
  <c r="F1992" i="14"/>
  <c r="H1823" i="11" l="1"/>
  <c r="B1824" i="11" s="1"/>
  <c r="D1993" i="14"/>
  <c r="E1993" i="14" s="1"/>
  <c r="G1993" i="14" s="1"/>
  <c r="B1994" i="14" s="1"/>
  <c r="C1994" i="14" s="1"/>
  <c r="C1824" i="11" l="1"/>
  <c r="E1824" i="11" s="1"/>
  <c r="F1824" i="11" s="1"/>
  <c r="G1824" i="11" s="1"/>
  <c r="F1993" i="14"/>
  <c r="D1994" i="14" s="1"/>
  <c r="H1824" i="11" l="1"/>
  <c r="B1825" i="11" s="1"/>
  <c r="E1994" i="14"/>
  <c r="C1825" i="11" l="1"/>
  <c r="E1825" i="11" s="1"/>
  <c r="F1825" i="11" s="1"/>
  <c r="G1825" i="11" s="1"/>
  <c r="G1994" i="14"/>
  <c r="B1995" i="14" s="1"/>
  <c r="C1995" i="14" s="1"/>
  <c r="F1994" i="14"/>
  <c r="H1825" i="11" l="1"/>
  <c r="B1826" i="11" s="1"/>
  <c r="D1995" i="14"/>
  <c r="E1995" i="14" s="1"/>
  <c r="C1826" i="11" l="1"/>
  <c r="E1826" i="11" s="1"/>
  <c r="F1826" i="11" s="1"/>
  <c r="G1826" i="11" s="1"/>
  <c r="G1995" i="14"/>
  <c r="B1996" i="14" s="1"/>
  <c r="C1996" i="14" s="1"/>
  <c r="F1995" i="14"/>
  <c r="H1826" i="11" l="1"/>
  <c r="D1996" i="14"/>
  <c r="E1996" i="14" s="1"/>
  <c r="F1996" i="14" s="1"/>
  <c r="G1996" i="14" l="1"/>
  <c r="B1997" i="14" s="1"/>
  <c r="C1997" i="14" s="1"/>
  <c r="B1827" i="11"/>
  <c r="C1827" i="11" l="1"/>
  <c r="E1827" i="11" s="1"/>
  <c r="F1827" i="11" s="1"/>
  <c r="G1827" i="11" s="1"/>
  <c r="D1997" i="14"/>
  <c r="E1997" i="14" s="1"/>
  <c r="F1997" i="14" s="1"/>
  <c r="H1827" i="11" l="1"/>
  <c r="B1828" i="11" s="1"/>
  <c r="G1997" i="14"/>
  <c r="B1998" i="14" s="1"/>
  <c r="C1828" i="11" l="1"/>
  <c r="J1828" i="11"/>
  <c r="C1998" i="14"/>
  <c r="E1828" i="11" l="1"/>
  <c r="F1828" i="11" s="1"/>
  <c r="G1828" i="11" s="1"/>
  <c r="N1828" i="11"/>
  <c r="D1998" i="14"/>
  <c r="E1998" i="14" s="1"/>
  <c r="F1998" i="14" s="1"/>
  <c r="H1828" i="11" l="1"/>
  <c r="B1829" i="11" s="1"/>
  <c r="G1998" i="14"/>
  <c r="B1999" i="14" s="1"/>
  <c r="C1829" i="11" l="1"/>
  <c r="E1829" i="11" s="1"/>
  <c r="F1829" i="11" s="1"/>
  <c r="G1829" i="11" s="1"/>
  <c r="C1999" i="14"/>
  <c r="H1829" i="11" l="1"/>
  <c r="B1830" i="11" s="1"/>
  <c r="D1999" i="14"/>
  <c r="E1999" i="14" s="1"/>
  <c r="F1999" i="14" s="1"/>
  <c r="C1830" i="11" l="1"/>
  <c r="E1830" i="11" s="1"/>
  <c r="F1830" i="11" s="1"/>
  <c r="G1830" i="11" s="1"/>
  <c r="G1999" i="14"/>
  <c r="B2000" i="14" s="1"/>
  <c r="H1830" i="11" l="1"/>
  <c r="C2000" i="14"/>
  <c r="D2000" i="14" l="1"/>
  <c r="E2000" i="14" s="1"/>
  <c r="B1831" i="11"/>
  <c r="C1831" i="11" l="1"/>
  <c r="E1831" i="11" s="1"/>
  <c r="F1831" i="11" s="1"/>
  <c r="G1831" i="11" s="1"/>
  <c r="G2000" i="14"/>
  <c r="B2001" i="14" s="1"/>
  <c r="C2001" i="14" s="1"/>
  <c r="F2000" i="14"/>
  <c r="H1831" i="11" l="1"/>
  <c r="B1832" i="11" s="1"/>
  <c r="D2001" i="14"/>
  <c r="E2001" i="14" s="1"/>
  <c r="C1832" i="11" l="1"/>
  <c r="E1832" i="11" s="1"/>
  <c r="F1832" i="11" s="1"/>
  <c r="G1832" i="11" s="1"/>
  <c r="G2001" i="14"/>
  <c r="B2002" i="14" s="1"/>
  <c r="C2002" i="14" s="1"/>
  <c r="F2001" i="14"/>
  <c r="H1832" i="11" l="1"/>
  <c r="B1833" i="11" s="1"/>
  <c r="D2002" i="14"/>
  <c r="E2002" i="14" s="1"/>
  <c r="C1833" i="11" l="1"/>
  <c r="E1833" i="11" s="1"/>
  <c r="F1833" i="11" s="1"/>
  <c r="G1833" i="11" s="1"/>
  <c r="G2002" i="14"/>
  <c r="B2003" i="14" s="1"/>
  <c r="C2003" i="14" s="1"/>
  <c r="F2002" i="14"/>
  <c r="H1833" i="11" l="1"/>
  <c r="B1834" i="11" s="1"/>
  <c r="D2003" i="14"/>
  <c r="E2003" i="14" s="1"/>
  <c r="C1834" i="11" l="1"/>
  <c r="E1834" i="11" s="1"/>
  <c r="F1834" i="11" s="1"/>
  <c r="G1834" i="11" s="1"/>
  <c r="G2003" i="14"/>
  <c r="B2004" i="14" s="1"/>
  <c r="C2004" i="14" s="1"/>
  <c r="F2003" i="14"/>
  <c r="H1834" i="11" l="1"/>
  <c r="D2004" i="14"/>
  <c r="E2004" i="14" s="1"/>
  <c r="G2004" i="14" l="1"/>
  <c r="B2005" i="14" s="1"/>
  <c r="C2005" i="14" s="1"/>
  <c r="F2004" i="14"/>
  <c r="B1835" i="11"/>
  <c r="C1835" i="11" l="1"/>
  <c r="E1835" i="11" s="1"/>
  <c r="F1835" i="11" s="1"/>
  <c r="G1835" i="11" s="1"/>
  <c r="D2005" i="14"/>
  <c r="E2005" i="14" s="1"/>
  <c r="H1835" i="11" l="1"/>
  <c r="B1836" i="11" s="1"/>
  <c r="G2005" i="14"/>
  <c r="B2006" i="14" s="1"/>
  <c r="C2006" i="14" s="1"/>
  <c r="F2005" i="14"/>
  <c r="C1836" i="11" l="1"/>
  <c r="E1836" i="11" s="1"/>
  <c r="F1836" i="11" s="1"/>
  <c r="G1836" i="11" s="1"/>
  <c r="D2006" i="14"/>
  <c r="E2006" i="14" s="1"/>
  <c r="H1836" i="11" l="1"/>
  <c r="B1837" i="11" s="1"/>
  <c r="G2006" i="14"/>
  <c r="B2007" i="14" s="1"/>
  <c r="C2007" i="14" s="1"/>
  <c r="F2006" i="14"/>
  <c r="C1837" i="11" l="1"/>
  <c r="E1837" i="11" s="1"/>
  <c r="F1837" i="11" s="1"/>
  <c r="G1837" i="11" s="1"/>
  <c r="D2007" i="14"/>
  <c r="E2007" i="14" s="1"/>
  <c r="H1837" i="11" l="1"/>
  <c r="B1838" i="11" s="1"/>
  <c r="G2007" i="14"/>
  <c r="B2008" i="14" s="1"/>
  <c r="C2008" i="14" s="1"/>
  <c r="F2007" i="14"/>
  <c r="C1838" i="11" l="1"/>
  <c r="E1838" i="11" s="1"/>
  <c r="F1838" i="11" s="1"/>
  <c r="G1838" i="11" s="1"/>
  <c r="D2008" i="14"/>
  <c r="E2008" i="14" s="1"/>
  <c r="H1838" i="11" l="1"/>
  <c r="G2008" i="14"/>
  <c r="B2009" i="14" s="1"/>
  <c r="C2009" i="14" s="1"/>
  <c r="F2008" i="14"/>
  <c r="D2009" i="14" l="1"/>
  <c r="E2009" i="14" s="1"/>
  <c r="B1839" i="11"/>
  <c r="C1839" i="11" l="1"/>
  <c r="E1839" i="11" s="1"/>
  <c r="F1839" i="11" s="1"/>
  <c r="G1839" i="11" s="1"/>
  <c r="G2009" i="14"/>
  <c r="B2010" i="14" s="1"/>
  <c r="C2010" i="14" s="1"/>
  <c r="F2009" i="14"/>
  <c r="H1839" i="11" l="1"/>
  <c r="B1840" i="11" s="1"/>
  <c r="D2010" i="14"/>
  <c r="E2010" i="14" s="1"/>
  <c r="C1840" i="11" l="1"/>
  <c r="E1840" i="11" s="1"/>
  <c r="F1840" i="11" s="1"/>
  <c r="G1840" i="11" s="1"/>
  <c r="G2010" i="14"/>
  <c r="B2011" i="14" s="1"/>
  <c r="C2011" i="14" s="1"/>
  <c r="F2010" i="14"/>
  <c r="H1840" i="11" l="1"/>
  <c r="B1841" i="11" s="1"/>
  <c r="D2011" i="14"/>
  <c r="E2011" i="14" s="1"/>
  <c r="C1841" i="11" l="1"/>
  <c r="E1841" i="11" s="1"/>
  <c r="F1841" i="11" s="1"/>
  <c r="G1841" i="11" s="1"/>
  <c r="G2011" i="14"/>
  <c r="B2012" i="14" s="1"/>
  <c r="C2012" i="14" s="1"/>
  <c r="F2011" i="14"/>
  <c r="H1841" i="11" l="1"/>
  <c r="B1842" i="11" s="1"/>
  <c r="D2012" i="14"/>
  <c r="E2012" i="14" s="1"/>
  <c r="C1842" i="11" l="1"/>
  <c r="E1842" i="11" s="1"/>
  <c r="F1842" i="11" s="1"/>
  <c r="G1842" i="11" s="1"/>
  <c r="G2012" i="14"/>
  <c r="B2013" i="14" s="1"/>
  <c r="C2013" i="14" s="1"/>
  <c r="F2012" i="14"/>
  <c r="H1842" i="11" l="1"/>
  <c r="D2013" i="14"/>
  <c r="E2013" i="14" s="1"/>
  <c r="F2013" i="14" s="1"/>
  <c r="G2013" i="14" l="1"/>
  <c r="B2014" i="14" s="1"/>
  <c r="B1843" i="11"/>
  <c r="C1843" i="11" l="1"/>
  <c r="E1843" i="11" s="1"/>
  <c r="F1843" i="11" s="1"/>
  <c r="G1843" i="11" s="1"/>
  <c r="C2014" i="14"/>
  <c r="H1843" i="11" l="1"/>
  <c r="B1844" i="11" s="1"/>
  <c r="D2014" i="14"/>
  <c r="E2014" i="14" s="1"/>
  <c r="C1844" i="11" l="1"/>
  <c r="E1844" i="11" s="1"/>
  <c r="F1844" i="11" s="1"/>
  <c r="G1844" i="11" s="1"/>
  <c r="G2014" i="14"/>
  <c r="B2015" i="14" s="1"/>
  <c r="C2015" i="14" s="1"/>
  <c r="F2014" i="14"/>
  <c r="H1844" i="11" l="1"/>
  <c r="B1845" i="11" s="1"/>
  <c r="D2015" i="14"/>
  <c r="E2015" i="14" s="1"/>
  <c r="C1845" i="11" l="1"/>
  <c r="E1845" i="11" s="1"/>
  <c r="F1845" i="11" s="1"/>
  <c r="G1845" i="11" s="1"/>
  <c r="G2015" i="14"/>
  <c r="B2016" i="14" s="1"/>
  <c r="C2016" i="14" s="1"/>
  <c r="F2015" i="14"/>
  <c r="H1845" i="11" l="1"/>
  <c r="B1846" i="11" s="1"/>
  <c r="D2016" i="14"/>
  <c r="E2016" i="14" s="1"/>
  <c r="C1846" i="11" l="1"/>
  <c r="E1846" i="11" s="1"/>
  <c r="F1846" i="11" s="1"/>
  <c r="G1846" i="11" s="1"/>
  <c r="G2016" i="14"/>
  <c r="B2017" i="14" s="1"/>
  <c r="C2017" i="14" s="1"/>
  <c r="F2016" i="14"/>
  <c r="H1846" i="11" l="1"/>
  <c r="D2017" i="14"/>
  <c r="E2017" i="14" s="1"/>
  <c r="G2017" i="14" l="1"/>
  <c r="B2018" i="14" s="1"/>
  <c r="C2018" i="14" s="1"/>
  <c r="F2017" i="14"/>
  <c r="B1847" i="11"/>
  <c r="C1847" i="11" l="1"/>
  <c r="E1847" i="11" s="1"/>
  <c r="F1847" i="11" s="1"/>
  <c r="G1847" i="11" s="1"/>
  <c r="D2018" i="14"/>
  <c r="E2018" i="14" s="1"/>
  <c r="H1847" i="11" l="1"/>
  <c r="B1848" i="11" s="1"/>
  <c r="G2018" i="14"/>
  <c r="B2019" i="14" s="1"/>
  <c r="C2019" i="14" s="1"/>
  <c r="F2018" i="14"/>
  <c r="C1848" i="11" l="1"/>
  <c r="E1848" i="11" s="1"/>
  <c r="F1848" i="11" s="1"/>
  <c r="G1848" i="11" s="1"/>
  <c r="D2019" i="14"/>
  <c r="E2019" i="14" s="1"/>
  <c r="H1848" i="11" l="1"/>
  <c r="B1849" i="11" s="1"/>
  <c r="G2019" i="14"/>
  <c r="B2020" i="14" s="1"/>
  <c r="C2020" i="14" s="1"/>
  <c r="F2019" i="14"/>
  <c r="C1849" i="11" l="1"/>
  <c r="E1849" i="11" s="1"/>
  <c r="F1849" i="11" s="1"/>
  <c r="G1849" i="11" s="1"/>
  <c r="D2020" i="14"/>
  <c r="E2020" i="14" s="1"/>
  <c r="H1849" i="11" l="1"/>
  <c r="B1850" i="11" s="1"/>
  <c r="G2020" i="14"/>
  <c r="B2021" i="14" s="1"/>
  <c r="C2021" i="14" s="1"/>
  <c r="F2020" i="14"/>
  <c r="C1850" i="11" l="1"/>
  <c r="E1850" i="11" s="1"/>
  <c r="F1850" i="11" s="1"/>
  <c r="G1850" i="11" s="1"/>
  <c r="D2021" i="14"/>
  <c r="E2021" i="14" s="1"/>
  <c r="F2021" i="14" s="1"/>
  <c r="H1850" i="11" l="1"/>
  <c r="B1851" i="11" s="1"/>
  <c r="G2021" i="14"/>
  <c r="B2022" i="14" s="1"/>
  <c r="C1851" i="11" l="1"/>
  <c r="E1851" i="11" s="1"/>
  <c r="F1851" i="11" s="1"/>
  <c r="G1851" i="11" s="1"/>
  <c r="C2022" i="14"/>
  <c r="H1851" i="11" l="1"/>
  <c r="B1852" i="11" s="1"/>
  <c r="D2022" i="14"/>
  <c r="E2022" i="14" s="1"/>
  <c r="C1852" i="11" l="1"/>
  <c r="E1852" i="11" s="1"/>
  <c r="F1852" i="11" s="1"/>
  <c r="G1852" i="11" s="1"/>
  <c r="G2022" i="14"/>
  <c r="B2023" i="14" s="1"/>
  <c r="C2023" i="14" s="1"/>
  <c r="F2022" i="14"/>
  <c r="H1852" i="11" l="1"/>
  <c r="B1853" i="11" s="1"/>
  <c r="D2023" i="14"/>
  <c r="E2023" i="14" s="1"/>
  <c r="C1853" i="11" l="1"/>
  <c r="E1853" i="11" s="1"/>
  <c r="F1853" i="11" s="1"/>
  <c r="G1853" i="11" s="1"/>
  <c r="G2023" i="14"/>
  <c r="B2024" i="14" s="1"/>
  <c r="C2024" i="14" s="1"/>
  <c r="F2023" i="14"/>
  <c r="H1853" i="11" l="1"/>
  <c r="B1854" i="11" s="1"/>
  <c r="D2024" i="14"/>
  <c r="E2024" i="14" s="1"/>
  <c r="C1854" i="11" l="1"/>
  <c r="E1854" i="11" s="1"/>
  <c r="F1854" i="11" s="1"/>
  <c r="G1854" i="11" s="1"/>
  <c r="G2024" i="14"/>
  <c r="B2025" i="14" s="1"/>
  <c r="C2025" i="14" s="1"/>
  <c r="F2024" i="14"/>
  <c r="H1854" i="11" l="1"/>
  <c r="D2025" i="14"/>
  <c r="E2025" i="14" s="1"/>
  <c r="G2025" i="14" l="1"/>
  <c r="B2026" i="14" s="1"/>
  <c r="C2026" i="14" s="1"/>
  <c r="F2025" i="14"/>
  <c r="B1855" i="11"/>
  <c r="C1855" i="11" l="1"/>
  <c r="E1855" i="11" s="1"/>
  <c r="F1855" i="11" s="1"/>
  <c r="G1855" i="11" s="1"/>
  <c r="D2026" i="14"/>
  <c r="E2026" i="14" s="1"/>
  <c r="H1855" i="11" l="1"/>
  <c r="B1856" i="11" s="1"/>
  <c r="G2026" i="14"/>
  <c r="B2027" i="14" s="1"/>
  <c r="C2027" i="14" s="1"/>
  <c r="F2026" i="14"/>
  <c r="C1856" i="11" l="1"/>
  <c r="E1856" i="11" s="1"/>
  <c r="F1856" i="11" s="1"/>
  <c r="G1856" i="11" s="1"/>
  <c r="D2027" i="14"/>
  <c r="E2027" i="14" s="1"/>
  <c r="H1856" i="11" l="1"/>
  <c r="B1857" i="11" s="1"/>
  <c r="G2027" i="14"/>
  <c r="B2028" i="14" s="1"/>
  <c r="C2028" i="14" s="1"/>
  <c r="F2027" i="14"/>
  <c r="C1857" i="11" l="1"/>
  <c r="E1857" i="11" s="1"/>
  <c r="F1857" i="11" s="1"/>
  <c r="G1857" i="11" s="1"/>
  <c r="D2028" i="14"/>
  <c r="E2028" i="14" s="1"/>
  <c r="H1857" i="11" l="1"/>
  <c r="G2028" i="14"/>
  <c r="B2029" i="14" s="1"/>
  <c r="C2029" i="14" s="1"/>
  <c r="F2028" i="14"/>
  <c r="D2029" i="14" l="1"/>
  <c r="E2029" i="14" s="1"/>
  <c r="F2029" i="14" s="1"/>
  <c r="B1858" i="11"/>
  <c r="C1858" i="11" l="1"/>
  <c r="E1858" i="11" s="1"/>
  <c r="F1858" i="11" s="1"/>
  <c r="G1858" i="11" s="1"/>
  <c r="G2029" i="14"/>
  <c r="B2030" i="14" s="1"/>
  <c r="H1858" i="11" l="1"/>
  <c r="B1859" i="11" s="1"/>
  <c r="C2030" i="14"/>
  <c r="C1859" i="11" l="1"/>
  <c r="E1859" i="11" s="1"/>
  <c r="F1859" i="11" s="1"/>
  <c r="G1859" i="11" s="1"/>
  <c r="D2030" i="14"/>
  <c r="E2030" i="14" s="1"/>
  <c r="H1859" i="11" l="1"/>
  <c r="B1860" i="11" s="1"/>
  <c r="G2030" i="14"/>
  <c r="B2031" i="14" s="1"/>
  <c r="C2031" i="14" s="1"/>
  <c r="F2030" i="14"/>
  <c r="C1860" i="11" l="1"/>
  <c r="E1860" i="11" s="1"/>
  <c r="F1860" i="11" s="1"/>
  <c r="G1860" i="11" s="1"/>
  <c r="D2031" i="14"/>
  <c r="E2031" i="14" s="1"/>
  <c r="H1860" i="11" l="1"/>
  <c r="B1861" i="11" s="1"/>
  <c r="G2031" i="14"/>
  <c r="B2032" i="14" s="1"/>
  <c r="C2032" i="14" s="1"/>
  <c r="F2031" i="14"/>
  <c r="C1861" i="11" l="1"/>
  <c r="E1861" i="11" s="1"/>
  <c r="F1861" i="11" s="1"/>
  <c r="G1861" i="11" s="1"/>
  <c r="D2032" i="14"/>
  <c r="E2032" i="14" s="1"/>
  <c r="H1861" i="11" l="1"/>
  <c r="B1862" i="11" s="1"/>
  <c r="G2032" i="14"/>
  <c r="B2033" i="14" s="1"/>
  <c r="C2033" i="14" s="1"/>
  <c r="F2032" i="14"/>
  <c r="C1862" i="11" l="1"/>
  <c r="E1862" i="11" s="1"/>
  <c r="F1862" i="11" s="1"/>
  <c r="G1862" i="11" s="1"/>
  <c r="D2033" i="14"/>
  <c r="E2033" i="14" s="1"/>
  <c r="H1862" i="11" l="1"/>
  <c r="G2033" i="14"/>
  <c r="B2034" i="14" s="1"/>
  <c r="C2034" i="14" s="1"/>
  <c r="F2033" i="14"/>
  <c r="D2034" i="14" l="1"/>
  <c r="B1863" i="11"/>
  <c r="C1863" i="11" l="1"/>
  <c r="E1863" i="11" s="1"/>
  <c r="F1863" i="11" s="1"/>
  <c r="G1863" i="11" s="1"/>
  <c r="E2034" i="14"/>
  <c r="H1863" i="11" l="1"/>
  <c r="B1864" i="11" s="1"/>
  <c r="G2034" i="14"/>
  <c r="B2035" i="14" s="1"/>
  <c r="C2035" i="14" s="1"/>
  <c r="F2034" i="14"/>
  <c r="C1864" i="11" l="1"/>
  <c r="E1864" i="11" s="1"/>
  <c r="F1864" i="11" s="1"/>
  <c r="G1864" i="11" s="1"/>
  <c r="D2035" i="14"/>
  <c r="E2035" i="14" s="1"/>
  <c r="H1864" i="11" l="1"/>
  <c r="G2035" i="14"/>
  <c r="B2036" i="14" s="1"/>
  <c r="C2036" i="14" s="1"/>
  <c r="F2035" i="14"/>
  <c r="D2036" i="14" l="1"/>
  <c r="E2036" i="14" s="1"/>
  <c r="G2036" i="14" s="1"/>
  <c r="B2037" i="14" s="1"/>
  <c r="C2037" i="14" s="1"/>
  <c r="B1865" i="11"/>
  <c r="C1865" i="11" l="1"/>
  <c r="E1865" i="11" s="1"/>
  <c r="F1865" i="11" s="1"/>
  <c r="G1865" i="11" s="1"/>
  <c r="F2036" i="14"/>
  <c r="D2037" i="14" s="1"/>
  <c r="E2037" i="14" s="1"/>
  <c r="F2037" i="14" s="1"/>
  <c r="H1865" i="11" l="1"/>
  <c r="G2037" i="14"/>
  <c r="B2038" i="14" s="1"/>
  <c r="C2038" i="14" l="1"/>
  <c r="B1866" i="11"/>
  <c r="C1866" i="11" l="1"/>
  <c r="E1866" i="11" s="1"/>
  <c r="F1866" i="11" s="1"/>
  <c r="G1866" i="11" s="1"/>
  <c r="D2038" i="14"/>
  <c r="E2038" i="14" s="1"/>
  <c r="H1866" i="11" l="1"/>
  <c r="G2038" i="14"/>
  <c r="B2039" i="14" s="1"/>
  <c r="C2039" i="14" s="1"/>
  <c r="F2038" i="14"/>
  <c r="D2039" i="14" l="1"/>
  <c r="E2039" i="14" s="1"/>
  <c r="B1867" i="11"/>
  <c r="C1867" i="11" l="1"/>
  <c r="E1867" i="11" s="1"/>
  <c r="F1867" i="11" s="1"/>
  <c r="G1867" i="11" s="1"/>
  <c r="G2039" i="14"/>
  <c r="B2040" i="14" s="1"/>
  <c r="C2040" i="14" s="1"/>
  <c r="F2039" i="14"/>
  <c r="H1867" i="11" l="1"/>
  <c r="B1868" i="11" s="1"/>
  <c r="D2040" i="14"/>
  <c r="E2040" i="14" s="1"/>
  <c r="C1868" i="11" l="1"/>
  <c r="E1868" i="11" s="1"/>
  <c r="F1868" i="11" s="1"/>
  <c r="G1868" i="11" s="1"/>
  <c r="G2040" i="14"/>
  <c r="B2041" i="14" s="1"/>
  <c r="C2041" i="14" s="1"/>
  <c r="F2040" i="14"/>
  <c r="H1868" i="11" l="1"/>
  <c r="B1869" i="11" s="1"/>
  <c r="D2041" i="14"/>
  <c r="E2041" i="14" s="1"/>
  <c r="C1869" i="11" l="1"/>
  <c r="E1869" i="11" s="1"/>
  <c r="F1869" i="11" s="1"/>
  <c r="G1869" i="11" s="1"/>
  <c r="G2041" i="14"/>
  <c r="B2042" i="14" s="1"/>
  <c r="C2042" i="14" s="1"/>
  <c r="F2041" i="14"/>
  <c r="H1869" i="11" l="1"/>
  <c r="B1870" i="11" s="1"/>
  <c r="D2042" i="14"/>
  <c r="E2042" i="14" s="1"/>
  <c r="C1870" i="11" l="1"/>
  <c r="E1870" i="11" s="1"/>
  <c r="F1870" i="11" s="1"/>
  <c r="G1870" i="11" s="1"/>
  <c r="G2042" i="14"/>
  <c r="B2043" i="14" s="1"/>
  <c r="C2043" i="14" s="1"/>
  <c r="F2042" i="14"/>
  <c r="H1870" i="11" l="1"/>
  <c r="B1871" i="11" s="1"/>
  <c r="D2043" i="14"/>
  <c r="E2043" i="14" s="1"/>
  <c r="C1871" i="11" l="1"/>
  <c r="E1871" i="11" s="1"/>
  <c r="F1871" i="11" s="1"/>
  <c r="G1871" i="11" s="1"/>
  <c r="G2043" i="14"/>
  <c r="B2044" i="14" s="1"/>
  <c r="C2044" i="14" s="1"/>
  <c r="F2043" i="14"/>
  <c r="H1871" i="11" l="1"/>
  <c r="B1872" i="11" s="1"/>
  <c r="D2044" i="14"/>
  <c r="E2044" i="14" s="1"/>
  <c r="C1872" i="11" l="1"/>
  <c r="E1872" i="11" s="1"/>
  <c r="F1872" i="11" s="1"/>
  <c r="G1872" i="11" s="1"/>
  <c r="G2044" i="14"/>
  <c r="B2045" i="14" s="1"/>
  <c r="C2045" i="14" s="1"/>
  <c r="F2044" i="14"/>
  <c r="H1872" i="11" l="1"/>
  <c r="B1873" i="11" s="1"/>
  <c r="D2045" i="14"/>
  <c r="E2045" i="14" s="1"/>
  <c r="F2045" i="14" s="1"/>
  <c r="C1873" i="11" l="1"/>
  <c r="E1873" i="11" s="1"/>
  <c r="F1873" i="11" s="1"/>
  <c r="G1873" i="11" s="1"/>
  <c r="G2045" i="14"/>
  <c r="B2046" i="14" s="1"/>
  <c r="H1873" i="11" l="1"/>
  <c r="B1874" i="11" s="1"/>
  <c r="C2046" i="14"/>
  <c r="C1874" i="11" l="1"/>
  <c r="E1874" i="11" s="1"/>
  <c r="F1874" i="11" s="1"/>
  <c r="G1874" i="11" s="1"/>
  <c r="D2046" i="14"/>
  <c r="E2046" i="14" s="1"/>
  <c r="H1874" i="11" l="1"/>
  <c r="B1875" i="11" s="1"/>
  <c r="G2046" i="14"/>
  <c r="B2047" i="14" s="1"/>
  <c r="C2047" i="14" s="1"/>
  <c r="F2046" i="14"/>
  <c r="C1875" i="11" l="1"/>
  <c r="E1875" i="11" s="1"/>
  <c r="F1875" i="11" s="1"/>
  <c r="G1875" i="11" s="1"/>
  <c r="D2047" i="14"/>
  <c r="E2047" i="14" s="1"/>
  <c r="H1875" i="11" l="1"/>
  <c r="B1876" i="11" s="1"/>
  <c r="G2047" i="14"/>
  <c r="B2048" i="14" s="1"/>
  <c r="C2048" i="14" s="1"/>
  <c r="F2047" i="14"/>
  <c r="C1876" i="11" l="1"/>
  <c r="E1876" i="11" s="1"/>
  <c r="F1876" i="11" s="1"/>
  <c r="G1876" i="11" s="1"/>
  <c r="D2048" i="14"/>
  <c r="E2048" i="14" s="1"/>
  <c r="H1876" i="11" l="1"/>
  <c r="G2048" i="14"/>
  <c r="B2049" i="14" s="1"/>
  <c r="C2049" i="14" s="1"/>
  <c r="F2048" i="14"/>
  <c r="D2049" i="14" l="1"/>
  <c r="B1877" i="11"/>
  <c r="C1877" i="11" l="1"/>
  <c r="E1877" i="11" s="1"/>
  <c r="F1877" i="11" s="1"/>
  <c r="G1877" i="11" s="1"/>
  <c r="E2049" i="14"/>
  <c r="H1877" i="11" l="1"/>
  <c r="B1878" i="11" s="1"/>
  <c r="G2049" i="14"/>
  <c r="B2050" i="14" s="1"/>
  <c r="C2050" i="14" s="1"/>
  <c r="F2049" i="14"/>
  <c r="C1878" i="11" l="1"/>
  <c r="E1878" i="11" s="1"/>
  <c r="F1878" i="11" s="1"/>
  <c r="G1878" i="11" s="1"/>
  <c r="D2050" i="14"/>
  <c r="E2050" i="14" s="1"/>
  <c r="G2050" i="14" s="1"/>
  <c r="B2051" i="14" s="1"/>
  <c r="C2051" i="14" s="1"/>
  <c r="H1878" i="11" l="1"/>
  <c r="F2050" i="14"/>
  <c r="D2051" i="14" s="1"/>
  <c r="E2051" i="14" s="1"/>
  <c r="G2051" i="14" l="1"/>
  <c r="B2052" i="14" s="1"/>
  <c r="C2052" i="14" s="1"/>
  <c r="F2051" i="14"/>
  <c r="B1879" i="11"/>
  <c r="C1879" i="11" l="1"/>
  <c r="E1879" i="11" s="1"/>
  <c r="F1879" i="11" s="1"/>
  <c r="G1879" i="11" s="1"/>
  <c r="D2052" i="14"/>
  <c r="E2052" i="14" s="1"/>
  <c r="H1879" i="11" l="1"/>
  <c r="G2052" i="14"/>
  <c r="B2053" i="14" s="1"/>
  <c r="C2053" i="14" s="1"/>
  <c r="F2052" i="14"/>
  <c r="D2053" i="14" l="1"/>
  <c r="E2053" i="14" s="1"/>
  <c r="F2053" i="14" s="1"/>
  <c r="B1880" i="11"/>
  <c r="C1880" i="11" l="1"/>
  <c r="E1880" i="11" s="1"/>
  <c r="F1880" i="11" s="1"/>
  <c r="G1880" i="11" s="1"/>
  <c r="G2053" i="14"/>
  <c r="B2054" i="14" s="1"/>
  <c r="H1880" i="11" l="1"/>
  <c r="C2054" i="14"/>
  <c r="D2054" i="14" l="1"/>
  <c r="E2054" i="14" s="1"/>
  <c r="B1881" i="11"/>
  <c r="C1881" i="11" l="1"/>
  <c r="E1881" i="11" s="1"/>
  <c r="F1881" i="11" s="1"/>
  <c r="G1881" i="11" s="1"/>
  <c r="G2054" i="14"/>
  <c r="B2055" i="14" s="1"/>
  <c r="C2055" i="14" s="1"/>
  <c r="F2054" i="14"/>
  <c r="H1881" i="11" l="1"/>
  <c r="B1882" i="11" s="1"/>
  <c r="D2055" i="14"/>
  <c r="E2055" i="14" s="1"/>
  <c r="C1882" i="11" l="1"/>
  <c r="E1882" i="11" s="1"/>
  <c r="F1882" i="11" s="1"/>
  <c r="G1882" i="11" s="1"/>
  <c r="G2055" i="14"/>
  <c r="B2056" i="14" s="1"/>
  <c r="C2056" i="14" s="1"/>
  <c r="F2055" i="14"/>
  <c r="H1882" i="11" l="1"/>
  <c r="B1883" i="11" s="1"/>
  <c r="D2056" i="14"/>
  <c r="E2056" i="14" s="1"/>
  <c r="C1883" i="11" l="1"/>
  <c r="E1883" i="11" s="1"/>
  <c r="F1883" i="11" s="1"/>
  <c r="G1883" i="11" s="1"/>
  <c r="G2056" i="14"/>
  <c r="B2057" i="14" s="1"/>
  <c r="C2057" i="14" s="1"/>
  <c r="F2056" i="14"/>
  <c r="H1883" i="11" l="1"/>
  <c r="D2057" i="14"/>
  <c r="E2057" i="14" s="1"/>
  <c r="G2057" i="14" l="1"/>
  <c r="B2058" i="14" s="1"/>
  <c r="C2058" i="14" s="1"/>
  <c r="F2057" i="14"/>
  <c r="B1884" i="11"/>
  <c r="C1884" i="11" l="1"/>
  <c r="E1884" i="11" s="1"/>
  <c r="F1884" i="11" s="1"/>
  <c r="G1884" i="11" s="1"/>
  <c r="D2058" i="14"/>
  <c r="E2058" i="14" s="1"/>
  <c r="H1884" i="11" l="1"/>
  <c r="G2058" i="14"/>
  <c r="B2059" i="14" s="1"/>
  <c r="C2059" i="14" s="1"/>
  <c r="F2058" i="14"/>
  <c r="D2059" i="14" l="1"/>
  <c r="E2059" i="14" s="1"/>
  <c r="B1885" i="11"/>
  <c r="C1885" i="11" l="1"/>
  <c r="E1885" i="11" s="1"/>
  <c r="F1885" i="11" s="1"/>
  <c r="G1885" i="11" s="1"/>
  <c r="G2059" i="14"/>
  <c r="B2060" i="14" s="1"/>
  <c r="C2060" i="14" s="1"/>
  <c r="F2059" i="14"/>
  <c r="H1885" i="11" l="1"/>
  <c r="B1886" i="11" s="1"/>
  <c r="D2060" i="14"/>
  <c r="E2060" i="14" s="1"/>
  <c r="F2060" i="14" s="1"/>
  <c r="C1886" i="11" l="1"/>
  <c r="E1886" i="11" s="1"/>
  <c r="F1886" i="11" s="1"/>
  <c r="G1886" i="11" s="1"/>
  <c r="G2060" i="14"/>
  <c r="B2061" i="14" s="1"/>
  <c r="H1886" i="11" l="1"/>
  <c r="B1887" i="11" s="1"/>
  <c r="C2061" i="14"/>
  <c r="C1887" i="11" l="1"/>
  <c r="E1887" i="11" s="1"/>
  <c r="F1887" i="11" s="1"/>
  <c r="G1887" i="11" s="1"/>
  <c r="D2061" i="14"/>
  <c r="E2061" i="14" s="1"/>
  <c r="F2061" i="14" s="1"/>
  <c r="H1887" i="11" l="1"/>
  <c r="B1888" i="11" s="1"/>
  <c r="G2061" i="14"/>
  <c r="B2062" i="14" s="1"/>
  <c r="C1888" i="11" l="1"/>
  <c r="E1888" i="11" s="1"/>
  <c r="F1888" i="11" s="1"/>
  <c r="G1888" i="11" s="1"/>
  <c r="C2062" i="14"/>
  <c r="H1888" i="11" l="1"/>
  <c r="B1889" i="11" s="1"/>
  <c r="D2062" i="14"/>
  <c r="E2062" i="14" s="1"/>
  <c r="F2062" i="14" s="1"/>
  <c r="C1889" i="11" l="1"/>
  <c r="E1889" i="11" s="1"/>
  <c r="F1889" i="11" s="1"/>
  <c r="G1889" i="11" s="1"/>
  <c r="G2062" i="14"/>
  <c r="B2063" i="14" s="1"/>
  <c r="H1889" i="11" l="1"/>
  <c r="B1890" i="11" s="1"/>
  <c r="C2063" i="14"/>
  <c r="C1890" i="11" l="1"/>
  <c r="E1890" i="11" s="1"/>
  <c r="F1890" i="11" s="1"/>
  <c r="G1890" i="11" s="1"/>
  <c r="D2063" i="14"/>
  <c r="E2063" i="14" s="1"/>
  <c r="H1890" i="11" l="1"/>
  <c r="B1891" i="11" s="1"/>
  <c r="G2063" i="14"/>
  <c r="B2064" i="14" s="1"/>
  <c r="C2064" i="14" s="1"/>
  <c r="F2063" i="14"/>
  <c r="C1891" i="11" l="1"/>
  <c r="E1891" i="11" s="1"/>
  <c r="F1891" i="11" s="1"/>
  <c r="G1891" i="11" s="1"/>
  <c r="D2064" i="14"/>
  <c r="E2064" i="14" s="1"/>
  <c r="F2064" i="14" s="1"/>
  <c r="H1891" i="11" l="1"/>
  <c r="B1892" i="11" s="1"/>
  <c r="G2064" i="14"/>
  <c r="B2065" i="14" s="1"/>
  <c r="C1892" i="11" l="1"/>
  <c r="E1892" i="11" s="1"/>
  <c r="F1892" i="11" s="1"/>
  <c r="G1892" i="11" s="1"/>
  <c r="C2065" i="14"/>
  <c r="H1892" i="11" l="1"/>
  <c r="B1893" i="11" s="1"/>
  <c r="D2065" i="14"/>
  <c r="E2065" i="14" s="1"/>
  <c r="F2065" i="14" s="1"/>
  <c r="C1893" i="11" l="1"/>
  <c r="E1893" i="11" s="1"/>
  <c r="F1893" i="11" s="1"/>
  <c r="G1893" i="11" s="1"/>
  <c r="G2065" i="14"/>
  <c r="B2066" i="14" s="1"/>
  <c r="H1893" i="11" l="1"/>
  <c r="B1894" i="11" s="1"/>
  <c r="C2066" i="14"/>
  <c r="C1894" i="11" l="1"/>
  <c r="E1894" i="11" s="1"/>
  <c r="F1894" i="11" s="1"/>
  <c r="G1894" i="11" s="1"/>
  <c r="D2066" i="14"/>
  <c r="E2066" i="14" s="1"/>
  <c r="F2066" i="14" s="1"/>
  <c r="H1894" i="11" l="1"/>
  <c r="G2066" i="14"/>
  <c r="B2067" i="14" s="1"/>
  <c r="C2067" i="14" l="1"/>
  <c r="B1895" i="11"/>
  <c r="C1895" i="11" l="1"/>
  <c r="E1895" i="11" s="1"/>
  <c r="F1895" i="11" s="1"/>
  <c r="G1895" i="11" s="1"/>
  <c r="D2067" i="14"/>
  <c r="E2067" i="14" s="1"/>
  <c r="F2067" i="14" s="1"/>
  <c r="H1895" i="11" l="1"/>
  <c r="B1896" i="11" s="1"/>
  <c r="G2067" i="14"/>
  <c r="B2068" i="14" s="1"/>
  <c r="C1896" i="11" l="1"/>
  <c r="E1896" i="11" s="1"/>
  <c r="F1896" i="11" s="1"/>
  <c r="G1896" i="11" s="1"/>
  <c r="C2068" i="14"/>
  <c r="H1896" i="11" l="1"/>
  <c r="D2068" i="14"/>
  <c r="E2068" i="14" s="1"/>
  <c r="F2068" i="14" s="1"/>
  <c r="G2068" i="14" l="1"/>
  <c r="B2069" i="14" s="1"/>
  <c r="B1897" i="11"/>
  <c r="C1897" i="11" l="1"/>
  <c r="E1897" i="11" s="1"/>
  <c r="F1897" i="11" s="1"/>
  <c r="G1897" i="11" s="1"/>
  <c r="C2069" i="14"/>
  <c r="H1897" i="11" l="1"/>
  <c r="D2069" i="14"/>
  <c r="E2069" i="14" s="1"/>
  <c r="F2069" i="14" s="1"/>
  <c r="G2069" i="14" l="1"/>
  <c r="B2070" i="14" s="1"/>
  <c r="B1898" i="11"/>
  <c r="C1898" i="11" l="1"/>
  <c r="E1898" i="11" s="1"/>
  <c r="F1898" i="11" s="1"/>
  <c r="G1898" i="11" s="1"/>
  <c r="C2070" i="14"/>
  <c r="H1898" i="11" l="1"/>
  <c r="B1899" i="11" s="1"/>
  <c r="D2070" i="14"/>
  <c r="E2070" i="14" s="1"/>
  <c r="F2070" i="14" s="1"/>
  <c r="C1899" i="11" l="1"/>
  <c r="E1899" i="11" s="1"/>
  <c r="F1899" i="11" s="1"/>
  <c r="G1899" i="11" s="1"/>
  <c r="G2070" i="14"/>
  <c r="B2071" i="14" s="1"/>
  <c r="H1899" i="11" l="1"/>
  <c r="B1900" i="11" s="1"/>
  <c r="C2071" i="14"/>
  <c r="C1900" i="11" l="1"/>
  <c r="E1900" i="11" s="1"/>
  <c r="F1900" i="11" s="1"/>
  <c r="G1900" i="11" s="1"/>
  <c r="D2071" i="14"/>
  <c r="H1900" i="11" l="1"/>
  <c r="E2071" i="14"/>
  <c r="G2071" i="14" l="1"/>
  <c r="B2072" i="14" s="1"/>
  <c r="C2072" i="14" s="1"/>
  <c r="F2071" i="14"/>
  <c r="B1901" i="11"/>
  <c r="C1901" i="11" l="1"/>
  <c r="E1901" i="11" s="1"/>
  <c r="F1901" i="11" s="1"/>
  <c r="G1901" i="11" s="1"/>
  <c r="D2072" i="14"/>
  <c r="E2072" i="14" s="1"/>
  <c r="G2072" i="14" s="1"/>
  <c r="B2073" i="14" s="1"/>
  <c r="C2073" i="14" s="1"/>
  <c r="H1901" i="11" l="1"/>
  <c r="B1902" i="11" s="1"/>
  <c r="F2072" i="14"/>
  <c r="D2073" i="14" s="1"/>
  <c r="E2073" i="14" s="1"/>
  <c r="C1902" i="11" l="1"/>
  <c r="E1902" i="11" s="1"/>
  <c r="F1902" i="11" s="1"/>
  <c r="G1902" i="11" s="1"/>
  <c r="G2073" i="14"/>
  <c r="B2074" i="14" s="1"/>
  <c r="C2074" i="14" s="1"/>
  <c r="F2073" i="14"/>
  <c r="H1902" i="11" l="1"/>
  <c r="B1903" i="11" s="1"/>
  <c r="D2074" i="14"/>
  <c r="E2074" i="14" s="1"/>
  <c r="C1903" i="11" l="1"/>
  <c r="E1903" i="11" s="1"/>
  <c r="F1903" i="11" s="1"/>
  <c r="G1903" i="11" s="1"/>
  <c r="G2074" i="14"/>
  <c r="B2075" i="14" s="1"/>
  <c r="C2075" i="14" s="1"/>
  <c r="F2074" i="14"/>
  <c r="H1903" i="11" l="1"/>
  <c r="B1904" i="11" s="1"/>
  <c r="D2075" i="14"/>
  <c r="E2075" i="14" s="1"/>
  <c r="C1904" i="11" l="1"/>
  <c r="E1904" i="11" s="1"/>
  <c r="F1904" i="11" s="1"/>
  <c r="G1904" i="11" s="1"/>
  <c r="G2075" i="14"/>
  <c r="B2076" i="14" s="1"/>
  <c r="C2076" i="14" s="1"/>
  <c r="F2075" i="14"/>
  <c r="H1904" i="11" l="1"/>
  <c r="B1905" i="11" s="1"/>
  <c r="D2076" i="14"/>
  <c r="E2076" i="14" s="1"/>
  <c r="C1905" i="11" l="1"/>
  <c r="E1905" i="11" s="1"/>
  <c r="F1905" i="11" s="1"/>
  <c r="G1905" i="11" s="1"/>
  <c r="G2076" i="14"/>
  <c r="B2077" i="14" s="1"/>
  <c r="C2077" i="14" s="1"/>
  <c r="F2076" i="14"/>
  <c r="H1905" i="11" l="1"/>
  <c r="B1906" i="11" s="1"/>
  <c r="D2077" i="14"/>
  <c r="E2077" i="14" s="1"/>
  <c r="F2077" i="14" s="1"/>
  <c r="C1906" i="11" l="1"/>
  <c r="E1906" i="11" s="1"/>
  <c r="F1906" i="11" s="1"/>
  <c r="G1906" i="11" s="1"/>
  <c r="G2077" i="14"/>
  <c r="B2078" i="14" s="1"/>
  <c r="H1906" i="11" l="1"/>
  <c r="B1907" i="11" s="1"/>
  <c r="C2078" i="14"/>
  <c r="C1907" i="11" l="1"/>
  <c r="E1907" i="11" s="1"/>
  <c r="F1907" i="11" s="1"/>
  <c r="G1907" i="11" s="1"/>
  <c r="D2078" i="14"/>
  <c r="H1907" i="11" l="1"/>
  <c r="B1908" i="11" s="1"/>
  <c r="E2078" i="14"/>
  <c r="C1908" i="11" l="1"/>
  <c r="E1908" i="11" s="1"/>
  <c r="F1908" i="11" s="1"/>
  <c r="G1908" i="11" s="1"/>
  <c r="G2078" i="14"/>
  <c r="B2079" i="14" s="1"/>
  <c r="C2079" i="14" s="1"/>
  <c r="F2078" i="14"/>
  <c r="H1908" i="11" l="1"/>
  <c r="B1909" i="11" s="1"/>
  <c r="D2079" i="14"/>
  <c r="E2079" i="14" s="1"/>
  <c r="G2079" i="14" s="1"/>
  <c r="B2080" i="14" s="1"/>
  <c r="C2080" i="14" s="1"/>
  <c r="C1909" i="11" l="1"/>
  <c r="E1909" i="11" s="1"/>
  <c r="F1909" i="11" s="1"/>
  <c r="G1909" i="11" s="1"/>
  <c r="F2079" i="14"/>
  <c r="D2080" i="14" s="1"/>
  <c r="E2080" i="14" s="1"/>
  <c r="H1909" i="11" l="1"/>
  <c r="B1910" i="11" s="1"/>
  <c r="G2080" i="14"/>
  <c r="B2081" i="14" s="1"/>
  <c r="C2081" i="14" s="1"/>
  <c r="F2080" i="14"/>
  <c r="C1910" i="11" l="1"/>
  <c r="E1910" i="11" s="1"/>
  <c r="F1910" i="11" s="1"/>
  <c r="G1910" i="11" s="1"/>
  <c r="D2081" i="14"/>
  <c r="E2081" i="14" s="1"/>
  <c r="H1910" i="11" l="1"/>
  <c r="B1911" i="11" s="1"/>
  <c r="G2081" i="14"/>
  <c r="B2082" i="14" s="1"/>
  <c r="C2082" i="14" s="1"/>
  <c r="F2081" i="14"/>
  <c r="C1911" i="11" l="1"/>
  <c r="E1911" i="11" s="1"/>
  <c r="F1911" i="11" s="1"/>
  <c r="G1911" i="11" s="1"/>
  <c r="D2082" i="14"/>
  <c r="E2082" i="14" s="1"/>
  <c r="H1911" i="11" l="1"/>
  <c r="B1912" i="11" s="1"/>
  <c r="G2082" i="14"/>
  <c r="B2083" i="14" s="1"/>
  <c r="C2083" i="14" s="1"/>
  <c r="F2082" i="14"/>
  <c r="C1912" i="11" l="1"/>
  <c r="E1912" i="11" s="1"/>
  <c r="F1912" i="11" s="1"/>
  <c r="G1912" i="11" s="1"/>
  <c r="D2083" i="14"/>
  <c r="E2083" i="14" s="1"/>
  <c r="H1912" i="11" l="1"/>
  <c r="G2083" i="14"/>
  <c r="B2084" i="14" s="1"/>
  <c r="C2084" i="14" s="1"/>
  <c r="F2083" i="14"/>
  <c r="D2084" i="14" l="1"/>
  <c r="B1913" i="11"/>
  <c r="C1913" i="11" l="1"/>
  <c r="E1913" i="11" s="1"/>
  <c r="F1913" i="11" s="1"/>
  <c r="G1913" i="11" s="1"/>
  <c r="E2084" i="14"/>
  <c r="H1913" i="11" l="1"/>
  <c r="G2084" i="14"/>
  <c r="B2085" i="14" s="1"/>
  <c r="C2085" i="14" s="1"/>
  <c r="F2084" i="14"/>
  <c r="D2085" i="14" l="1"/>
  <c r="E2085" i="14" s="1"/>
  <c r="F2085" i="14" s="1"/>
  <c r="B1914" i="11"/>
  <c r="C1914" i="11" l="1"/>
  <c r="E1914" i="11" s="1"/>
  <c r="F1914" i="11" s="1"/>
  <c r="G1914" i="11" s="1"/>
  <c r="G2085" i="14"/>
  <c r="B2086" i="14" s="1"/>
  <c r="C2086" i="14" s="1"/>
  <c r="H1914" i="11" l="1"/>
  <c r="D2086" i="14"/>
  <c r="E2086" i="14" s="1"/>
  <c r="G2086" i="14" l="1"/>
  <c r="B2087" i="14" s="1"/>
  <c r="C2087" i="14" s="1"/>
  <c r="F2086" i="14"/>
  <c r="B1915" i="11"/>
  <c r="C1915" i="11" l="1"/>
  <c r="E1915" i="11" s="1"/>
  <c r="F1915" i="11" s="1"/>
  <c r="G1915" i="11" s="1"/>
  <c r="D2087" i="14"/>
  <c r="E2087" i="14" s="1"/>
  <c r="H1915" i="11" l="1"/>
  <c r="G2087" i="14"/>
  <c r="B2088" i="14" s="1"/>
  <c r="C2088" i="14" s="1"/>
  <c r="F2087" i="14"/>
  <c r="B1916" i="11" l="1"/>
  <c r="D2088" i="14"/>
  <c r="E2088" i="14" s="1"/>
  <c r="C1916" i="11" l="1"/>
  <c r="E1916" i="11" s="1"/>
  <c r="F1916" i="11" s="1"/>
  <c r="G1916" i="11" s="1"/>
  <c r="G2088" i="14"/>
  <c r="B2089" i="14" s="1"/>
  <c r="C2089" i="14" s="1"/>
  <c r="F2088" i="14"/>
  <c r="H1916" i="11" l="1"/>
  <c r="B1917" i="11" s="1"/>
  <c r="D2089" i="14"/>
  <c r="E2089" i="14" s="1"/>
  <c r="C1917" i="11" l="1"/>
  <c r="E1917" i="11" s="1"/>
  <c r="F1917" i="11" s="1"/>
  <c r="G1917" i="11" s="1"/>
  <c r="G2089" i="14"/>
  <c r="B2090" i="14" s="1"/>
  <c r="C2090" i="14" s="1"/>
  <c r="F2089" i="14"/>
  <c r="H1917" i="11" l="1"/>
  <c r="B1918" i="11" s="1"/>
  <c r="D2090" i="14"/>
  <c r="C1918" i="11" l="1"/>
  <c r="E1918" i="11" s="1"/>
  <c r="F1918" i="11" s="1"/>
  <c r="G1918" i="11" s="1"/>
  <c r="E2090" i="14"/>
  <c r="H1918" i="11" l="1"/>
  <c r="B1919" i="11" s="1"/>
  <c r="G2090" i="14"/>
  <c r="B2091" i="14" s="1"/>
  <c r="C2091" i="14" s="1"/>
  <c r="F2090" i="14"/>
  <c r="C1919" i="11" l="1"/>
  <c r="E1919" i="11" s="1"/>
  <c r="F1919" i="11" s="1"/>
  <c r="G1919" i="11" s="1"/>
  <c r="D2091" i="14"/>
  <c r="E2091" i="14" s="1"/>
  <c r="G2091" i="14" s="1"/>
  <c r="B2092" i="14" s="1"/>
  <c r="C2092" i="14" s="1"/>
  <c r="H1919" i="11" l="1"/>
  <c r="B1920" i="11" s="1"/>
  <c r="F2091" i="14"/>
  <c r="D2092" i="14" s="1"/>
  <c r="E2092" i="14" s="1"/>
  <c r="C1920" i="11" l="1"/>
  <c r="E1920" i="11" s="1"/>
  <c r="F1920" i="11" s="1"/>
  <c r="G1920" i="11" s="1"/>
  <c r="G2092" i="14"/>
  <c r="B2093" i="14" s="1"/>
  <c r="C2093" i="14" s="1"/>
  <c r="F2092" i="14"/>
  <c r="H1920" i="11" l="1"/>
  <c r="B1921" i="11" s="1"/>
  <c r="D2093" i="14"/>
  <c r="E2093" i="14" s="1"/>
  <c r="F2093" i="14" s="1"/>
  <c r="C1921" i="11" l="1"/>
  <c r="E1921" i="11" s="1"/>
  <c r="F1921" i="11" s="1"/>
  <c r="G1921" i="11" s="1"/>
  <c r="G2093" i="14"/>
  <c r="B2094" i="14" s="1"/>
  <c r="H1921" i="11" l="1"/>
  <c r="B1922" i="11" s="1"/>
  <c r="C2094" i="14"/>
  <c r="C1922" i="11" l="1"/>
  <c r="E1922" i="11" s="1"/>
  <c r="F1922" i="11" s="1"/>
  <c r="G1922" i="11" s="1"/>
  <c r="D2094" i="14"/>
  <c r="E2094" i="14" s="1"/>
  <c r="H1922" i="11" l="1"/>
  <c r="B1923" i="11" s="1"/>
  <c r="G2094" i="14"/>
  <c r="B2095" i="14" s="1"/>
  <c r="C2095" i="14" s="1"/>
  <c r="F2094" i="14"/>
  <c r="C1923" i="11" l="1"/>
  <c r="E1923" i="11" s="1"/>
  <c r="F1923" i="11" s="1"/>
  <c r="G1923" i="11" s="1"/>
  <c r="D2095" i="14"/>
  <c r="E2095" i="14" s="1"/>
  <c r="H1923" i="11" l="1"/>
  <c r="B1924" i="11" s="1"/>
  <c r="G2095" i="14"/>
  <c r="B2096" i="14" s="1"/>
  <c r="C2096" i="14" s="1"/>
  <c r="F2095" i="14"/>
  <c r="C1924" i="11" l="1"/>
  <c r="E1924" i="11" s="1"/>
  <c r="F1924" i="11" s="1"/>
  <c r="G1924" i="11" s="1"/>
  <c r="D2096" i="14"/>
  <c r="E2096" i="14" s="1"/>
  <c r="H1924" i="11" l="1"/>
  <c r="G2096" i="14"/>
  <c r="B2097" i="14" s="1"/>
  <c r="C2097" i="14" s="1"/>
  <c r="F2096" i="14"/>
  <c r="D2097" i="14" l="1"/>
  <c r="E2097" i="14" s="1"/>
  <c r="B1925" i="11"/>
  <c r="G2097" i="14" l="1"/>
  <c r="B2098" i="14" s="1"/>
  <c r="C2098" i="14" s="1"/>
  <c r="F2097" i="14"/>
  <c r="C1925" i="11"/>
  <c r="E1925" i="11" s="1"/>
  <c r="F1925" i="11" s="1"/>
  <c r="G1925" i="11" s="1"/>
  <c r="H1925" i="11" l="1"/>
  <c r="B1926" i="11" s="1"/>
  <c r="D2098" i="14"/>
  <c r="E2098" i="14" s="1"/>
  <c r="C1926" i="11" l="1"/>
  <c r="E1926" i="11" s="1"/>
  <c r="F1926" i="11" s="1"/>
  <c r="G1926" i="11" s="1"/>
  <c r="G2098" i="14"/>
  <c r="B2099" i="14" s="1"/>
  <c r="C2099" i="14" s="1"/>
  <c r="F2098" i="14"/>
  <c r="H1926" i="11" l="1"/>
  <c r="B1927" i="11" s="1"/>
  <c r="D2099" i="14"/>
  <c r="E2099" i="14" s="1"/>
  <c r="C1927" i="11" l="1"/>
  <c r="E1927" i="11" s="1"/>
  <c r="F1927" i="11" s="1"/>
  <c r="G1927" i="11" s="1"/>
  <c r="G2099" i="14"/>
  <c r="B2100" i="14" s="1"/>
  <c r="C2100" i="14" s="1"/>
  <c r="F2099" i="14"/>
  <c r="H1927" i="11" l="1"/>
  <c r="B1928" i="11" s="1"/>
  <c r="D2100" i="14"/>
  <c r="E2100" i="14" s="1"/>
  <c r="C1928" i="11" l="1"/>
  <c r="E1928" i="11" s="1"/>
  <c r="F1928" i="11" s="1"/>
  <c r="G1928" i="11" s="1"/>
  <c r="G2100" i="14"/>
  <c r="B2101" i="14" s="1"/>
  <c r="C2101" i="14" s="1"/>
  <c r="F2100" i="14"/>
  <c r="H1928" i="11" l="1"/>
  <c r="D2101" i="14"/>
  <c r="E2101" i="14" s="1"/>
  <c r="G2101" i="14" l="1"/>
  <c r="B2102" i="14" s="1"/>
  <c r="C2102" i="14" s="1"/>
  <c r="F2101" i="14"/>
  <c r="B1929" i="11"/>
  <c r="C1929" i="11" l="1"/>
  <c r="E1929" i="11" s="1"/>
  <c r="F1929" i="11" s="1"/>
  <c r="G1929" i="11" s="1"/>
  <c r="D2102" i="14"/>
  <c r="E2102" i="14" s="1"/>
  <c r="H1929" i="11" l="1"/>
  <c r="B1930" i="11" s="1"/>
  <c r="G2102" i="14"/>
  <c r="B2103" i="14" s="1"/>
  <c r="C2103" i="14" s="1"/>
  <c r="F2102" i="14"/>
  <c r="C1930" i="11" l="1"/>
  <c r="E1930" i="11" s="1"/>
  <c r="F1930" i="11" s="1"/>
  <c r="G1930" i="11" s="1"/>
  <c r="D2103" i="14"/>
  <c r="E2103" i="14" s="1"/>
  <c r="H1930" i="11" l="1"/>
  <c r="B1931" i="11" s="1"/>
  <c r="G2103" i="14"/>
  <c r="B2104" i="14" s="1"/>
  <c r="C2104" i="14" s="1"/>
  <c r="F2103" i="14"/>
  <c r="C1931" i="11" l="1"/>
  <c r="E1931" i="11" s="1"/>
  <c r="F1931" i="11" s="1"/>
  <c r="G1931" i="11" s="1"/>
  <c r="D2104" i="14"/>
  <c r="E2104" i="14" s="1"/>
  <c r="H1931" i="11" l="1"/>
  <c r="B1932" i="11" s="1"/>
  <c r="G2104" i="14"/>
  <c r="B2105" i="14" s="1"/>
  <c r="C2105" i="14" s="1"/>
  <c r="F2104" i="14"/>
  <c r="C1932" i="11" l="1"/>
  <c r="E1932" i="11" s="1"/>
  <c r="F1932" i="11" s="1"/>
  <c r="G1932" i="11" s="1"/>
  <c r="D2105" i="14"/>
  <c r="E2105" i="14" s="1"/>
  <c r="H1932" i="11" l="1"/>
  <c r="G2105" i="14"/>
  <c r="B2106" i="14" s="1"/>
  <c r="C2106" i="14" s="1"/>
  <c r="F2105" i="14"/>
  <c r="D2106" i="14" l="1"/>
  <c r="E2106" i="14" s="1"/>
  <c r="B1933" i="11"/>
  <c r="C1933" i="11" l="1"/>
  <c r="E1933" i="11" s="1"/>
  <c r="F1933" i="11" s="1"/>
  <c r="G1933" i="11" s="1"/>
  <c r="G2106" i="14"/>
  <c r="B2107" i="14" s="1"/>
  <c r="C2107" i="14" s="1"/>
  <c r="F2106" i="14"/>
  <c r="H1933" i="11" l="1"/>
  <c r="B1934" i="11" s="1"/>
  <c r="D2107" i="14"/>
  <c r="E2107" i="14" s="1"/>
  <c r="C1934" i="11" l="1"/>
  <c r="E1934" i="11" s="1"/>
  <c r="F1934" i="11" s="1"/>
  <c r="G1934" i="11" s="1"/>
  <c r="G2107" i="14"/>
  <c r="B2108" i="14" s="1"/>
  <c r="C2108" i="14" s="1"/>
  <c r="F2107" i="14"/>
  <c r="H1934" i="11" l="1"/>
  <c r="B1935" i="11" s="1"/>
  <c r="D2108" i="14"/>
  <c r="E2108" i="14" s="1"/>
  <c r="C1935" i="11" l="1"/>
  <c r="E1935" i="11" s="1"/>
  <c r="F1935" i="11" s="1"/>
  <c r="G1935" i="11" s="1"/>
  <c r="G2108" i="14"/>
  <c r="B2109" i="14" s="1"/>
  <c r="C2109" i="14" s="1"/>
  <c r="F2108" i="14"/>
  <c r="H1935" i="11" l="1"/>
  <c r="B1936" i="11" s="1"/>
  <c r="D2109" i="14"/>
  <c r="E2109" i="14" s="1"/>
  <c r="C1936" i="11" l="1"/>
  <c r="E1936" i="11" s="1"/>
  <c r="F1936" i="11" s="1"/>
  <c r="G1936" i="11" s="1"/>
  <c r="G2109" i="14"/>
  <c r="B2110" i="14" s="1"/>
  <c r="C2110" i="14" s="1"/>
  <c r="F2109" i="14"/>
  <c r="H1936" i="11" l="1"/>
  <c r="D2110" i="14"/>
  <c r="E2110" i="14" s="1"/>
  <c r="G2110" i="14" l="1"/>
  <c r="B2111" i="14" s="1"/>
  <c r="C2111" i="14" s="1"/>
  <c r="F2110" i="14"/>
  <c r="B1937" i="11"/>
  <c r="C1937" i="11" l="1"/>
  <c r="E1937" i="11" s="1"/>
  <c r="F1937" i="11" s="1"/>
  <c r="G1937" i="11" s="1"/>
  <c r="D2111" i="14"/>
  <c r="E2111" i="14" s="1"/>
  <c r="H1937" i="11" l="1"/>
  <c r="B1938" i="11" s="1"/>
  <c r="G2111" i="14"/>
  <c r="B2112" i="14" s="1"/>
  <c r="C2112" i="14" s="1"/>
  <c r="F2111" i="14"/>
  <c r="C1938" i="11" l="1"/>
  <c r="E1938" i="11" s="1"/>
  <c r="F1938" i="11" s="1"/>
  <c r="G1938" i="11" s="1"/>
  <c r="D2112" i="14"/>
  <c r="E2112" i="14" s="1"/>
  <c r="H1938" i="11" l="1"/>
  <c r="G2112" i="14"/>
  <c r="B2113" i="14" s="1"/>
  <c r="C2113" i="14" s="1"/>
  <c r="F2112" i="14"/>
  <c r="D2113" i="14" l="1"/>
  <c r="E2113" i="14" s="1"/>
  <c r="B1939" i="11"/>
  <c r="C1939" i="11" l="1"/>
  <c r="E1939" i="11" s="1"/>
  <c r="F1939" i="11" s="1"/>
  <c r="G1939" i="11" s="1"/>
  <c r="G2113" i="14"/>
  <c r="B2114" i="14" s="1"/>
  <c r="C2114" i="14" s="1"/>
  <c r="F2113" i="14"/>
  <c r="H1939" i="11" l="1"/>
  <c r="B1940" i="11" s="1"/>
  <c r="D2114" i="14"/>
  <c r="E2114" i="14" s="1"/>
  <c r="F2114" i="14" s="1"/>
  <c r="C1940" i="11" l="1"/>
  <c r="E1940" i="11" s="1"/>
  <c r="F1940" i="11" s="1"/>
  <c r="G1940" i="11" s="1"/>
  <c r="G2114" i="14"/>
  <c r="B2115" i="14" s="1"/>
  <c r="H1940" i="11" l="1"/>
  <c r="C2115" i="14"/>
  <c r="D2115" i="14" l="1"/>
  <c r="E2115" i="14" s="1"/>
  <c r="B1941" i="11"/>
  <c r="C1941" i="11" l="1"/>
  <c r="E1941" i="11" s="1"/>
  <c r="F1941" i="11" s="1"/>
  <c r="G1941" i="11" s="1"/>
  <c r="G2115" i="14"/>
  <c r="B2116" i="14" s="1"/>
  <c r="C2116" i="14" s="1"/>
  <c r="F2115" i="14"/>
  <c r="H1941" i="11" l="1"/>
  <c r="B1942" i="11" s="1"/>
  <c r="D2116" i="14"/>
  <c r="E2116" i="14" s="1"/>
  <c r="F2116" i="14" s="1"/>
  <c r="C1942" i="11" l="1"/>
  <c r="E1942" i="11" s="1"/>
  <c r="F1942" i="11" s="1"/>
  <c r="G1942" i="11" s="1"/>
  <c r="G2116" i="14"/>
  <c r="B2117" i="14" s="1"/>
  <c r="H1942" i="11" l="1"/>
  <c r="B1943" i="11" s="1"/>
  <c r="C2117" i="14"/>
  <c r="C1943" i="11" l="1"/>
  <c r="E1943" i="11" s="1"/>
  <c r="F1943" i="11" s="1"/>
  <c r="G1943" i="11" s="1"/>
  <c r="D2117" i="14"/>
  <c r="E2117" i="14" s="1"/>
  <c r="H1943" i="11" l="1"/>
  <c r="B1944" i="11" s="1"/>
  <c r="G2117" i="14"/>
  <c r="B2118" i="14" s="1"/>
  <c r="C2118" i="14" s="1"/>
  <c r="F2117" i="14"/>
  <c r="C1944" i="11" l="1"/>
  <c r="E1944" i="11" s="1"/>
  <c r="F1944" i="11" s="1"/>
  <c r="G1944" i="11" s="1"/>
  <c r="D2118" i="14"/>
  <c r="E2118" i="14" s="1"/>
  <c r="H1944" i="11" l="1"/>
  <c r="B1945" i="11" s="1"/>
  <c r="G2118" i="14"/>
  <c r="B2119" i="14" s="1"/>
  <c r="C2119" i="14" s="1"/>
  <c r="F2118" i="14"/>
  <c r="C1945" i="11" l="1"/>
  <c r="E1945" i="11" s="1"/>
  <c r="F1945" i="11" s="1"/>
  <c r="G1945" i="11" s="1"/>
  <c r="D2119" i="14"/>
  <c r="E2119" i="14" s="1"/>
  <c r="H1945" i="11" l="1"/>
  <c r="B1946" i="11" s="1"/>
  <c r="G2119" i="14"/>
  <c r="B2120" i="14" s="1"/>
  <c r="C2120" i="14" s="1"/>
  <c r="F2119" i="14"/>
  <c r="C1946" i="11" l="1"/>
  <c r="E1946" i="11" s="1"/>
  <c r="F1946" i="11" s="1"/>
  <c r="G1946" i="11" s="1"/>
  <c r="D2120" i="14"/>
  <c r="E2120" i="14" s="1"/>
  <c r="H1946" i="11" l="1"/>
  <c r="G2120" i="14"/>
  <c r="B2121" i="14" s="1"/>
  <c r="C2121" i="14" s="1"/>
  <c r="F2120" i="14"/>
  <c r="D2121" i="14" l="1"/>
  <c r="E2121" i="14" s="1"/>
  <c r="B1947" i="11"/>
  <c r="C1947" i="11" l="1"/>
  <c r="E1947" i="11" s="1"/>
  <c r="F1947" i="11" s="1"/>
  <c r="G1947" i="11" s="1"/>
  <c r="G2121" i="14"/>
  <c r="B2122" i="14" s="1"/>
  <c r="C2122" i="14" s="1"/>
  <c r="F2121" i="14"/>
  <c r="H1947" i="11" l="1"/>
  <c r="B1948" i="11" s="1"/>
  <c r="D2122" i="14"/>
  <c r="E2122" i="14" s="1"/>
  <c r="F2122" i="14" s="1"/>
  <c r="C1948" i="11" l="1"/>
  <c r="E1948" i="11" s="1"/>
  <c r="F1948" i="11" s="1"/>
  <c r="G1948" i="11" s="1"/>
  <c r="G2122" i="14"/>
  <c r="B2123" i="14" s="1"/>
  <c r="H1948" i="11" l="1"/>
  <c r="C2123" i="14"/>
  <c r="D2123" i="14" l="1"/>
  <c r="E2123" i="14" s="1"/>
  <c r="B1949" i="11"/>
  <c r="C1949" i="11" l="1"/>
  <c r="E1949" i="11" s="1"/>
  <c r="F1949" i="11" s="1"/>
  <c r="G1949" i="11" s="1"/>
  <c r="G2123" i="14"/>
  <c r="B2124" i="14" s="1"/>
  <c r="C2124" i="14" s="1"/>
  <c r="F2123" i="14"/>
  <c r="H1949" i="11" l="1"/>
  <c r="B1950" i="11" s="1"/>
  <c r="D2124" i="14"/>
  <c r="E2124" i="14" s="1"/>
  <c r="C1950" i="11" l="1"/>
  <c r="E1950" i="11" s="1"/>
  <c r="F1950" i="11" s="1"/>
  <c r="G1950" i="11" s="1"/>
  <c r="G2124" i="14"/>
  <c r="B2125" i="14" s="1"/>
  <c r="C2125" i="14" s="1"/>
  <c r="F2124" i="14"/>
  <c r="H1950" i="11" l="1"/>
  <c r="D2125" i="14"/>
  <c r="E2125" i="14" s="1"/>
  <c r="G2125" i="14" l="1"/>
  <c r="B2126" i="14" s="1"/>
  <c r="C2126" i="14" s="1"/>
  <c r="F2125" i="14"/>
  <c r="B1951" i="11"/>
  <c r="C1951" i="11" l="1"/>
  <c r="E1951" i="11" s="1"/>
  <c r="F1951" i="11" s="1"/>
  <c r="G1951" i="11" s="1"/>
  <c r="D2126" i="14"/>
  <c r="E2126" i="14" s="1"/>
  <c r="H1951" i="11" l="1"/>
  <c r="B1952" i="11" s="1"/>
  <c r="G2126" i="14"/>
  <c r="B2127" i="14" s="1"/>
  <c r="C2127" i="14" s="1"/>
  <c r="F2126" i="14"/>
  <c r="C1952" i="11" l="1"/>
  <c r="E1952" i="11" s="1"/>
  <c r="F1952" i="11" s="1"/>
  <c r="G1952" i="11" s="1"/>
  <c r="D2127" i="14"/>
  <c r="E2127" i="14" s="1"/>
  <c r="H1952" i="11" l="1"/>
  <c r="G2127" i="14"/>
  <c r="B2128" i="14" s="1"/>
  <c r="C2128" i="14" s="1"/>
  <c r="F2127" i="14"/>
  <c r="D2128" i="14" l="1"/>
  <c r="E2128" i="14" s="1"/>
  <c r="B1953" i="11"/>
  <c r="C1953" i="11" l="1"/>
  <c r="E1953" i="11" s="1"/>
  <c r="F1953" i="11" s="1"/>
  <c r="G1953" i="11" s="1"/>
  <c r="G2128" i="14"/>
  <c r="B2129" i="14" s="1"/>
  <c r="C2129" i="14" s="1"/>
  <c r="F2128" i="14"/>
  <c r="H1953" i="11" l="1"/>
  <c r="B1954" i="11" s="1"/>
  <c r="D2129" i="14"/>
  <c r="E2129" i="14" s="1"/>
  <c r="C1954" i="11" l="1"/>
  <c r="E1954" i="11" s="1"/>
  <c r="F1954" i="11" s="1"/>
  <c r="G1954" i="11" s="1"/>
  <c r="G2129" i="14"/>
  <c r="B2130" i="14" s="1"/>
  <c r="C2130" i="14" s="1"/>
  <c r="F2129" i="14"/>
  <c r="H1954" i="11" l="1"/>
  <c r="D2130" i="14"/>
  <c r="E2130" i="14" s="1"/>
  <c r="F2130" i="14" s="1"/>
  <c r="G2130" i="14" l="1"/>
  <c r="B2131" i="14" s="1"/>
  <c r="B1955" i="11"/>
  <c r="C1955" i="11" l="1"/>
  <c r="E1955" i="11" s="1"/>
  <c r="F1955" i="11" s="1"/>
  <c r="G1955" i="11" s="1"/>
  <c r="C2131" i="14"/>
  <c r="H1955" i="11" l="1"/>
  <c r="B1956" i="11" s="1"/>
  <c r="D2131" i="14"/>
  <c r="E2131" i="14" s="1"/>
  <c r="G2131" i="14" l="1"/>
  <c r="B2132" i="14" s="1"/>
  <c r="C2132" i="14" s="1"/>
  <c r="F2131" i="14"/>
  <c r="C1956" i="11"/>
  <c r="E1956" i="11" s="1"/>
  <c r="F1956" i="11" s="1"/>
  <c r="G1956" i="11" s="1"/>
  <c r="H1956" i="11" l="1"/>
  <c r="B1957" i="11" s="1"/>
  <c r="D2132" i="14"/>
  <c r="E2132" i="14" s="1"/>
  <c r="G2132" i="14" l="1"/>
  <c r="B2133" i="14" s="1"/>
  <c r="C2133" i="14" s="1"/>
  <c r="F2132" i="14"/>
  <c r="C1957" i="11"/>
  <c r="E1957" i="11" s="1"/>
  <c r="F1957" i="11" s="1"/>
  <c r="G1957" i="11" s="1"/>
  <c r="H1957" i="11" l="1"/>
  <c r="B1958" i="11" s="1"/>
  <c r="D2133" i="14"/>
  <c r="E2133" i="14" s="1"/>
  <c r="G2133" i="14" l="1"/>
  <c r="B2134" i="14" s="1"/>
  <c r="C2134" i="14" s="1"/>
  <c r="F2133" i="14"/>
  <c r="C1958" i="11"/>
  <c r="E1958" i="11" s="1"/>
  <c r="F1958" i="11" s="1"/>
  <c r="G1958" i="11" s="1"/>
  <c r="H1958" i="11" l="1"/>
  <c r="B1959" i="11" s="1"/>
  <c r="D2134" i="14"/>
  <c r="E2134" i="14" s="1"/>
  <c r="G2134" i="14" l="1"/>
  <c r="B2135" i="14" s="1"/>
  <c r="C2135" i="14" s="1"/>
  <c r="F2134" i="14"/>
  <c r="C1959" i="11"/>
  <c r="E1959" i="11" s="1"/>
  <c r="F1959" i="11" s="1"/>
  <c r="G1959" i="11" s="1"/>
  <c r="H1959" i="11" l="1"/>
  <c r="D2135" i="14"/>
  <c r="E2135" i="14" s="1"/>
  <c r="B1960" i="11" l="1"/>
  <c r="G2135" i="14"/>
  <c r="B2136" i="14" s="1"/>
  <c r="C2136" i="14" s="1"/>
  <c r="F2135" i="14"/>
  <c r="C1960" i="11" l="1"/>
  <c r="E1960" i="11" s="1"/>
  <c r="F1960" i="11" s="1"/>
  <c r="G1960" i="11" s="1"/>
  <c r="D2136" i="14"/>
  <c r="E2136" i="14" s="1"/>
  <c r="H1960" i="11" l="1"/>
  <c r="B1961" i="11" s="1"/>
  <c r="G2136" i="14"/>
  <c r="B2137" i="14" s="1"/>
  <c r="C2137" i="14" s="1"/>
  <c r="F2136" i="14"/>
  <c r="C1961" i="11" l="1"/>
  <c r="E1961" i="11" s="1"/>
  <c r="F1961" i="11" s="1"/>
  <c r="G1961" i="11" s="1"/>
  <c r="D2137" i="14"/>
  <c r="E2137" i="14" s="1"/>
  <c r="H1961" i="11" l="1"/>
  <c r="B1962" i="11" s="1"/>
  <c r="G2137" i="14"/>
  <c r="B2138" i="14" s="1"/>
  <c r="C2138" i="14" s="1"/>
  <c r="F2137" i="14"/>
  <c r="C1962" i="11" l="1"/>
  <c r="E1962" i="11" s="1"/>
  <c r="F1962" i="11" s="1"/>
  <c r="G1962" i="11" s="1"/>
  <c r="D2138" i="14"/>
  <c r="E2138" i="14" s="1"/>
  <c r="F2138" i="14" s="1"/>
  <c r="H1962" i="11" l="1"/>
  <c r="B1963" i="11" s="1"/>
  <c r="G2138" i="14"/>
  <c r="B2139" i="14" s="1"/>
  <c r="C1963" i="11" l="1"/>
  <c r="E1963" i="11" s="1"/>
  <c r="F1963" i="11" s="1"/>
  <c r="G1963" i="11" s="1"/>
  <c r="C2139" i="14"/>
  <c r="H1963" i="11" l="1"/>
  <c r="B1964" i="11" s="1"/>
  <c r="D2139" i="14"/>
  <c r="E2139" i="14" s="1"/>
  <c r="C1964" i="11" l="1"/>
  <c r="E1964" i="11" s="1"/>
  <c r="F1964" i="11" s="1"/>
  <c r="G1964" i="11" s="1"/>
  <c r="G2139" i="14"/>
  <c r="B2140" i="14" s="1"/>
  <c r="C2140" i="14" s="1"/>
  <c r="F2139" i="14"/>
  <c r="H1964" i="11" l="1"/>
  <c r="B1965" i="11" s="1"/>
  <c r="D2140" i="14"/>
  <c r="E2140" i="14" s="1"/>
  <c r="C1965" i="11" l="1"/>
  <c r="E1965" i="11" s="1"/>
  <c r="F1965" i="11" s="1"/>
  <c r="G1965" i="11" s="1"/>
  <c r="G2140" i="14"/>
  <c r="B2141" i="14" s="1"/>
  <c r="C2141" i="14" s="1"/>
  <c r="F2140" i="14"/>
  <c r="H1965" i="11" l="1"/>
  <c r="B1966" i="11" s="1"/>
  <c r="C1966" i="11" s="1"/>
  <c r="E1966" i="11" s="1"/>
  <c r="F1966" i="11" s="1"/>
  <c r="G1966" i="11" s="1"/>
  <c r="D2141" i="14"/>
  <c r="E2141" i="14" s="1"/>
  <c r="H1966" i="11" l="1"/>
  <c r="B1967" i="11" s="1"/>
  <c r="G2141" i="14"/>
  <c r="B2142" i="14" s="1"/>
  <c r="C2142" i="14" s="1"/>
  <c r="F2141" i="14"/>
  <c r="C1967" i="11" l="1"/>
  <c r="E1967" i="11" s="1"/>
  <c r="F1967" i="11" s="1"/>
  <c r="G1967" i="11" s="1"/>
  <c r="D2142" i="14"/>
  <c r="E2142" i="14" s="1"/>
  <c r="H1967" i="11" l="1"/>
  <c r="B1968" i="11" s="1"/>
  <c r="G2142" i="14"/>
  <c r="B2143" i="14" s="1"/>
  <c r="C2143" i="14" s="1"/>
  <c r="F2142" i="14"/>
  <c r="C1968" i="11" l="1"/>
  <c r="E1968" i="11" s="1"/>
  <c r="F1968" i="11" s="1"/>
  <c r="G1968" i="11" s="1"/>
  <c r="D2143" i="14"/>
  <c r="E2143" i="14" s="1"/>
  <c r="H1968" i="11" l="1"/>
  <c r="B1969" i="11" s="1"/>
  <c r="G2143" i="14"/>
  <c r="B2144" i="14" s="1"/>
  <c r="C2144" i="14" s="1"/>
  <c r="F2143" i="14"/>
  <c r="C1969" i="11" l="1"/>
  <c r="E1969" i="11" s="1"/>
  <c r="F1969" i="11" s="1"/>
  <c r="G1969" i="11" s="1"/>
  <c r="D2144" i="14"/>
  <c r="E2144" i="14" s="1"/>
  <c r="H1969" i="11" l="1"/>
  <c r="B1970" i="11" s="1"/>
  <c r="G2144" i="14"/>
  <c r="B2145" i="14" s="1"/>
  <c r="C2145" i="14" s="1"/>
  <c r="F2144" i="14"/>
  <c r="C1970" i="11" l="1"/>
  <c r="E1970" i="11" s="1"/>
  <c r="F1970" i="11" s="1"/>
  <c r="G1970" i="11" s="1"/>
  <c r="D2145" i="14"/>
  <c r="E2145" i="14" s="1"/>
  <c r="H1970" i="11" l="1"/>
  <c r="B1971" i="11" s="1"/>
  <c r="G2145" i="14"/>
  <c r="B2146" i="14" s="1"/>
  <c r="C2146" i="14" s="1"/>
  <c r="F2145" i="14"/>
  <c r="C1971" i="11" l="1"/>
  <c r="E1971" i="11" s="1"/>
  <c r="F1971" i="11" s="1"/>
  <c r="G1971" i="11" s="1"/>
  <c r="D2146" i="14"/>
  <c r="E2146" i="14" s="1"/>
  <c r="H1971" i="11" l="1"/>
  <c r="B1972" i="11" s="1"/>
  <c r="C1972" i="11" s="1"/>
  <c r="E1972" i="11" s="1"/>
  <c r="F1972" i="11" s="1"/>
  <c r="G1972" i="11" s="1"/>
  <c r="G2146" i="14"/>
  <c r="B2147" i="14" s="1"/>
  <c r="C2147" i="14" s="1"/>
  <c r="F2146" i="14"/>
  <c r="H1972" i="11" l="1"/>
  <c r="B1973" i="11" s="1"/>
  <c r="C1973" i="11" s="1"/>
  <c r="E1973" i="11" s="1"/>
  <c r="F1973" i="11" s="1"/>
  <c r="G1973" i="11" s="1"/>
  <c r="D2147" i="14"/>
  <c r="E2147" i="14" s="1"/>
  <c r="H1973" i="11" l="1"/>
  <c r="B1974" i="11" s="1"/>
  <c r="G2147" i="14"/>
  <c r="B2148" i="14" s="1"/>
  <c r="C2148" i="14" s="1"/>
  <c r="F2147" i="14"/>
  <c r="C1974" i="11" l="1"/>
  <c r="E1974" i="11" s="1"/>
  <c r="F1974" i="11" s="1"/>
  <c r="G1974" i="11" s="1"/>
  <c r="D2148" i="14"/>
  <c r="E2148" i="14" s="1"/>
  <c r="H1974" i="11" l="1"/>
  <c r="G2148" i="14"/>
  <c r="B2149" i="14" s="1"/>
  <c r="C2149" i="14" s="1"/>
  <c r="F2148" i="14"/>
  <c r="B1975" i="11" l="1"/>
  <c r="D2149" i="14"/>
  <c r="E2149" i="14" s="1"/>
  <c r="C1975" i="11" l="1"/>
  <c r="E1975" i="11" s="1"/>
  <c r="F1975" i="11" s="1"/>
  <c r="G1975" i="11" s="1"/>
  <c r="G2149" i="14"/>
  <c r="B2150" i="14" s="1"/>
  <c r="C2150" i="14" s="1"/>
  <c r="F2149" i="14"/>
  <c r="H1975" i="11" l="1"/>
  <c r="B1976" i="11" s="1"/>
  <c r="D2150" i="14"/>
  <c r="E2150" i="14" s="1"/>
  <c r="C1976" i="11" l="1"/>
  <c r="E1976" i="11" s="1"/>
  <c r="F1976" i="11" s="1"/>
  <c r="G1976" i="11" s="1"/>
  <c r="G2150" i="14"/>
  <c r="B2151" i="14" s="1"/>
  <c r="C2151" i="14" s="1"/>
  <c r="F2150" i="14"/>
  <c r="H1976" i="11" l="1"/>
  <c r="B1977" i="11" s="1"/>
  <c r="D2151" i="14"/>
  <c r="E2151" i="14" s="1"/>
  <c r="C1977" i="11" l="1"/>
  <c r="E1977" i="11" s="1"/>
  <c r="F1977" i="11" s="1"/>
  <c r="G1977" i="11" s="1"/>
  <c r="G2151" i="14"/>
  <c r="B2152" i="14" s="1"/>
  <c r="C2152" i="14" s="1"/>
  <c r="F2151" i="14"/>
  <c r="H1977" i="11" l="1"/>
  <c r="B1978" i="11" s="1"/>
  <c r="D2152" i="14"/>
  <c r="E2152" i="14" s="1"/>
  <c r="C1978" i="11" l="1"/>
  <c r="E1978" i="11" s="1"/>
  <c r="F1978" i="11" s="1"/>
  <c r="G1978" i="11" s="1"/>
  <c r="G2152" i="14"/>
  <c r="B2153" i="14" s="1"/>
  <c r="C2153" i="14" s="1"/>
  <c r="F2152" i="14"/>
  <c r="H1978" i="11" l="1"/>
  <c r="B1979" i="11" s="1"/>
  <c r="D2153" i="14"/>
  <c r="E2153" i="14" s="1"/>
  <c r="C1979" i="11" l="1"/>
  <c r="E1979" i="11" s="1"/>
  <c r="F1979" i="11" s="1"/>
  <c r="G1979" i="11" s="1"/>
  <c r="G2153" i="14"/>
  <c r="B2154" i="14" s="1"/>
  <c r="C2154" i="14" s="1"/>
  <c r="F2153" i="14"/>
  <c r="H1979" i="11" l="1"/>
  <c r="B1980" i="11" s="1"/>
  <c r="D2154" i="14"/>
  <c r="E2154" i="14" s="1"/>
  <c r="C1980" i="11" l="1"/>
  <c r="E1980" i="11" s="1"/>
  <c r="F1980" i="11" s="1"/>
  <c r="G1980" i="11" s="1"/>
  <c r="G2154" i="14"/>
  <c r="B2155" i="14" s="1"/>
  <c r="C2155" i="14" s="1"/>
  <c r="F2154" i="14"/>
  <c r="H1980" i="11" l="1"/>
  <c r="B1981" i="11" s="1"/>
  <c r="D2155" i="14"/>
  <c r="E2155" i="14" s="1"/>
  <c r="C1981" i="11" l="1"/>
  <c r="E1981" i="11" s="1"/>
  <c r="F1981" i="11" s="1"/>
  <c r="G1981" i="11" s="1"/>
  <c r="G2155" i="14"/>
  <c r="B2156" i="14" s="1"/>
  <c r="C2156" i="14" s="1"/>
  <c r="F2155" i="14"/>
  <c r="H1981" i="11" l="1"/>
  <c r="B1982" i="11" s="1"/>
  <c r="C1982" i="11" s="1"/>
  <c r="E1982" i="11" s="1"/>
  <c r="F1982" i="11" s="1"/>
  <c r="G1982" i="11" s="1"/>
  <c r="D2156" i="14"/>
  <c r="H1982" i="11" l="1"/>
  <c r="B1983" i="11" s="1"/>
  <c r="E2156" i="14"/>
  <c r="C1983" i="11" l="1"/>
  <c r="E1983" i="11" s="1"/>
  <c r="F1983" i="11" s="1"/>
  <c r="G1983" i="11" s="1"/>
  <c r="G2156" i="14"/>
  <c r="B2157" i="14" s="1"/>
  <c r="C2157" i="14" s="1"/>
  <c r="F2156" i="14"/>
  <c r="H1983" i="11" l="1"/>
  <c r="B1984" i="11" s="1"/>
  <c r="D2157" i="14"/>
  <c r="E2157" i="14" s="1"/>
  <c r="G2157" i="14" s="1"/>
  <c r="B2158" i="14" s="1"/>
  <c r="C2158" i="14" s="1"/>
  <c r="C1984" i="11" l="1"/>
  <c r="E1984" i="11" s="1"/>
  <c r="F1984" i="11" s="1"/>
  <c r="G1984" i="11" s="1"/>
  <c r="F2157" i="14"/>
  <c r="D2158" i="14" s="1"/>
  <c r="E2158" i="14" s="1"/>
  <c r="H1984" i="11" l="1"/>
  <c r="B1985" i="11" s="1"/>
  <c r="G2158" i="14"/>
  <c r="B2159" i="14" s="1"/>
  <c r="C2159" i="14" s="1"/>
  <c r="F2158" i="14"/>
  <c r="C1985" i="11" l="1"/>
  <c r="E1985" i="11" s="1"/>
  <c r="F1985" i="11" s="1"/>
  <c r="G1985" i="11" s="1"/>
  <c r="D2159" i="14"/>
  <c r="E2159" i="14" s="1"/>
  <c r="H1985" i="11" l="1"/>
  <c r="B1986" i="11" s="1"/>
  <c r="G2159" i="14"/>
  <c r="B2160" i="14" s="1"/>
  <c r="C2160" i="14" s="1"/>
  <c r="F2159" i="14"/>
  <c r="C1986" i="11" l="1"/>
  <c r="E1986" i="11" s="1"/>
  <c r="F1986" i="11" s="1"/>
  <c r="G1986" i="11" s="1"/>
  <c r="D2160" i="14"/>
  <c r="E2160" i="14" s="1"/>
  <c r="H1986" i="11" l="1"/>
  <c r="B1987" i="11" s="1"/>
  <c r="G2160" i="14"/>
  <c r="B2161" i="14" s="1"/>
  <c r="C2161" i="14" s="1"/>
  <c r="F2160" i="14"/>
  <c r="C1987" i="11" l="1"/>
  <c r="E1987" i="11" s="1"/>
  <c r="F1987" i="11" s="1"/>
  <c r="G1987" i="11" s="1"/>
  <c r="D2161" i="14"/>
  <c r="E2161" i="14" s="1"/>
  <c r="H1987" i="11" l="1"/>
  <c r="B1988" i="11" s="1"/>
  <c r="G2161" i="14"/>
  <c r="B2162" i="14" s="1"/>
  <c r="C2162" i="14" s="1"/>
  <c r="F2161" i="14"/>
  <c r="C1988" i="11" l="1"/>
  <c r="E1988" i="11" s="1"/>
  <c r="F1988" i="11" s="1"/>
  <c r="G1988" i="11" s="1"/>
  <c r="D2162" i="14"/>
  <c r="E2162" i="14" s="1"/>
  <c r="H1988" i="11" l="1"/>
  <c r="B1989" i="11" s="1"/>
  <c r="G2162" i="14"/>
  <c r="B2163" i="14" s="1"/>
  <c r="C2163" i="14" s="1"/>
  <c r="F2162" i="14"/>
  <c r="C1989" i="11" l="1"/>
  <c r="E1989" i="11" s="1"/>
  <c r="F1989" i="11" s="1"/>
  <c r="G1989" i="11" s="1"/>
  <c r="D2163" i="14"/>
  <c r="E2163" i="14" s="1"/>
  <c r="H1989" i="11" l="1"/>
  <c r="B1990" i="11" s="1"/>
  <c r="G2163" i="14"/>
  <c r="B2164" i="14" s="1"/>
  <c r="C2164" i="14" s="1"/>
  <c r="F2163" i="14"/>
  <c r="C1990" i="11" l="1"/>
  <c r="E1990" i="11" s="1"/>
  <c r="F1990" i="11" s="1"/>
  <c r="G1990" i="11" s="1"/>
  <c r="D2164" i="14"/>
  <c r="E2164" i="14" s="1"/>
  <c r="H1990" i="11" l="1"/>
  <c r="B1991" i="11" s="1"/>
  <c r="G2164" i="14"/>
  <c r="B2165" i="14" s="1"/>
  <c r="C2165" i="14" s="1"/>
  <c r="F2164" i="14"/>
  <c r="C1991" i="11" l="1"/>
  <c r="E1991" i="11" s="1"/>
  <c r="F1991" i="11" s="1"/>
  <c r="G1991" i="11" s="1"/>
  <c r="D2165" i="14"/>
  <c r="E2165" i="14" s="1"/>
  <c r="F2165" i="14" s="1"/>
  <c r="G2165" i="14" l="1"/>
  <c r="B2166" i="14" s="1"/>
  <c r="C2166" i="14" s="1"/>
  <c r="H1991" i="11"/>
  <c r="B1992" i="11" s="1"/>
  <c r="C1992" i="11" s="1"/>
  <c r="E1992" i="11" s="1"/>
  <c r="F1992" i="11" s="1"/>
  <c r="G1992" i="11" s="1"/>
  <c r="H1992" i="11" l="1"/>
  <c r="B1993" i="11" s="1"/>
  <c r="C1993" i="11" s="1"/>
  <c r="E1993" i="11" s="1"/>
  <c r="F1993" i="11" s="1"/>
  <c r="G1993" i="11" s="1"/>
  <c r="D2166" i="14"/>
  <c r="E2166" i="14" s="1"/>
  <c r="H1993" i="11" l="1"/>
  <c r="B1994" i="11" s="1"/>
  <c r="C1994" i="11" s="1"/>
  <c r="E1994" i="11" s="1"/>
  <c r="F1994" i="11" s="1"/>
  <c r="G1994" i="11" s="1"/>
  <c r="G2166" i="14"/>
  <c r="B2167" i="14" s="1"/>
  <c r="C2167" i="14" s="1"/>
  <c r="F2166" i="14"/>
  <c r="H1994" i="11" l="1"/>
  <c r="D2167" i="14"/>
  <c r="E2167" i="14" s="1"/>
  <c r="B1995" i="11" l="1"/>
  <c r="G2167" i="14"/>
  <c r="B2168" i="14" s="1"/>
  <c r="C2168" i="14" s="1"/>
  <c r="F2167" i="14"/>
  <c r="C1995" i="11" l="1"/>
  <c r="E1995" i="11" s="1"/>
  <c r="F1995" i="11" s="1"/>
  <c r="G1995" i="11" s="1"/>
  <c r="D2168" i="14"/>
  <c r="E2168" i="14" s="1"/>
  <c r="H1995" i="11" l="1"/>
  <c r="B1996" i="11" s="1"/>
  <c r="G2168" i="14"/>
  <c r="B2169" i="14" s="1"/>
  <c r="C2169" i="14" s="1"/>
  <c r="F2168" i="14"/>
  <c r="C1996" i="11" l="1"/>
  <c r="E1996" i="11" s="1"/>
  <c r="F1996" i="11" s="1"/>
  <c r="G1996" i="11" s="1"/>
  <c r="D2169" i="14"/>
  <c r="E2169" i="14" s="1"/>
  <c r="H1996" i="11" l="1"/>
  <c r="B1997" i="11" s="1"/>
  <c r="G2169" i="14"/>
  <c r="B2170" i="14" s="1"/>
  <c r="C2170" i="14" s="1"/>
  <c r="F2169" i="14"/>
  <c r="C1997" i="11" l="1"/>
  <c r="E1997" i="11" s="1"/>
  <c r="F1997" i="11" s="1"/>
  <c r="G1997" i="11" s="1"/>
  <c r="D2170" i="14"/>
  <c r="E2170" i="14" s="1"/>
  <c r="H1997" i="11" l="1"/>
  <c r="B1998" i="11" s="1"/>
  <c r="C1998" i="11" s="1"/>
  <c r="E1998" i="11" s="1"/>
  <c r="F1998" i="11" s="1"/>
  <c r="G1998" i="11" s="1"/>
  <c r="G2170" i="14"/>
  <c r="B2171" i="14" s="1"/>
  <c r="C2171" i="14" s="1"/>
  <c r="F2170" i="14"/>
  <c r="H1998" i="11" l="1"/>
  <c r="D2171" i="14"/>
  <c r="E2171" i="14" s="1"/>
  <c r="B1999" i="11" l="1"/>
  <c r="G2171" i="14"/>
  <c r="B2172" i="14" s="1"/>
  <c r="C2172" i="14" s="1"/>
  <c r="F2171" i="14"/>
  <c r="C1999" i="11" l="1"/>
  <c r="E1999" i="11" s="1"/>
  <c r="F1999" i="11" s="1"/>
  <c r="G1999" i="11" s="1"/>
  <c r="D2172" i="14"/>
  <c r="E2172" i="14" s="1"/>
  <c r="H1999" i="11" l="1"/>
  <c r="B2000" i="11" s="1"/>
  <c r="G2172" i="14"/>
  <c r="B2173" i="14" s="1"/>
  <c r="C2173" i="14" s="1"/>
  <c r="F2172" i="14"/>
  <c r="C2000" i="11" l="1"/>
  <c r="E2000" i="11" s="1"/>
  <c r="F2000" i="11" s="1"/>
  <c r="G2000" i="11" s="1"/>
  <c r="D2173" i="14"/>
  <c r="E2173" i="14" s="1"/>
  <c r="H2000" i="11" l="1"/>
  <c r="B2001" i="11" s="1"/>
  <c r="C2001" i="11" s="1"/>
  <c r="E2001" i="11" s="1"/>
  <c r="F2001" i="11" s="1"/>
  <c r="G2001" i="11" s="1"/>
  <c r="G2173" i="14"/>
  <c r="B2174" i="14" s="1"/>
  <c r="C2174" i="14" s="1"/>
  <c r="F2173" i="14"/>
  <c r="H2001" i="11" l="1"/>
  <c r="D2174" i="14"/>
  <c r="E2174" i="14" s="1"/>
  <c r="B2002" i="11" l="1"/>
  <c r="G2174" i="14"/>
  <c r="B2175" i="14" s="1"/>
  <c r="C2175" i="14" s="1"/>
  <c r="F2174" i="14"/>
  <c r="C2002" i="11" l="1"/>
  <c r="E2002" i="11" s="1"/>
  <c r="F2002" i="11" s="1"/>
  <c r="G2002" i="11" s="1"/>
  <c r="D2175" i="14"/>
  <c r="E2175" i="14" s="1"/>
  <c r="H2002" i="11" l="1"/>
  <c r="B2003" i="11" s="1"/>
  <c r="G2175" i="14"/>
  <c r="B2176" i="14" s="1"/>
  <c r="C2176" i="14" s="1"/>
  <c r="F2175" i="14"/>
  <c r="C2003" i="11" l="1"/>
  <c r="E2003" i="11" s="1"/>
  <c r="F2003" i="11" s="1"/>
  <c r="G2003" i="11" s="1"/>
  <c r="D2176" i="14"/>
  <c r="E2176" i="14" s="1"/>
  <c r="H2003" i="11" l="1"/>
  <c r="B2004" i="11" s="1"/>
  <c r="G2176" i="14"/>
  <c r="B2177" i="14" s="1"/>
  <c r="C2177" i="14" s="1"/>
  <c r="F2176" i="14"/>
  <c r="C2004" i="11" l="1"/>
  <c r="E2004" i="11" s="1"/>
  <c r="F2004" i="11" s="1"/>
  <c r="G2004" i="11" s="1"/>
  <c r="D2177" i="14"/>
  <c r="E2177" i="14" s="1"/>
  <c r="H2004" i="11" l="1"/>
  <c r="B2005" i="11" s="1"/>
  <c r="G2177" i="14"/>
  <c r="B2178" i="14" s="1"/>
  <c r="C2178" i="14" s="1"/>
  <c r="F2177" i="14"/>
  <c r="C2005" i="11" l="1"/>
  <c r="E2005" i="11" s="1"/>
  <c r="F2005" i="11" s="1"/>
  <c r="G2005" i="11" s="1"/>
  <c r="D2178" i="14"/>
  <c r="E2178" i="14" s="1"/>
  <c r="H2005" i="11" l="1"/>
  <c r="B2006" i="11" s="1"/>
  <c r="G2178" i="14"/>
  <c r="B2179" i="14" s="1"/>
  <c r="C2179" i="14" s="1"/>
  <c r="F2178" i="14"/>
  <c r="C2006" i="11" l="1"/>
  <c r="E2006" i="11" s="1"/>
  <c r="F2006" i="11" s="1"/>
  <c r="G2006" i="11" s="1"/>
  <c r="D2179" i="14"/>
  <c r="E2179" i="14" s="1"/>
  <c r="H2006" i="11" l="1"/>
  <c r="B2007" i="11" s="1"/>
  <c r="G2179" i="14"/>
  <c r="B2180" i="14" s="1"/>
  <c r="C2180" i="14" s="1"/>
  <c r="F2179" i="14"/>
  <c r="C2007" i="11" l="1"/>
  <c r="E2007" i="11" s="1"/>
  <c r="F2007" i="11" s="1"/>
  <c r="G2007" i="11" s="1"/>
  <c r="D2180" i="14"/>
  <c r="E2180" i="14" s="1"/>
  <c r="H2007" i="11" l="1"/>
  <c r="B2008" i="11" s="1"/>
  <c r="G2180" i="14"/>
  <c r="B2181" i="14" s="1"/>
  <c r="C2181" i="14" s="1"/>
  <c r="F2180" i="14"/>
  <c r="C2008" i="11" l="1"/>
  <c r="E2008" i="11" s="1"/>
  <c r="F2008" i="11" s="1"/>
  <c r="G2008" i="11" s="1"/>
  <c r="D2181" i="14"/>
  <c r="E2181" i="14" s="1"/>
  <c r="H2008" i="11" l="1"/>
  <c r="B2009" i="11" s="1"/>
  <c r="G2181" i="14"/>
  <c r="B2182" i="14" s="1"/>
  <c r="C2182" i="14" s="1"/>
  <c r="F2181" i="14"/>
  <c r="C2009" i="11" l="1"/>
  <c r="E2009" i="11" s="1"/>
  <c r="F2009" i="11" s="1"/>
  <c r="G2009" i="11" s="1"/>
  <c r="D2182" i="14"/>
  <c r="E2182" i="14" s="1"/>
  <c r="H2009" i="11" l="1"/>
  <c r="B2010" i="11" s="1"/>
  <c r="G2182" i="14"/>
  <c r="B2183" i="14" s="1"/>
  <c r="C2183" i="14" s="1"/>
  <c r="F2182" i="14"/>
  <c r="C2010" i="11" l="1"/>
  <c r="E2010" i="11" s="1"/>
  <c r="F2010" i="11" s="1"/>
  <c r="G2010" i="11" s="1"/>
  <c r="D2183" i="14"/>
  <c r="E2183" i="14" s="1"/>
  <c r="H2010" i="11" l="1"/>
  <c r="B2011" i="11" s="1"/>
  <c r="G2183" i="14"/>
  <c r="B2184" i="14" s="1"/>
  <c r="C2184" i="14" s="1"/>
  <c r="F2183" i="14"/>
  <c r="C2011" i="11" l="1"/>
  <c r="E2011" i="11" s="1"/>
  <c r="F2011" i="11" s="1"/>
  <c r="G2011" i="11" s="1"/>
  <c r="D2184" i="14"/>
  <c r="E2184" i="14" s="1"/>
  <c r="H2011" i="11" l="1"/>
  <c r="B2012" i="11" s="1"/>
  <c r="G2184" i="14"/>
  <c r="B2185" i="14" s="1"/>
  <c r="C2185" i="14" s="1"/>
  <c r="F2184" i="14"/>
  <c r="C2012" i="11" l="1"/>
  <c r="E2012" i="11" s="1"/>
  <c r="F2012" i="11" s="1"/>
  <c r="G2012" i="11" s="1"/>
  <c r="D2185" i="14"/>
  <c r="E2185" i="14" s="1"/>
  <c r="H2012" i="11" l="1"/>
  <c r="B2013" i="11" s="1"/>
  <c r="G2185" i="14"/>
  <c r="B2186" i="14" s="1"/>
  <c r="C2186" i="14" s="1"/>
  <c r="F2185" i="14"/>
  <c r="C2013" i="11" l="1"/>
  <c r="E2013" i="11" s="1"/>
  <c r="F2013" i="11" s="1"/>
  <c r="G2013" i="11" s="1"/>
  <c r="D2186" i="14"/>
  <c r="E2186" i="14" s="1"/>
  <c r="H2013" i="11" l="1"/>
  <c r="B2014" i="11" s="1"/>
  <c r="G2186" i="14"/>
  <c r="B2187" i="14" s="1"/>
  <c r="C2187" i="14" s="1"/>
  <c r="F2186" i="14"/>
  <c r="C2014" i="11" l="1"/>
  <c r="E2014" i="11" s="1"/>
  <c r="F2014" i="11" s="1"/>
  <c r="G2014" i="11" s="1"/>
  <c r="D2187" i="14"/>
  <c r="E2187" i="14" s="1"/>
  <c r="H2014" i="11" l="1"/>
  <c r="B2015" i="11" s="1"/>
  <c r="G2187" i="14"/>
  <c r="B2188" i="14" s="1"/>
  <c r="C2188" i="14" s="1"/>
  <c r="F2187" i="14"/>
  <c r="C2015" i="11" l="1"/>
  <c r="E2015" i="11" s="1"/>
  <c r="F2015" i="11" s="1"/>
  <c r="G2015" i="11" s="1"/>
  <c r="D2188" i="14"/>
  <c r="H2015" i="11" l="1"/>
  <c r="B2016" i="11" s="1"/>
  <c r="E2188" i="14"/>
  <c r="C2016" i="11" l="1"/>
  <c r="E2016" i="11" s="1"/>
  <c r="F2016" i="11" s="1"/>
  <c r="G2016" i="11" s="1"/>
  <c r="G2188" i="14"/>
  <c r="B2189" i="14" s="1"/>
  <c r="C2189" i="14" s="1"/>
  <c r="F2188" i="14"/>
  <c r="H2016" i="11" l="1"/>
  <c r="D2189" i="14"/>
  <c r="E2189" i="14" s="1"/>
  <c r="G2189" i="14" s="1"/>
  <c r="B2190" i="14" s="1"/>
  <c r="C2190" i="14" s="1"/>
  <c r="F2189" i="14" l="1"/>
  <c r="D2190" i="14" s="1"/>
  <c r="E2190" i="14" s="1"/>
  <c r="B2017" i="11"/>
  <c r="C2017" i="11" l="1"/>
  <c r="E2017" i="11" s="1"/>
  <c r="F2017" i="11" s="1"/>
  <c r="G2017" i="11" s="1"/>
  <c r="G2190" i="14"/>
  <c r="B2191" i="14" s="1"/>
  <c r="C2191" i="14" s="1"/>
  <c r="F2190" i="14"/>
  <c r="H2017" i="11" l="1"/>
  <c r="B2018" i="11" s="1"/>
  <c r="D2191" i="14"/>
  <c r="E2191" i="14" s="1"/>
  <c r="C2018" i="11" l="1"/>
  <c r="E2018" i="11" s="1"/>
  <c r="F2018" i="11" s="1"/>
  <c r="G2018" i="11" s="1"/>
  <c r="G2191" i="14"/>
  <c r="B2192" i="14" s="1"/>
  <c r="C2192" i="14" s="1"/>
  <c r="F2191" i="14"/>
  <c r="H2018" i="11" l="1"/>
  <c r="D2192" i="14"/>
  <c r="E2192" i="14" s="1"/>
  <c r="G2192" i="14" l="1"/>
  <c r="B2193" i="14" s="1"/>
  <c r="C2193" i="14" s="1"/>
  <c r="F2192" i="14"/>
  <c r="B2019" i="11"/>
  <c r="C2019" i="11" l="1"/>
  <c r="E2019" i="11" s="1"/>
  <c r="F2019" i="11" s="1"/>
  <c r="G2019" i="11" s="1"/>
  <c r="D2193" i="14"/>
  <c r="E2193" i="14" s="1"/>
  <c r="H2019" i="11" l="1"/>
  <c r="B2020" i="11" s="1"/>
  <c r="G2193" i="14"/>
  <c r="B2194" i="14" s="1"/>
  <c r="C2194" i="14" s="1"/>
  <c r="F2193" i="14"/>
  <c r="C2020" i="11" l="1"/>
  <c r="E2020" i="11" s="1"/>
  <c r="F2020" i="11" s="1"/>
  <c r="G2020" i="11" s="1"/>
  <c r="D2194" i="14"/>
  <c r="E2194" i="14" s="1"/>
  <c r="H2020" i="11" l="1"/>
  <c r="G2194" i="14"/>
  <c r="B2195" i="14" s="1"/>
  <c r="C2195" i="14" s="1"/>
  <c r="F2194" i="14"/>
  <c r="D2195" i="14" l="1"/>
  <c r="E2195" i="14" s="1"/>
  <c r="B2021" i="11"/>
  <c r="C2021" i="11" l="1"/>
  <c r="E2021" i="11" s="1"/>
  <c r="F2021" i="11" s="1"/>
  <c r="G2021" i="11" s="1"/>
  <c r="G2195" i="14"/>
  <c r="B2196" i="14" s="1"/>
  <c r="C2196" i="14" s="1"/>
  <c r="F2195" i="14"/>
  <c r="H2021" i="11" l="1"/>
  <c r="B2022" i="11" s="1"/>
  <c r="D2196" i="14"/>
  <c r="E2196" i="14" s="1"/>
  <c r="C2022" i="11" l="1"/>
  <c r="E2022" i="11" s="1"/>
  <c r="F2022" i="11" s="1"/>
  <c r="G2022" i="11" s="1"/>
  <c r="G2196" i="14"/>
  <c r="B2197" i="14" s="1"/>
  <c r="C2197" i="14" s="1"/>
  <c r="F2196" i="14"/>
  <c r="H2022" i="11" l="1"/>
  <c r="D2197" i="14"/>
  <c r="E2197" i="14" s="1"/>
  <c r="G2197" i="14" l="1"/>
  <c r="B2198" i="14" s="1"/>
  <c r="C2198" i="14" s="1"/>
  <c r="F2197" i="14"/>
  <c r="B2023" i="11"/>
  <c r="C2023" i="11" l="1"/>
  <c r="E2023" i="11" s="1"/>
  <c r="F2023" i="11" s="1"/>
  <c r="G2023" i="11" s="1"/>
  <c r="D2198" i="14"/>
  <c r="E2198" i="14" s="1"/>
  <c r="H2023" i="11" l="1"/>
  <c r="B2024" i="11" s="1"/>
  <c r="G2198" i="14"/>
  <c r="B2199" i="14" s="1"/>
  <c r="F2198" i="14"/>
  <c r="C2199" i="14" l="1"/>
  <c r="L2199" i="14" s="1"/>
  <c r="M2199" i="14"/>
  <c r="C2024" i="11"/>
  <c r="E2024" i="11" s="1"/>
  <c r="F2024" i="11" s="1"/>
  <c r="G2024" i="11" s="1"/>
  <c r="D2199" i="14" l="1"/>
  <c r="E2199" i="14" s="1"/>
  <c r="G2199" i="14" s="1"/>
  <c r="H2024" i="11"/>
  <c r="B2025" i="11" s="1"/>
  <c r="F2199" i="14" l="1"/>
  <c r="C2025" i="11"/>
  <c r="E2025" i="11" s="1"/>
  <c r="F2025" i="11" s="1"/>
  <c r="G2025" i="11" s="1"/>
  <c r="H2025" i="11" l="1"/>
  <c r="B2026" i="11" s="1"/>
  <c r="C2026" i="11" l="1"/>
  <c r="E2026" i="11" s="1"/>
  <c r="F2026" i="11" s="1"/>
  <c r="G2026" i="11" s="1"/>
  <c r="H2026" i="11" l="1"/>
  <c r="B2027" i="11" s="1"/>
  <c r="C2027" i="11" l="1"/>
  <c r="E2027" i="11" s="1"/>
  <c r="F2027" i="11" s="1"/>
  <c r="G2027" i="11" s="1"/>
  <c r="H2027" i="11" l="1"/>
  <c r="B2028" i="11" s="1"/>
  <c r="C2028" i="11" l="1"/>
  <c r="E2028" i="11" s="1"/>
  <c r="F2028" i="11" s="1"/>
  <c r="G2028" i="11" s="1"/>
  <c r="H2028" i="11" l="1"/>
  <c r="B2029" i="11" s="1"/>
  <c r="C2029" i="11" l="1"/>
  <c r="E2029" i="11" s="1"/>
  <c r="F2029" i="11" s="1"/>
  <c r="G2029" i="11" s="1"/>
  <c r="H2029" i="11" l="1"/>
  <c r="B2030" i="11" s="1"/>
  <c r="C2030" i="11" l="1"/>
  <c r="E2030" i="11" s="1"/>
  <c r="F2030" i="11" s="1"/>
  <c r="G2030" i="11" s="1"/>
  <c r="H2030" i="11" l="1"/>
  <c r="B2031" i="11" s="1"/>
  <c r="C2031" i="11" l="1"/>
  <c r="E2031" i="11" s="1"/>
  <c r="F2031" i="11" s="1"/>
  <c r="G2031" i="11" s="1"/>
  <c r="H2031" i="11" l="1"/>
  <c r="B2032" i="11" s="1"/>
  <c r="C2032" i="11" l="1"/>
  <c r="E2032" i="11" s="1"/>
  <c r="F2032" i="11" s="1"/>
  <c r="G2032" i="11" s="1"/>
  <c r="H2032" i="11" l="1"/>
  <c r="B2033" i="11" s="1"/>
  <c r="C2033" i="11" l="1"/>
  <c r="E2033" i="11" s="1"/>
  <c r="F2033" i="11" s="1"/>
  <c r="G2033" i="11" s="1"/>
  <c r="H2033" i="11" l="1"/>
  <c r="B2034" i="11" s="1"/>
  <c r="C2034" i="11" l="1"/>
  <c r="E2034" i="11" s="1"/>
  <c r="F2034" i="11" s="1"/>
  <c r="G2034" i="11" s="1"/>
  <c r="H2034" i="11" l="1"/>
  <c r="B2035" i="11" s="1"/>
  <c r="C2035" i="11" l="1"/>
  <c r="E2035" i="11" s="1"/>
  <c r="F2035" i="11" s="1"/>
  <c r="G2035" i="11" s="1"/>
  <c r="H2035" i="11" l="1"/>
  <c r="B2036" i="11" s="1"/>
  <c r="C2036" i="11" l="1"/>
  <c r="E2036" i="11" s="1"/>
  <c r="F2036" i="11" s="1"/>
  <c r="G2036" i="11" s="1"/>
  <c r="H2036" i="11" l="1"/>
  <c r="B2037" i="11" s="1"/>
  <c r="C2037" i="11" l="1"/>
  <c r="E2037" i="11" s="1"/>
  <c r="F2037" i="11" s="1"/>
  <c r="G2037" i="11" s="1"/>
  <c r="H2037" i="11" l="1"/>
  <c r="B2038" i="11" s="1"/>
  <c r="C2038" i="11" l="1"/>
  <c r="E2038" i="11" s="1"/>
  <c r="F2038" i="11" s="1"/>
  <c r="G2038" i="11" s="1"/>
  <c r="H2038" i="11" l="1"/>
  <c r="B2039" i="11" s="1"/>
  <c r="C2039" i="11" l="1"/>
  <c r="E2039" i="11" s="1"/>
  <c r="F2039" i="11" s="1"/>
  <c r="G2039" i="11" s="1"/>
  <c r="H2039" i="11" l="1"/>
  <c r="B2040" i="11" s="1"/>
  <c r="C2040" i="11" l="1"/>
  <c r="E2040" i="11" s="1"/>
  <c r="F2040" i="11" s="1"/>
  <c r="G2040" i="11" s="1"/>
  <c r="H2040" i="11" l="1"/>
  <c r="B2041" i="11" s="1"/>
  <c r="C2041" i="11" l="1"/>
  <c r="E2041" i="11" s="1"/>
  <c r="F2041" i="11" s="1"/>
  <c r="G2041" i="11" s="1"/>
  <c r="H2041" i="11" l="1"/>
  <c r="B2042" i="11" s="1"/>
  <c r="C2042" i="11" l="1"/>
  <c r="E2042" i="11" s="1"/>
  <c r="F2042" i="11" s="1"/>
  <c r="G2042" i="11" s="1"/>
  <c r="H2042" i="11" l="1"/>
  <c r="B2043" i="11" s="1"/>
  <c r="C2043" i="11" l="1"/>
  <c r="E2043" i="11" s="1"/>
  <c r="F2043" i="11" s="1"/>
  <c r="G2043" i="11" s="1"/>
  <c r="H2043" i="11" l="1"/>
  <c r="B2044" i="11" s="1"/>
  <c r="C2044" i="11" l="1"/>
  <c r="E2044" i="11" s="1"/>
  <c r="F2044" i="11" s="1"/>
  <c r="G2044" i="11" s="1"/>
  <c r="H2044" i="11" l="1"/>
  <c r="B2045" i="11" s="1"/>
  <c r="C2045" i="11" l="1"/>
  <c r="E2045" i="11" s="1"/>
  <c r="F2045" i="11" s="1"/>
  <c r="G2045" i="11" s="1"/>
  <c r="H2045" i="11" l="1"/>
  <c r="B2046" i="11" s="1"/>
  <c r="C2046" i="11" l="1"/>
  <c r="E2046" i="11" s="1"/>
  <c r="F2046" i="11" s="1"/>
  <c r="G2046" i="11" s="1"/>
  <c r="H2046" i="11" l="1"/>
  <c r="B2047" i="11" s="1"/>
  <c r="C2047" i="11" l="1"/>
  <c r="E2047" i="11" s="1"/>
  <c r="F2047" i="11" s="1"/>
  <c r="G2047" i="11" s="1"/>
  <c r="H2047" i="11" l="1"/>
  <c r="B2048" i="11" s="1"/>
  <c r="C2048" i="11" l="1"/>
  <c r="E2048" i="11" s="1"/>
  <c r="F2048" i="11" s="1"/>
  <c r="G2048" i="11" s="1"/>
  <c r="H2048" i="11" l="1"/>
  <c r="B2049" i="11" s="1"/>
  <c r="C2049" i="11" l="1"/>
  <c r="E2049" i="11" s="1"/>
  <c r="F2049" i="11" s="1"/>
  <c r="G2049" i="11" s="1"/>
  <c r="H2049" i="11" l="1"/>
  <c r="B2050" i="11" s="1"/>
  <c r="C2050" i="11" l="1"/>
  <c r="E2050" i="11" s="1"/>
  <c r="F2050" i="11" s="1"/>
  <c r="G2050" i="11" s="1"/>
  <c r="H2050" i="11" l="1"/>
  <c r="B2051" i="11" s="1"/>
  <c r="C2051" i="11" l="1"/>
  <c r="E2051" i="11" s="1"/>
  <c r="F2051" i="11" s="1"/>
  <c r="G2051" i="11" s="1"/>
  <c r="H2051" i="11" l="1"/>
  <c r="B2052" i="11" s="1"/>
  <c r="C2052" i="11" l="1"/>
  <c r="E2052" i="11" s="1"/>
  <c r="F2052" i="11" s="1"/>
  <c r="G2052" i="11" s="1"/>
  <c r="H2052" i="11" l="1"/>
  <c r="B2053" i="11" s="1"/>
  <c r="C2053" i="11" l="1"/>
  <c r="E2053" i="11" s="1"/>
  <c r="F2053" i="11" s="1"/>
  <c r="G2053" i="11" s="1"/>
  <c r="H2053" i="11" l="1"/>
  <c r="B2054" i="11" s="1"/>
  <c r="C2054" i="11" l="1"/>
  <c r="E2054" i="11" s="1"/>
  <c r="F2054" i="11" s="1"/>
  <c r="G2054" i="11" s="1"/>
  <c r="H2054" i="11" l="1"/>
  <c r="B2055" i="11" s="1"/>
  <c r="C2055" i="11" l="1"/>
  <c r="E2055" i="11" s="1"/>
  <c r="F2055" i="11" s="1"/>
  <c r="G2055" i="11" s="1"/>
  <c r="H2055" i="11" l="1"/>
  <c r="B2056" i="11" s="1"/>
  <c r="C2056" i="11" l="1"/>
  <c r="E2056" i="11" s="1"/>
  <c r="F2056" i="11" s="1"/>
  <c r="G2056" i="11" s="1"/>
  <c r="H2056" i="11" l="1"/>
  <c r="B2057" i="11" s="1"/>
  <c r="C2057" i="11" l="1"/>
  <c r="E2057" i="11" s="1"/>
  <c r="F2057" i="11" s="1"/>
  <c r="G2057" i="11" s="1"/>
  <c r="H2057" i="11" l="1"/>
  <c r="B2058" i="11" s="1"/>
  <c r="C2058" i="11" l="1"/>
  <c r="E2058" i="11" s="1"/>
  <c r="F2058" i="11" s="1"/>
  <c r="G2058" i="11" s="1"/>
  <c r="H2058" i="11" l="1"/>
  <c r="B2059" i="11" s="1"/>
  <c r="C2059" i="11" l="1"/>
  <c r="E2059" i="11" s="1"/>
  <c r="F2059" i="11" s="1"/>
  <c r="G2059" i="11" s="1"/>
  <c r="H2059" i="11" l="1"/>
  <c r="B2060" i="11" s="1"/>
  <c r="C2060" i="11" l="1"/>
  <c r="E2060" i="11" s="1"/>
  <c r="F2060" i="11" s="1"/>
  <c r="G2060" i="11" s="1"/>
  <c r="H2060" i="11" l="1"/>
  <c r="B2061" i="11" s="1"/>
  <c r="C2061" i="11" l="1"/>
  <c r="E2061" i="11" s="1"/>
  <c r="F2061" i="11" s="1"/>
  <c r="G2061" i="11" s="1"/>
  <c r="H2061" i="11" l="1"/>
  <c r="B2062" i="11" s="1"/>
  <c r="C2062" i="11" l="1"/>
  <c r="E2062" i="11" s="1"/>
  <c r="F2062" i="11" s="1"/>
  <c r="G2062" i="11" s="1"/>
  <c r="H2062" i="11" l="1"/>
  <c r="B2063" i="11" s="1"/>
  <c r="C2063" i="11" l="1"/>
  <c r="E2063" i="11" s="1"/>
  <c r="F2063" i="11" s="1"/>
  <c r="G2063" i="11" s="1"/>
  <c r="H2063" i="11" l="1"/>
  <c r="B2064" i="11" s="1"/>
  <c r="C2064" i="11" l="1"/>
  <c r="E2064" i="11" s="1"/>
  <c r="F2064" i="11" s="1"/>
  <c r="G2064" i="11" s="1"/>
  <c r="H2064" i="11" l="1"/>
  <c r="B2065" i="11" s="1"/>
  <c r="C2065" i="11" l="1"/>
  <c r="E2065" i="11" s="1"/>
  <c r="F2065" i="11" s="1"/>
  <c r="G2065" i="11" s="1"/>
  <c r="H2065" i="11" l="1"/>
  <c r="B2066" i="11" s="1"/>
  <c r="C2066" i="11" l="1"/>
  <c r="E2066" i="11" s="1"/>
  <c r="F2066" i="11" s="1"/>
  <c r="G2066" i="11" s="1"/>
  <c r="H2066" i="11" l="1"/>
  <c r="B2067" i="11" s="1"/>
  <c r="C2067" i="11" l="1"/>
  <c r="E2067" i="11" s="1"/>
  <c r="F2067" i="11" s="1"/>
  <c r="G2067" i="11" s="1"/>
  <c r="H2067" i="11" l="1"/>
  <c r="B2068" i="11" s="1"/>
  <c r="C2068" i="11" l="1"/>
  <c r="E2068" i="11" s="1"/>
  <c r="F2068" i="11" s="1"/>
  <c r="G2068" i="11" s="1"/>
  <c r="H2068" i="11" l="1"/>
  <c r="B2069" i="11" s="1"/>
  <c r="C2069" i="11" l="1"/>
  <c r="E2069" i="11" s="1"/>
  <c r="F2069" i="11" s="1"/>
  <c r="G2069" i="11" s="1"/>
  <c r="H2069" i="11" l="1"/>
  <c r="B2070" i="11" s="1"/>
  <c r="C2070" i="11" l="1"/>
  <c r="E2070" i="11" s="1"/>
  <c r="F2070" i="11" s="1"/>
  <c r="G2070" i="11" s="1"/>
  <c r="H2070" i="11" l="1"/>
  <c r="B2071" i="11" s="1"/>
  <c r="C2071" i="11" l="1"/>
  <c r="E2071" i="11" s="1"/>
  <c r="F2071" i="11" s="1"/>
  <c r="G2071" i="11" s="1"/>
  <c r="H2071" i="11" l="1"/>
  <c r="B2072" i="11" s="1"/>
  <c r="C2072" i="11" l="1"/>
  <c r="E2072" i="11" s="1"/>
  <c r="F2072" i="11" s="1"/>
  <c r="G2072" i="11" s="1"/>
  <c r="H2072" i="11" l="1"/>
  <c r="B2073" i="11" s="1"/>
  <c r="C2073" i="11" l="1"/>
  <c r="E2073" i="11" s="1"/>
  <c r="F2073" i="11" s="1"/>
  <c r="G2073" i="11" s="1"/>
  <c r="H2073" i="11" l="1"/>
  <c r="B2074" i="11" s="1"/>
  <c r="C2074" i="11" l="1"/>
  <c r="E2074" i="11" s="1"/>
  <c r="F2074" i="11" s="1"/>
  <c r="G2074" i="11" s="1"/>
  <c r="H2074" i="11" l="1"/>
  <c r="B2075" i="11" s="1"/>
  <c r="C2075" i="11" l="1"/>
  <c r="E2075" i="11" s="1"/>
  <c r="F2075" i="11" s="1"/>
  <c r="G2075" i="11" s="1"/>
  <c r="H2075" i="11" l="1"/>
  <c r="B2076" i="11" s="1"/>
  <c r="C2076" i="11" l="1"/>
  <c r="E2076" i="11" s="1"/>
  <c r="F2076" i="11" s="1"/>
  <c r="G2076" i="11" s="1"/>
  <c r="H2076" i="11" l="1"/>
  <c r="B2077" i="11" s="1"/>
  <c r="C2077" i="11" l="1"/>
  <c r="E2077" i="11" s="1"/>
  <c r="F2077" i="11" s="1"/>
  <c r="G2077" i="11" s="1"/>
  <c r="H2077" i="11" l="1"/>
  <c r="B2078" i="11" s="1"/>
  <c r="C2078" i="11" l="1"/>
  <c r="E2078" i="11" s="1"/>
  <c r="F2078" i="11" s="1"/>
  <c r="G2078" i="11" s="1"/>
  <c r="H2078" i="11" l="1"/>
  <c r="B2079" i="11" s="1"/>
  <c r="C2079" i="11" l="1"/>
  <c r="E2079" i="11" s="1"/>
  <c r="F2079" i="11" s="1"/>
  <c r="G2079" i="11" s="1"/>
  <c r="H2079" i="11" l="1"/>
  <c r="B2080" i="11" s="1"/>
  <c r="C2080" i="11" l="1"/>
  <c r="E2080" i="11" s="1"/>
  <c r="F2080" i="11" s="1"/>
  <c r="G2080" i="11" s="1"/>
  <c r="H2080" i="11" l="1"/>
  <c r="B2081" i="11" s="1"/>
  <c r="C2081" i="11" l="1"/>
  <c r="E2081" i="11" s="1"/>
  <c r="F2081" i="11" s="1"/>
  <c r="G2081" i="11" s="1"/>
  <c r="H2081" i="11" l="1"/>
  <c r="B2082" i="11" s="1"/>
  <c r="C2082" i="11" l="1"/>
  <c r="E2082" i="11" s="1"/>
  <c r="F2082" i="11" s="1"/>
  <c r="G2082" i="11" s="1"/>
  <c r="H2082" i="11" l="1"/>
  <c r="B2083" i="11" s="1"/>
  <c r="C2083" i="11" l="1"/>
  <c r="E2083" i="11" s="1"/>
  <c r="F2083" i="11" s="1"/>
  <c r="G2083" i="11" s="1"/>
  <c r="H2083" i="11" l="1"/>
  <c r="B2084" i="11" s="1"/>
  <c r="C2084" i="11" s="1"/>
  <c r="E2084" i="11" s="1"/>
  <c r="F2084" i="11" s="1"/>
  <c r="G2084" i="11" s="1"/>
  <c r="H2084" i="11" l="1"/>
  <c r="B2085" i="11" s="1"/>
  <c r="C2085" i="11" l="1"/>
  <c r="E2085" i="11" s="1"/>
  <c r="F2085" i="11" s="1"/>
  <c r="G2085" i="11" s="1"/>
  <c r="H2085" i="11" l="1"/>
  <c r="B2086" i="11" s="1"/>
  <c r="C2086" i="11" l="1"/>
  <c r="E2086" i="11" s="1"/>
  <c r="F2086" i="11" s="1"/>
  <c r="G2086" i="11" s="1"/>
  <c r="H2086" i="11" l="1"/>
  <c r="B2087" i="11" s="1"/>
  <c r="C2087" i="11" s="1"/>
  <c r="E2087" i="11" s="1"/>
  <c r="F2087" i="11" s="1"/>
  <c r="G2087" i="11" s="1"/>
  <c r="H2087" i="11" l="1"/>
  <c r="B2088" i="11" s="1"/>
  <c r="C2088" i="11" l="1"/>
  <c r="E2088" i="11" s="1"/>
  <c r="F2088" i="11" s="1"/>
  <c r="G2088" i="11" s="1"/>
  <c r="H2088" i="11" l="1"/>
  <c r="B2089" i="11" s="1"/>
  <c r="C2089" i="11" l="1"/>
  <c r="E2089" i="11" s="1"/>
  <c r="F2089" i="11" s="1"/>
  <c r="G2089" i="11" s="1"/>
  <c r="H2089" i="11" l="1"/>
  <c r="B2090" i="11" s="1"/>
  <c r="C2090" i="11" l="1"/>
  <c r="E2090" i="11" s="1"/>
  <c r="F2090" i="11" s="1"/>
  <c r="G2090" i="11" s="1"/>
  <c r="H2090" i="11" l="1"/>
  <c r="B2091" i="11" s="1"/>
  <c r="C2091" i="11" l="1"/>
  <c r="E2091" i="11" s="1"/>
  <c r="F2091" i="11" s="1"/>
  <c r="G2091" i="11" s="1"/>
  <c r="H2091" i="11" l="1"/>
  <c r="B2092" i="11" s="1"/>
  <c r="C2092" i="11" s="1"/>
  <c r="E2092" i="11" s="1"/>
  <c r="F2092" i="11" s="1"/>
  <c r="G2092" i="11" s="1"/>
  <c r="H2092" i="11" l="1"/>
  <c r="B2093" i="11" s="1"/>
  <c r="C2093" i="11" l="1"/>
  <c r="E2093" i="11" s="1"/>
  <c r="F2093" i="11" s="1"/>
  <c r="G2093" i="11" s="1"/>
  <c r="H2093" i="11" l="1"/>
  <c r="B2094" i="11" s="1"/>
  <c r="C2094" i="11" s="1"/>
  <c r="E2094" i="11" s="1"/>
  <c r="F2094" i="11" s="1"/>
  <c r="G2094" i="11" s="1"/>
  <c r="H2094" i="11" l="1"/>
  <c r="B2095" i="11" s="1"/>
  <c r="C2095" i="11" l="1"/>
  <c r="E2095" i="11" s="1"/>
  <c r="F2095" i="11" s="1"/>
  <c r="G2095" i="11" s="1"/>
  <c r="H2095" i="11" l="1"/>
  <c r="B2096" i="11" s="1"/>
  <c r="C2096" i="11" l="1"/>
  <c r="E2096" i="11" s="1"/>
  <c r="F2096" i="11" s="1"/>
  <c r="G2096" i="11" s="1"/>
  <c r="H2096" i="11" l="1"/>
  <c r="B2097" i="11" s="1"/>
  <c r="C2097" i="11" l="1"/>
  <c r="E2097" i="11" s="1"/>
  <c r="F2097" i="11" s="1"/>
  <c r="G2097" i="11" s="1"/>
  <c r="H2097" i="11" l="1"/>
  <c r="B2098" i="11" s="1"/>
  <c r="C2098" i="11" s="1"/>
  <c r="E2098" i="11" s="1"/>
  <c r="F2098" i="11" s="1"/>
  <c r="G2098" i="11" s="1"/>
  <c r="H2098" i="11" l="1"/>
  <c r="B2099" i="11" s="1"/>
  <c r="C2099" i="11" l="1"/>
  <c r="E2099" i="11" s="1"/>
  <c r="F2099" i="11" s="1"/>
  <c r="G2099" i="11" s="1"/>
  <c r="H2099" i="11" l="1"/>
  <c r="B2100" i="11" s="1"/>
  <c r="C2100" i="11" l="1"/>
  <c r="E2100" i="11" s="1"/>
  <c r="F2100" i="11" s="1"/>
  <c r="G2100" i="11" s="1"/>
  <c r="H2100" i="11" l="1"/>
  <c r="B2101" i="11" s="1"/>
  <c r="C2101" i="11" s="1"/>
  <c r="E2101" i="11" s="1"/>
  <c r="F2101" i="11" s="1"/>
  <c r="G2101" i="11" s="1"/>
  <c r="H2101" i="11" l="1"/>
  <c r="B2102" i="11" s="1"/>
  <c r="C2102" i="11" s="1"/>
  <c r="E2102" i="11" s="1"/>
  <c r="F2102" i="11" s="1"/>
  <c r="G2102" i="11" s="1"/>
  <c r="H2102" i="11" l="1"/>
  <c r="B2103" i="11" s="1"/>
  <c r="C2103" i="11" l="1"/>
  <c r="E2103" i="11" s="1"/>
  <c r="F2103" i="11" s="1"/>
  <c r="G2103" i="11" s="1"/>
  <c r="H2103" i="11" l="1"/>
  <c r="B2104" i="11" s="1"/>
  <c r="C2104" i="11" s="1"/>
  <c r="E2104" i="11" s="1"/>
  <c r="F2104" i="11" s="1"/>
  <c r="G2104" i="11" s="1"/>
  <c r="H2104" i="11" l="1"/>
  <c r="B2105" i="11" s="1"/>
  <c r="C2105" i="11" l="1"/>
  <c r="E2105" i="11" s="1"/>
  <c r="F2105" i="11" s="1"/>
  <c r="G2105" i="11" s="1"/>
  <c r="H2105" i="11" l="1"/>
  <c r="B2106" i="11" s="1"/>
  <c r="C2106" i="11" s="1"/>
  <c r="E2106" i="11" s="1"/>
  <c r="F2106" i="11" s="1"/>
  <c r="G2106" i="11" s="1"/>
  <c r="H2106" i="11" l="1"/>
  <c r="B2107" i="11" s="1"/>
  <c r="C2107" i="11" l="1"/>
  <c r="E2107" i="11" s="1"/>
  <c r="F2107" i="11" s="1"/>
  <c r="G2107" i="11" s="1"/>
  <c r="H2107" i="11" l="1"/>
  <c r="B2108" i="11" s="1"/>
  <c r="C2108" i="11" s="1"/>
  <c r="E2108" i="11" s="1"/>
  <c r="F2108" i="11" s="1"/>
  <c r="G2108" i="11" s="1"/>
  <c r="H2108" i="11" l="1"/>
  <c r="B2109" i="11" s="1"/>
  <c r="C2109" i="11" l="1"/>
  <c r="E2109" i="11" s="1"/>
  <c r="F2109" i="11" s="1"/>
  <c r="G2109" i="11" s="1"/>
  <c r="H2109" i="11" l="1"/>
  <c r="B2110" i="11" s="1"/>
  <c r="C2110" i="11" s="1"/>
  <c r="E2110" i="11" s="1"/>
  <c r="F2110" i="11" s="1"/>
  <c r="G2110" i="11" s="1"/>
  <c r="H2110" i="11" l="1"/>
  <c r="B2111" i="11" s="1"/>
  <c r="C2111" i="11" s="1"/>
  <c r="E2111" i="11" s="1"/>
  <c r="F2111" i="11" s="1"/>
  <c r="G2111" i="11" s="1"/>
  <c r="H2111" i="11" l="1"/>
  <c r="B2112" i="11" s="1"/>
  <c r="C2112" i="11" l="1"/>
  <c r="E2112" i="11" s="1"/>
  <c r="F2112" i="11" s="1"/>
  <c r="G2112" i="11" s="1"/>
  <c r="H2112" i="11" l="1"/>
  <c r="B2113" i="11" s="1"/>
  <c r="C2113" i="11" l="1"/>
  <c r="E2113" i="11" s="1"/>
  <c r="F2113" i="11" s="1"/>
  <c r="G2113" i="11" s="1"/>
  <c r="H2113" i="11" l="1"/>
  <c r="B2114" i="11" s="1"/>
  <c r="C2114" i="11" l="1"/>
  <c r="E2114" i="11" s="1"/>
  <c r="F2114" i="11" s="1"/>
  <c r="G2114" i="11" s="1"/>
  <c r="H2114" i="11" l="1"/>
  <c r="B2115" i="11" s="1"/>
  <c r="C2115" i="11" s="1"/>
  <c r="E2115" i="11" s="1"/>
  <c r="F2115" i="11" s="1"/>
  <c r="G2115" i="11" s="1"/>
  <c r="H2115" i="11" l="1"/>
  <c r="B2116" i="11" s="1"/>
  <c r="C2116" i="11" s="1"/>
  <c r="E2116" i="11" s="1"/>
  <c r="F2116" i="11" s="1"/>
  <c r="G2116" i="11" s="1"/>
  <c r="H2116" i="11" l="1"/>
  <c r="B2117" i="11" s="1"/>
  <c r="C2117" i="11" s="1"/>
  <c r="E2117" i="11" s="1"/>
  <c r="F2117" i="11" s="1"/>
  <c r="G2117" i="11" s="1"/>
  <c r="H2117" i="11" l="1"/>
  <c r="B2118" i="11" s="1"/>
  <c r="C2118" i="11" s="1"/>
  <c r="E2118" i="11" s="1"/>
  <c r="F2118" i="11" s="1"/>
  <c r="G2118" i="11" s="1"/>
  <c r="H2118" i="11" l="1"/>
  <c r="B2119" i="11" s="1"/>
  <c r="C2119" i="11" s="1"/>
  <c r="E2119" i="11" s="1"/>
  <c r="F2119" i="11" s="1"/>
  <c r="G2119" i="11" s="1"/>
  <c r="H2119" i="11" l="1"/>
  <c r="B2120" i="11" s="1"/>
  <c r="C2120" i="11" s="1"/>
  <c r="E2120" i="11" s="1"/>
  <c r="F2120" i="11" s="1"/>
  <c r="G2120" i="11" s="1"/>
  <c r="H2120" i="11" l="1"/>
  <c r="B2121" i="11" s="1"/>
  <c r="C2121" i="11" l="1"/>
  <c r="E2121" i="11" s="1"/>
  <c r="F2121" i="11" s="1"/>
  <c r="G2121" i="11" s="1"/>
  <c r="H2121" i="11" l="1"/>
  <c r="B2122" i="11" s="1"/>
  <c r="C2122" i="11" s="1"/>
  <c r="E2122" i="11" s="1"/>
  <c r="F2122" i="11" s="1"/>
  <c r="G2122" i="11" s="1"/>
  <c r="H2122" i="11" l="1"/>
  <c r="B2123" i="11" s="1"/>
  <c r="C2123" i="11" s="1"/>
  <c r="E2123" i="11" s="1"/>
  <c r="F2123" i="11" s="1"/>
  <c r="G2123" i="11" s="1"/>
  <c r="H2123" i="11" l="1"/>
  <c r="B2124" i="11" s="1"/>
  <c r="C2124" i="11" s="1"/>
  <c r="E2124" i="11" s="1"/>
  <c r="F2124" i="11" s="1"/>
  <c r="G2124" i="11" s="1"/>
  <c r="H2124" i="11" l="1"/>
  <c r="B2125" i="11" s="1"/>
  <c r="C2125" i="11" s="1"/>
  <c r="E2125" i="11" s="1"/>
  <c r="F2125" i="11" s="1"/>
  <c r="G2125" i="11" s="1"/>
  <c r="H2125" i="11" l="1"/>
  <c r="B2126" i="11" s="1"/>
  <c r="C2126" i="11" l="1"/>
  <c r="E2126" i="11" s="1"/>
  <c r="F2126" i="11" s="1"/>
  <c r="G2126" i="11" s="1"/>
  <c r="H2126" i="11" l="1"/>
  <c r="B2127" i="11" s="1"/>
  <c r="C2127" i="11" s="1"/>
  <c r="E2127" i="11" s="1"/>
  <c r="F2127" i="11" s="1"/>
  <c r="G2127" i="11" s="1"/>
  <c r="H2127" i="11" l="1"/>
  <c r="B2128" i="11" s="1"/>
  <c r="C2128" i="11" s="1"/>
  <c r="E2128" i="11" s="1"/>
  <c r="F2128" i="11" s="1"/>
  <c r="G2128" i="11" s="1"/>
  <c r="H2128" i="11" l="1"/>
  <c r="B2129" i="11" s="1"/>
  <c r="C2129" i="11" s="1"/>
  <c r="E2129" i="11" s="1"/>
  <c r="F2129" i="11" s="1"/>
  <c r="G2129" i="11" s="1"/>
  <c r="H2129" i="11" l="1"/>
  <c r="B2130" i="11" s="1"/>
  <c r="C2130" i="11" s="1"/>
  <c r="E2130" i="11" s="1"/>
  <c r="F2130" i="11" s="1"/>
  <c r="G2130" i="11" s="1"/>
  <c r="H2130" i="11" l="1"/>
  <c r="B2131" i="11" s="1"/>
  <c r="C2131" i="11" s="1"/>
  <c r="E2131" i="11" s="1"/>
  <c r="F2131" i="11" s="1"/>
  <c r="G2131" i="11" s="1"/>
  <c r="H2131" i="11" l="1"/>
  <c r="B2132" i="11" s="1"/>
  <c r="C2132" i="11" s="1"/>
  <c r="E2132" i="11" s="1"/>
  <c r="F2132" i="11" s="1"/>
  <c r="G2132" i="11" s="1"/>
  <c r="H2132" i="11" l="1"/>
  <c r="B2133" i="11" s="1"/>
  <c r="C2133" i="11" s="1"/>
  <c r="E2133" i="11" s="1"/>
  <c r="F2133" i="11" s="1"/>
  <c r="G2133" i="11" s="1"/>
  <c r="H2133" i="11" l="1"/>
  <c r="B2134" i="11" s="1"/>
  <c r="C2134" i="11" s="1"/>
  <c r="E2134" i="11" s="1"/>
  <c r="F2134" i="11" s="1"/>
  <c r="G2134" i="11" s="1"/>
  <c r="H2134" i="11" l="1"/>
  <c r="B2135" i="11" s="1"/>
  <c r="C2135" i="11" s="1"/>
  <c r="E2135" i="11" s="1"/>
  <c r="F2135" i="11" s="1"/>
  <c r="G2135" i="11" s="1"/>
  <c r="H2135" i="11" l="1"/>
  <c r="B2136" i="11" s="1"/>
  <c r="C2136" i="11" s="1"/>
  <c r="E2136" i="11" s="1"/>
  <c r="F2136" i="11" s="1"/>
  <c r="G2136" i="11" s="1"/>
  <c r="H2136" i="11" l="1"/>
  <c r="B2137" i="11" s="1"/>
  <c r="C2137" i="11" s="1"/>
  <c r="E2137" i="11" s="1"/>
  <c r="F2137" i="11" s="1"/>
  <c r="G2137" i="11" s="1"/>
  <c r="H2137" i="11" l="1"/>
  <c r="B2138" i="11" s="1"/>
  <c r="C2138" i="11" l="1"/>
  <c r="E2138" i="11" s="1"/>
  <c r="F2138" i="11" s="1"/>
  <c r="G2138" i="11" s="1"/>
  <c r="H2138" i="11" l="1"/>
  <c r="B2139" i="11" s="1"/>
  <c r="C2139" i="11" s="1"/>
  <c r="E2139" i="11" s="1"/>
  <c r="F2139" i="11" s="1"/>
  <c r="G2139" i="11" s="1"/>
  <c r="H2139" i="11" l="1"/>
  <c r="B2140" i="11" s="1"/>
  <c r="C2140" i="11" s="1"/>
  <c r="E2140" i="11" s="1"/>
  <c r="F2140" i="11" s="1"/>
  <c r="G2140" i="11" s="1"/>
  <c r="H2140" i="11" l="1"/>
  <c r="B2141" i="11" s="1"/>
  <c r="C2141" i="11" s="1"/>
  <c r="E2141" i="11" s="1"/>
  <c r="F2141" i="11" s="1"/>
  <c r="G2141" i="11" s="1"/>
  <c r="H2141" i="11" l="1"/>
  <c r="B2142" i="11" s="1"/>
  <c r="C2142" i="11" l="1"/>
  <c r="E2142" i="11" s="1"/>
  <c r="F2142" i="11" s="1"/>
  <c r="G2142" i="11" s="1"/>
  <c r="H2142" i="11" l="1"/>
  <c r="B2143" i="11" s="1"/>
  <c r="C2143" i="11" s="1"/>
  <c r="E2143" i="11" s="1"/>
  <c r="F2143" i="11" s="1"/>
  <c r="G2143" i="11" s="1"/>
  <c r="H2143" i="11" l="1"/>
  <c r="B2144" i="11" s="1"/>
  <c r="C2144" i="11" l="1"/>
  <c r="E2144" i="11" s="1"/>
  <c r="F2144" i="11" s="1"/>
  <c r="G2144" i="11" s="1"/>
  <c r="H2144" i="11" l="1"/>
  <c r="B2145" i="11" s="1"/>
  <c r="C2145" i="11" s="1"/>
  <c r="E2145" i="11" s="1"/>
  <c r="F2145" i="11" s="1"/>
  <c r="G2145" i="11" s="1"/>
  <c r="H2145" i="11" l="1"/>
  <c r="B2146" i="11" s="1"/>
  <c r="C2146" i="11" s="1"/>
  <c r="E2146" i="11" s="1"/>
  <c r="F2146" i="11" s="1"/>
  <c r="G2146" i="11" s="1"/>
  <c r="H2146" i="11" l="1"/>
  <c r="B2147" i="11" s="1"/>
  <c r="C2147" i="11" s="1"/>
  <c r="E2147" i="11" s="1"/>
  <c r="F2147" i="11" s="1"/>
  <c r="G2147" i="11" s="1"/>
  <c r="H2147" i="11" l="1"/>
  <c r="B2148" i="11" s="1"/>
  <c r="C2148" i="11" s="1"/>
  <c r="E2148" i="11" s="1"/>
  <c r="F2148" i="11" s="1"/>
  <c r="G2148" i="11" s="1"/>
  <c r="H2148" i="11" l="1"/>
  <c r="B2149" i="11" s="1"/>
  <c r="C2149" i="11" s="1"/>
  <c r="E2149" i="11" s="1"/>
  <c r="F2149" i="11" s="1"/>
  <c r="G2149" i="11" s="1"/>
  <c r="H2149" i="11" l="1"/>
  <c r="B2150" i="11" s="1"/>
  <c r="C2150" i="11" s="1"/>
  <c r="E2150" i="11" s="1"/>
  <c r="F2150" i="11" s="1"/>
  <c r="G2150" i="11" s="1"/>
  <c r="H2150" i="11" l="1"/>
  <c r="B2151" i="11" s="1"/>
  <c r="C2151" i="11" s="1"/>
  <c r="E2151" i="11" s="1"/>
  <c r="F2151" i="11" s="1"/>
  <c r="G2151" i="11" s="1"/>
  <c r="H2151" i="11" l="1"/>
  <c r="B2152" i="11" s="1"/>
  <c r="C2152" i="11" s="1"/>
  <c r="E2152" i="11" s="1"/>
  <c r="F2152" i="11" s="1"/>
  <c r="G2152" i="11" s="1"/>
  <c r="H2152" i="11" l="1"/>
  <c r="B2153" i="11" s="1"/>
  <c r="C2153" i="11" s="1"/>
  <c r="E2153" i="11" s="1"/>
  <c r="F2153" i="11" s="1"/>
  <c r="G2153" i="11" s="1"/>
  <c r="H2153" i="11" l="1"/>
  <c r="B2154" i="11" s="1"/>
  <c r="C2154" i="11" s="1"/>
  <c r="E2154" i="11" s="1"/>
  <c r="F2154" i="11" s="1"/>
  <c r="G2154" i="11" s="1"/>
  <c r="H2154" i="11" l="1"/>
  <c r="B2155" i="11" s="1"/>
  <c r="C2155" i="11" s="1"/>
  <c r="E2155" i="11" s="1"/>
  <c r="F2155" i="11" s="1"/>
  <c r="G2155" i="11" s="1"/>
  <c r="H2155" i="11" l="1"/>
  <c r="B2156" i="11" s="1"/>
  <c r="C2156" i="11" s="1"/>
  <c r="E2156" i="11" s="1"/>
  <c r="F2156" i="11" s="1"/>
  <c r="G2156" i="11" s="1"/>
  <c r="H2156" i="11" l="1"/>
  <c r="B2157" i="11" s="1"/>
  <c r="C2157" i="11" s="1"/>
  <c r="E2157" i="11" s="1"/>
  <c r="F2157" i="11" s="1"/>
  <c r="G2157" i="11" s="1"/>
  <c r="H2157" i="11" l="1"/>
  <c r="B2158" i="11" s="1"/>
  <c r="C2158" i="11" s="1"/>
  <c r="E2158" i="11" s="1"/>
  <c r="F2158" i="11" s="1"/>
  <c r="G2158" i="11" s="1"/>
  <c r="H2158" i="11" l="1"/>
  <c r="B2159" i="11" s="1"/>
  <c r="C2159" i="11" s="1"/>
  <c r="E2159" i="11" s="1"/>
  <c r="F2159" i="11" s="1"/>
  <c r="G2159" i="11" s="1"/>
  <c r="H2159" i="11" l="1"/>
  <c r="B2160" i="11" s="1"/>
  <c r="C2160" i="11" s="1"/>
  <c r="E2160" i="11" s="1"/>
  <c r="F2160" i="11" s="1"/>
  <c r="G2160" i="11" s="1"/>
  <c r="H2160" i="11" l="1"/>
  <c r="B2161" i="11" s="1"/>
  <c r="C2161" i="11" s="1"/>
  <c r="E2161" i="11" s="1"/>
  <c r="F2161" i="11" s="1"/>
  <c r="G2161" i="11" s="1"/>
  <c r="H2161" i="11" l="1"/>
  <c r="B2162" i="11" s="1"/>
  <c r="C2162" i="11" s="1"/>
  <c r="E2162" i="11" s="1"/>
  <c r="F2162" i="11" s="1"/>
  <c r="G2162" i="11" s="1"/>
  <c r="H2162" i="11" l="1"/>
  <c r="B2163" i="11" s="1"/>
  <c r="C2163" i="11" s="1"/>
  <c r="E2163" i="11" s="1"/>
  <c r="F2163" i="11" s="1"/>
  <c r="G2163" i="11" s="1"/>
  <c r="H2163" i="11" l="1"/>
  <c r="B2164" i="11" s="1"/>
  <c r="C2164" i="11" s="1"/>
  <c r="E2164" i="11" s="1"/>
  <c r="F2164" i="11" s="1"/>
  <c r="G2164" i="11" s="1"/>
  <c r="H2164" i="11" l="1"/>
  <c r="B2165" i="11" s="1"/>
  <c r="C2165" i="11" s="1"/>
  <c r="E2165" i="11" s="1"/>
  <c r="F2165" i="11" s="1"/>
  <c r="G2165" i="11" s="1"/>
  <c r="H2165" i="11" l="1"/>
  <c r="B2166" i="11" s="1"/>
  <c r="C2166" i="11" s="1"/>
  <c r="E2166" i="11" s="1"/>
  <c r="F2166" i="11" s="1"/>
  <c r="G2166" i="11" s="1"/>
  <c r="H2166" i="11" l="1"/>
  <c r="B2167" i="11" s="1"/>
  <c r="C2167" i="11" s="1"/>
  <c r="E2167" i="11" s="1"/>
  <c r="F2167" i="11" s="1"/>
  <c r="G2167" i="11" s="1"/>
  <c r="H2167" i="11" l="1"/>
  <c r="B2168" i="11" s="1"/>
  <c r="C2168" i="11" s="1"/>
  <c r="E2168" i="11" s="1"/>
  <c r="F2168" i="11" s="1"/>
  <c r="G2168" i="11" s="1"/>
  <c r="H2168" i="11" l="1"/>
  <c r="B2169" i="11" s="1"/>
  <c r="C2169" i="11" s="1"/>
  <c r="E2169" i="11" s="1"/>
  <c r="F2169" i="11" s="1"/>
  <c r="G2169" i="11" s="1"/>
  <c r="H2169" i="11" l="1"/>
  <c r="B2170" i="11" s="1"/>
  <c r="C2170" i="11" s="1"/>
  <c r="E2170" i="11" s="1"/>
  <c r="F2170" i="11" s="1"/>
  <c r="G2170" i="11" s="1"/>
  <c r="H2170" i="11" l="1"/>
  <c r="B2171" i="11" s="1"/>
  <c r="C2171" i="11" s="1"/>
  <c r="E2171" i="11" s="1"/>
  <c r="F2171" i="11" s="1"/>
  <c r="G2171" i="11" s="1"/>
  <c r="H2171" i="11" l="1"/>
  <c r="B2172" i="11" s="1"/>
  <c r="C2172" i="11" s="1"/>
  <c r="E2172" i="11" s="1"/>
  <c r="F2172" i="11" s="1"/>
  <c r="G2172" i="11" s="1"/>
  <c r="H2172" i="11" l="1"/>
  <c r="B2173" i="11" s="1"/>
  <c r="C2173" i="11" s="1"/>
  <c r="E2173" i="11" s="1"/>
  <c r="F2173" i="11" s="1"/>
  <c r="G2173" i="11" s="1"/>
  <c r="H2173" i="11" l="1"/>
  <c r="B2174" i="11" s="1"/>
  <c r="C2174" i="11" s="1"/>
  <c r="E2174" i="11" s="1"/>
  <c r="F2174" i="11" s="1"/>
  <c r="G2174" i="11" s="1"/>
  <c r="H2174" i="11" l="1"/>
  <c r="B2175" i="11" s="1"/>
  <c r="C2175" i="11" s="1"/>
  <c r="E2175" i="11" s="1"/>
  <c r="F2175" i="11" s="1"/>
  <c r="G2175" i="11" s="1"/>
  <c r="H2175" i="11" l="1"/>
  <c r="B2176" i="11" s="1"/>
  <c r="C2176" i="11" s="1"/>
  <c r="E2176" i="11" s="1"/>
  <c r="F2176" i="11" s="1"/>
  <c r="G2176" i="11" s="1"/>
  <c r="H2176" i="11" l="1"/>
  <c r="B2177" i="11" s="1"/>
  <c r="C2177" i="11" s="1"/>
  <c r="E2177" i="11" s="1"/>
  <c r="F2177" i="11" s="1"/>
  <c r="G2177" i="11" s="1"/>
  <c r="H2177" i="11" l="1"/>
  <c r="B2178" i="11" s="1"/>
  <c r="C2178" i="11" s="1"/>
  <c r="E2178" i="11" s="1"/>
  <c r="F2178" i="11" s="1"/>
  <c r="G2178" i="11" s="1"/>
  <c r="H2178" i="11" l="1"/>
  <c r="B2179" i="11" s="1"/>
  <c r="C2179" i="11" l="1"/>
  <c r="E2179" i="11" s="1"/>
  <c r="F2179" i="11" s="1"/>
  <c r="G2179" i="11" s="1"/>
  <c r="H2179" i="11" l="1"/>
  <c r="B2180" i="11" s="1"/>
  <c r="C2180" i="11" s="1"/>
  <c r="E2180" i="11" s="1"/>
  <c r="F2180" i="11" s="1"/>
  <c r="G2180" i="11" s="1"/>
  <c r="H2180" i="11" l="1"/>
  <c r="B2181" i="11" s="1"/>
  <c r="C2181" i="11" s="1"/>
  <c r="E2181" i="11" s="1"/>
  <c r="F2181" i="11" s="1"/>
  <c r="G2181" i="11" s="1"/>
  <c r="H2181" i="11" l="1"/>
  <c r="B2182" i="11" s="1"/>
  <c r="C2182" i="11" s="1"/>
  <c r="E2182" i="11" s="1"/>
  <c r="F2182" i="11" s="1"/>
  <c r="G2182" i="11" s="1"/>
  <c r="H2182" i="11" l="1"/>
  <c r="B2183" i="11" s="1"/>
  <c r="C2183" i="11" l="1"/>
  <c r="E2183" i="11" s="1"/>
  <c r="F2183" i="11" s="1"/>
  <c r="G2183" i="11" s="1"/>
  <c r="H2183" i="11" l="1"/>
  <c r="B2184" i="11" s="1"/>
  <c r="C2184" i="11" l="1"/>
  <c r="E2184" i="11" s="1"/>
  <c r="F2184" i="11" s="1"/>
  <c r="G2184" i="11" s="1"/>
  <c r="H2184" i="11" l="1"/>
  <c r="B2185" i="11" s="1"/>
  <c r="C2185" i="11" s="1"/>
  <c r="E2185" i="11" s="1"/>
  <c r="F2185" i="11" s="1"/>
  <c r="G2185" i="11" s="1"/>
  <c r="H2185" i="11" l="1"/>
  <c r="B2186" i="11" s="1"/>
  <c r="C2186" i="11" l="1"/>
  <c r="E2186" i="11" s="1"/>
  <c r="F2186" i="11" s="1"/>
  <c r="G2186" i="11" s="1"/>
  <c r="H2186" i="11" l="1"/>
  <c r="B2187" i="11" s="1"/>
  <c r="C2187" i="11" l="1"/>
  <c r="E2187" i="11" s="1"/>
  <c r="F2187" i="11" s="1"/>
  <c r="G2187" i="11" s="1"/>
  <c r="H2187" i="11" l="1"/>
  <c r="B2188" i="11" s="1"/>
  <c r="C2188" i="11" l="1"/>
  <c r="E2188" i="11" s="1"/>
  <c r="F2188" i="11" s="1"/>
  <c r="G2188" i="11" s="1"/>
  <c r="H2188" i="11" l="1"/>
  <c r="B2189" i="11" s="1"/>
  <c r="C2189" i="11" l="1"/>
  <c r="E2189" i="11" s="1"/>
  <c r="F2189" i="11" s="1"/>
  <c r="G2189" i="11" s="1"/>
  <c r="H2189" i="11" l="1"/>
  <c r="B2190" i="11" s="1"/>
  <c r="C2190" i="11" l="1"/>
  <c r="E2190" i="11" s="1"/>
  <c r="F2190" i="11" s="1"/>
  <c r="G2190" i="11" s="1"/>
  <c r="H2190" i="11" l="1"/>
  <c r="B2191" i="11" s="1"/>
  <c r="C2191" i="11" s="1"/>
  <c r="E2191" i="11" s="1"/>
  <c r="F2191" i="11" s="1"/>
  <c r="G2191" i="11" s="1"/>
  <c r="H2191" i="11" l="1"/>
  <c r="B2192" i="11" s="1"/>
  <c r="C2192" i="11" l="1"/>
  <c r="E2192" i="11" s="1"/>
  <c r="F2192" i="11" s="1"/>
  <c r="G2192" i="11" s="1"/>
  <c r="H2192" i="11" l="1"/>
  <c r="B2193" i="11" s="1"/>
  <c r="C2193" i="11" l="1"/>
  <c r="J2193" i="11"/>
  <c r="E2193" i="11" l="1"/>
  <c r="F2193" i="11" s="1"/>
  <c r="G2193" i="11" s="1"/>
  <c r="N2193" i="11"/>
  <c r="H2193" i="11" l="1"/>
</calcChain>
</file>

<file path=xl/sharedStrings.xml><?xml version="1.0" encoding="utf-8"?>
<sst xmlns="http://schemas.openxmlformats.org/spreadsheetml/2006/main" count="303" uniqueCount="141">
  <si>
    <t>Endstand</t>
  </si>
  <si>
    <t>Tage</t>
  </si>
  <si>
    <t>Rest</t>
  </si>
  <si>
    <t>1 Jahr</t>
  </si>
  <si>
    <t>2 Jahre</t>
  </si>
  <si>
    <t>3 Jahre</t>
  </si>
  <si>
    <t>4 Jahre</t>
  </si>
  <si>
    <t>5 Jahre</t>
  </si>
  <si>
    <t>½ Jahr</t>
  </si>
  <si>
    <t>Reinvest</t>
  </si>
  <si>
    <t>Endwert</t>
  </si>
  <si>
    <t>Täglicher Ertrag</t>
  </si>
  <si>
    <t>Summe Ertrag</t>
  </si>
  <si>
    <t>6 Jahre</t>
  </si>
  <si>
    <t>Inv.Betrag</t>
  </si>
  <si>
    <t>Mtl. Sparplan</t>
  </si>
  <si>
    <t>täglicher Ertrag in %</t>
  </si>
  <si>
    <t>Betrag</t>
  </si>
  <si>
    <t>Ertrag</t>
  </si>
  <si>
    <t>https://karl-gaessler.com/profitwallet/</t>
  </si>
  <si>
    <t>Hier kannst du dich registrieren und loslegen:</t>
  </si>
  <si>
    <t>Ertrag Reinvest</t>
  </si>
  <si>
    <t>% Monat</t>
  </si>
  <si>
    <t>% Tag</t>
  </si>
  <si>
    <r>
      <t xml:space="preserve">Das ist keine Empfehlung
und keine Anlageberatung.
Es ist ein Tipp einer möglicherweise
guten unternehmerischen Investition
mit Chance auf überdurchschnittlichem
Ertrag inkl. (das bei jedem Unternehmen
gegebenen) Risiko des Totalverlustes.
</t>
    </r>
    <r>
      <rPr>
        <b/>
        <sz val="9"/>
        <color rgb="FFC00000"/>
        <rFont val="Calibri"/>
        <family val="2"/>
        <scheme val="minor"/>
      </rPr>
      <t>Der tägliche Ertrag liegt
zwischen 0,0% und 0,6%</t>
    </r>
  </si>
  <si>
    <t>Ebene 1</t>
  </si>
  <si>
    <t>Ebene 2</t>
  </si>
  <si>
    <t>Tag</t>
  </si>
  <si>
    <t>Monatlich</t>
  </si>
  <si>
    <t>Provision</t>
  </si>
  <si>
    <t>%Gebühr</t>
  </si>
  <si>
    <t xml:space="preserve">Einzahlung </t>
  </si>
  <si>
    <t>Kurs $ -&gt; €</t>
  </si>
  <si>
    <t>% Gebühr bei Einzahlung</t>
  </si>
  <si>
    <t>Ebene 3</t>
  </si>
  <si>
    <t>% ca. Bitcoin Netzwerkgebühren</t>
  </si>
  <si>
    <t>Währungsrechner</t>
  </si>
  <si>
    <t>Relai Homepage</t>
  </si>
  <si>
    <t>Rabatcode:</t>
  </si>
  <si>
    <t>REL88289</t>
  </si>
  <si>
    <t>0,5%  Nachlass auf die Gebühren bei Relai</t>
  </si>
  <si>
    <t>Die Einzahlung auf ProfitWallet erfolgt in BitCoin. PW benötgt den Zugriff auf dein Invest, um es weiter zu investieren.</t>
  </si>
  <si>
    <t xml:space="preserve">Somit ist eine Wallet mit BitCoin die einfachste Lösung. </t>
  </si>
  <si>
    <t>Der Telegram BOT von ProfitWallet wechselt deine BitCoins automatisch in US $ um.</t>
  </si>
  <si>
    <t>Innerhalb von ProfitWallet wird mit US $ gerechnet.</t>
  </si>
  <si>
    <t>Wenn Du Profitwallet weiterempfiehlst, erhältst Du folgende Provisionen:</t>
  </si>
  <si>
    <t>Marketingplan</t>
  </si>
  <si>
    <t>1. Ebene - 8% (Mindesteinlage 50 USD)</t>
  </si>
  <si>
    <t>2. Ebene - 3% (Mindesteinlage 100 USD)</t>
  </si>
  <si>
    <t>3. Ebene - 2.5% (Mindesteinlage 200 USD)</t>
  </si>
  <si>
    <t>4. Ebene - 2.5% (Mindesteinlage 500 USD)</t>
  </si>
  <si>
    <t>5. Ebene - 2.5% (Mindesteinlage 1.000 USD)</t>
  </si>
  <si>
    <t>6. Ebene - 2% (Mindesteinlage 2.000 USD)</t>
  </si>
  <si>
    <t>7. Ebene - 2% (Mindesteinlage 3.000 USD)</t>
  </si>
  <si>
    <t>8. Ebene - 1% (Mindesteinlage 4.000 USD)</t>
  </si>
  <si>
    <t>9. Ebene - 1% (Mindesteinlage 5.000 USD)</t>
  </si>
  <si>
    <t>10. Ebene - 0.5% (Mindesteinlage 10.000 USD)</t>
  </si>
  <si>
    <t>Ertrag / Tag</t>
  </si>
  <si>
    <t>Zusätzlich gibt es ein Karriereprogramm:</t>
  </si>
  <si>
    <t>mindestens 3 direkte Consultants + 20.000 USD Teamvolumen</t>
  </si>
  <si>
    <t>mindestens 3 direkte Manager + 100.000 USD Teamvolumen</t>
  </si>
  <si>
    <t>mindestens 3 direkte Senator + 500.000 USD Teamvolumen</t>
  </si>
  <si>
    <t>mindestens 3 direkte Director + 2.500.000 USD Teamvolumen</t>
  </si>
  <si>
    <t>mindestens 3 direkte Presidents + 25.000.000 USD Teamvolumen</t>
  </si>
  <si>
    <t>mindestens 3 direkte Founder + 100.000.000 USD Teamvolumen</t>
  </si>
  <si>
    <t xml:space="preserve">👑 Diamond monatlich 50.000 USD Bonus </t>
  </si>
  <si>
    <t>Manager monatlich 400 USD Bonus</t>
  </si>
  <si>
    <t>Senator monatlich 2.000 USD Bonus</t>
  </si>
  <si>
    <t>mindestens 3 direkte Kunden mit gesamt 5.000 USD Eigenumsatz</t>
  </si>
  <si>
    <t>Director monatlich 10.000 USD Bonus</t>
  </si>
  <si>
    <t>President monatlich 20.000 USD Bonus</t>
  </si>
  <si>
    <t>Founder monatlich 30.000 USD Bonus</t>
  </si>
  <si>
    <t>Team</t>
  </si>
  <si>
    <t>Volumen</t>
  </si>
  <si>
    <t>Kunde = Invest &gt;= 50 USD</t>
  </si>
  <si>
    <t>Gesamt / Tag</t>
  </si>
  <si>
    <t>Karriereprogramm: Manager   -&gt;  400 USD Bonus im Monat</t>
  </si>
  <si>
    <t>Bei einer Auszahlung werden 5 % + 10 US $ fällig.</t>
  </si>
  <si>
    <t>http://t.me/ProfitWallet_Bot?start=Korandus</t>
  </si>
  <si>
    <t>Registierung:</t>
  </si>
  <si>
    <t>und dann auf Start drücken</t>
  </si>
  <si>
    <r>
      <t xml:space="preserve">Das ist keine Empfehlung
und keine Anlageberatung.
Es ist ein Tipp einer möglicherweise
guten unternehmerischen Investition
mit Chance auf überdurchschnittlichem
Ertrag inkl. (das bei jedem Unternehmen
gegebenen) Risiko des Totalverlustes.
</t>
    </r>
    <r>
      <rPr>
        <b/>
        <sz val="11"/>
        <color rgb="FFC00000"/>
        <rFont val="Calibri"/>
        <family val="2"/>
        <scheme val="minor"/>
      </rPr>
      <t xml:space="preserve">Der tägliche Ertrag liegt
zwischen 0,0% und 0,6%
=&gt; Monatlich 0 .. 18%
</t>
    </r>
  </si>
  <si>
    <t>Provision:</t>
  </si>
  <si>
    <t>Status:</t>
  </si>
  <si>
    <r>
      <t xml:space="preserve">25% aller </t>
    </r>
    <r>
      <rPr>
        <b/>
        <sz val="11"/>
        <color theme="1"/>
        <rFont val="Calibri"/>
        <family val="2"/>
        <scheme val="minor"/>
      </rPr>
      <t>Erträge</t>
    </r>
    <r>
      <rPr>
        <sz val="11"/>
        <color theme="1"/>
        <rFont val="Calibri"/>
        <family val="2"/>
        <scheme val="minor"/>
      </rPr>
      <t xml:space="preserve"> werden bis zu 10 Ebenen tief ausgeschüttet.</t>
    </r>
  </si>
  <si>
    <t>Karriereprogramm: Senator   -&gt;  2.000 USD Bonus im Monat</t>
  </si>
  <si>
    <t>Die Reinvest Gebühren sind in der Berechnung schon berücksichtigt.</t>
  </si>
  <si>
    <t>Relai-APP auf deinem Handy installieren | Ist ein schweizer Anbieter mit Firmensitz in der Schweiz</t>
  </si>
  <si>
    <t>per Jahr</t>
  </si>
  <si>
    <t xml:space="preserve">Einlage </t>
  </si>
  <si>
    <t>Jahr</t>
  </si>
  <si>
    <t>. Jahr</t>
  </si>
  <si>
    <t>Konventionelle Anlagen wie Fonds, Versicherungen etc. sind jährliche Renditen von 0% bis 8% möglich.</t>
  </si>
  <si>
    <r>
      <t xml:space="preserve">ProfitWollet zielt auf eine durchschnittliche </t>
    </r>
    <r>
      <rPr>
        <b/>
        <sz val="11"/>
        <color theme="1"/>
        <rFont val="Calibri"/>
        <family val="2"/>
        <scheme val="minor"/>
      </rPr>
      <t>Rendite von &gt;10% monatlich</t>
    </r>
    <r>
      <rPr>
        <sz val="11"/>
        <color theme="1"/>
        <rFont val="Calibri"/>
        <family val="2"/>
        <scheme val="minor"/>
      </rPr>
      <t xml:space="preserve"> über einen Zeitraum von 3 Jahren ab.</t>
    </r>
  </si>
  <si>
    <t>Auszahlung</t>
  </si>
  <si>
    <t>mögliche monatliche</t>
  </si>
  <si>
    <t>Bei ProfitWallet sind Renditen von 0% bis ca. &gt;200% per Jahr möglich.</t>
  </si>
  <si>
    <t>Consultant: 3 Monate a' 100 USD Bonus (300 USD)</t>
  </si>
  <si>
    <t>Karriereprogramm: Consultant   -&gt;  100 USD Bonus für 3 Monate ( = 300 USD)</t>
  </si>
  <si>
    <t>monatlich</t>
  </si>
  <si>
    <t>ca.</t>
  </si>
  <si>
    <t>Die Einzahlungspozedure macht somit</t>
  </si>
  <si>
    <t>aus. Bei einem Reinvest - ab 50 US $ - werden ebenfalls 5% fällig.</t>
  </si>
  <si>
    <t>Die Netzwerkgebühren können schwanken. Die 0,01% ist ein Mittelwert!</t>
  </si>
  <si>
    <t>Zur vereinfachten Darstellung, wird die Wandlung zu BitCoin nicht dargestellt, da es sich lediglich um eine</t>
  </si>
  <si>
    <t>Daher ist der Tausch von deiner Währung erst in BitCoin notwendig. Das geht ganz einfach mit der Relai APP.</t>
  </si>
  <si>
    <t>Videos, die du anschauen solltest</t>
  </si>
  <si>
    <t>Vorstellung ProfitWallet und FAQs direkt an die Gründer | vom 03.11.2022</t>
  </si>
  <si>
    <t>Profit Wallet – Trailer</t>
  </si>
  <si>
    <t>Wie investiert Profit Wallet</t>
  </si>
  <si>
    <t>Die Gründer: Danke für 7 Monate ProfitWallet - Update 05.11.2022</t>
  </si>
  <si>
    <t>Karriereprogramm: Direktor   -&gt;  10.000 USD Bonus im Monat</t>
  </si>
  <si>
    <t>Direktor monatlich 10.000 USD Bonus</t>
  </si>
  <si>
    <t>mindestens 3 direkte Senatoren + 500.000 USD Teamvolumen</t>
  </si>
  <si>
    <t>E1</t>
  </si>
  <si>
    <t>E2</t>
  </si>
  <si>
    <t>E3</t>
  </si>
  <si>
    <t>E4</t>
  </si>
  <si>
    <t>Ebene 4</t>
  </si>
  <si>
    <t>zur Berechnung, den aktuellen Kurs eintragen.</t>
  </si>
  <si>
    <r>
      <t xml:space="preserve">Nach den Einzahlungsgebühren, </t>
    </r>
    <r>
      <rPr>
        <b/>
        <sz val="11"/>
        <color theme="1"/>
        <rFont val="Calibri"/>
        <family val="2"/>
        <scheme val="minor"/>
      </rPr>
      <t>arbeitet dein Geld für dich, Tag für Tag!</t>
    </r>
  </si>
  <si>
    <t>Dein Investment in USD</t>
  </si>
  <si>
    <t>zusammen 1,17 Millionen Euro.  -&gt; 292.000 € Gehalt p.a. pro Vorstand.</t>
  </si>
  <si>
    <t>So beziffert die Kreissparkasse Köln, immerhin drittgrößte Sparkasse in Deutschland,</t>
  </si>
  <si>
    <r>
      <t xml:space="preserve">das Jahreseinkommen ihres Sparkassen-Vorstands im Jahr 2019 auf </t>
    </r>
    <r>
      <rPr>
        <b/>
        <sz val="11"/>
        <color theme="1"/>
        <rFont val="Calibri"/>
        <family val="2"/>
        <scheme val="minor"/>
      </rPr>
      <t>953.000 Euro.</t>
    </r>
  </si>
  <si>
    <r>
      <t xml:space="preserve">Die </t>
    </r>
    <r>
      <rPr>
        <b/>
        <sz val="11"/>
        <color theme="1"/>
        <rFont val="Calibri"/>
        <family val="2"/>
        <scheme val="minor"/>
      </rPr>
      <t>vier Vorstände</t>
    </r>
    <r>
      <rPr>
        <sz val="11"/>
        <color theme="1"/>
        <rFont val="Calibri"/>
        <family val="2"/>
        <scheme val="minor"/>
      </rPr>
      <t xml:space="preserve"> der Sparkasse Saarbrücken verdienen</t>
    </r>
  </si>
  <si>
    <t>Rendite p.a.</t>
  </si>
  <si>
    <t>Manager</t>
  </si>
  <si>
    <t>Rendite nach</t>
  </si>
  <si>
    <t>Jahre</t>
  </si>
  <si>
    <t>abzüglich 5 %</t>
  </si>
  <si>
    <t>Auszahlung*</t>
  </si>
  <si>
    <t>* 5% Auszahlungsgebühren sind schon berücksichtigt</t>
  </si>
  <si>
    <t>zwischen "Währung" handelt, wenn es dann sofort auf die Wallet bei ProfitWallet transferiert wird.</t>
  </si>
  <si>
    <t>Derzeit – Dez.2022 – liegt die monatliche Rendite bei 3,5%, was ohne Reinvest im Jahr von 42% sind!</t>
  </si>
  <si>
    <t>Es gab seither noch keinen Tag ohne Ertrag!</t>
  </si>
  <si>
    <t>Bei einem Reinvest des Ertrages (ab 50 US$) ergibt sich eine jährliche Rendite von ca.50%!</t>
  </si>
  <si>
    <r>
      <t xml:space="preserve">Bei einer möglichen Rendite von </t>
    </r>
    <r>
      <rPr>
        <b/>
        <sz val="11"/>
        <color theme="1"/>
        <rFont val="Calibri"/>
        <family val="2"/>
        <scheme val="minor"/>
      </rPr>
      <t>9% monatlich mit Reinvest, ergibt sich eine mögliche Jahresrendite von 180%</t>
    </r>
  </si>
  <si>
    <r>
      <t xml:space="preserve">Bei einer möglichen Rendite von </t>
    </r>
    <r>
      <rPr>
        <b/>
        <sz val="11"/>
        <color theme="1"/>
        <rFont val="Calibri"/>
        <family val="2"/>
        <scheme val="minor"/>
      </rPr>
      <t>6% monatlich mit Reinvest, ergibt sich eine mögliche Jahresrendite von 98%</t>
    </r>
  </si>
  <si>
    <t>Wo geht die Rendite bei konventionellen Anlagen hin. Hier ein exemplarisches Beispiel der Sparkassen in DE:</t>
  </si>
  <si>
    <t>Der Eignumsatz ist dein eigenes Invest &amp; das Invest aus der 1. Ebene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</si>
</sst>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CHF&quot;_-;\-* #,##0.00\ &quot;CHF&quot;_-;_-* &quot;-&quot;??\ &quot;CHF&quot;_-;_-@_-"/>
    <numFmt numFmtId="43" formatCode="_-* #,##0.00\ _C_H_F_-;\-* #,##0.00\ _C_H_F_-;_-* &quot;-&quot;??\ _C_H_F_-;_-@_-"/>
    <numFmt numFmtId="164" formatCode="_-* #,##0.00_-;\-* #,##0.00_-;_-* &quot;-&quot;??_-;_-@_-"/>
    <numFmt numFmtId="165" formatCode="_-* #,##0_-;\-* #,##0_-;_-* &quot;-&quot;??_-;_-@_-"/>
    <numFmt numFmtId="166" formatCode="_-[$$-409]* #,##0.00_ ;_-[$$-409]* \-#,##0.00\ ;_-[$$-409]* &quot;-&quot;??_ ;_-@_ "/>
    <numFmt numFmtId="167" formatCode="_-* #,##0.00\ [$€-407]_-;\-* #,##0.00\ [$€-407]_-;_-* &quot;-&quot;??\ [$€-407]_-;_-@_-"/>
    <numFmt numFmtId="168" formatCode="#,##0.0000"/>
    <numFmt numFmtId="169" formatCode="0.0000"/>
    <numFmt numFmtId="170" formatCode="0.0%"/>
    <numFmt numFmtId="171" formatCode="#,##0.00\ [$USD]"/>
  </numFmts>
  <fonts count="2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6"/>
      <color theme="1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164" fontId="3" fillId="0" borderId="0" applyFont="0" applyFill="0" applyBorder="0" applyAlignment="0" applyProtection="0"/>
    <xf numFmtId="0" fontId="8" fillId="0" borderId="0" applyNumberForma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89">
    <xf numFmtId="0" fontId="0" fillId="0" borderId="0" xfId="0"/>
    <xf numFmtId="0" fontId="0" fillId="0" borderId="0" xfId="0" applyAlignment="1">
      <alignment horizontal="center"/>
    </xf>
    <xf numFmtId="165" fontId="0" fillId="0" borderId="0" xfId="1" applyNumberFormat="1" applyFont="1" applyAlignment="1">
      <alignment horizontal="center"/>
    </xf>
    <xf numFmtId="164" fontId="0" fillId="0" borderId="0" xfId="1" applyNumberFormat="1" applyFont="1" applyAlignment="1">
      <alignment horizontal="center"/>
    </xf>
    <xf numFmtId="0" fontId="4" fillId="2" borderId="1" xfId="0" applyFont="1" applyFill="1" applyBorder="1" applyAlignment="1">
      <alignment horizontal="center"/>
    </xf>
    <xf numFmtId="165" fontId="4" fillId="2" borderId="1" xfId="1" applyNumberFormat="1" applyFont="1" applyFill="1" applyBorder="1" applyAlignment="1">
      <alignment horizontal="center"/>
    </xf>
    <xf numFmtId="164" fontId="4" fillId="2" borderId="1" xfId="1" applyNumberFormat="1" applyFont="1" applyFill="1" applyBorder="1" applyAlignment="1">
      <alignment horizontal="center"/>
    </xf>
    <xf numFmtId="0" fontId="5" fillId="0" borderId="0" xfId="0" applyFont="1"/>
    <xf numFmtId="164" fontId="3" fillId="0" borderId="0" xfId="1" applyNumberFormat="1" applyFont="1" applyFill="1" applyBorder="1" applyAlignment="1">
      <alignment horizontal="center"/>
    </xf>
    <xf numFmtId="0" fontId="6" fillId="0" borderId="0" xfId="0" applyFont="1" applyAlignment="1">
      <alignment wrapText="1"/>
    </xf>
    <xf numFmtId="0" fontId="0" fillId="0" borderId="0" xfId="0" applyFont="1" applyAlignment="1">
      <alignment horizontal="center"/>
    </xf>
    <xf numFmtId="165" fontId="3" fillId="0" borderId="0" xfId="1" applyNumberFormat="1" applyFont="1" applyAlignment="1">
      <alignment horizontal="center"/>
    </xf>
    <xf numFmtId="164" fontId="3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65" fontId="0" fillId="0" borderId="1" xfId="1" applyNumberFormat="1" applyFont="1" applyBorder="1" applyAlignment="1">
      <alignment horizontal="center"/>
    </xf>
    <xf numFmtId="164" fontId="0" fillId="2" borderId="1" xfId="1" applyNumberFormat="1" applyFont="1" applyFill="1" applyBorder="1" applyAlignment="1">
      <alignment horizontal="center"/>
    </xf>
    <xf numFmtId="165" fontId="4" fillId="2" borderId="0" xfId="1" applyNumberFormat="1" applyFont="1" applyFill="1" applyAlignment="1">
      <alignment horizontal="center"/>
    </xf>
    <xf numFmtId="165" fontId="4" fillId="2" borderId="2" xfId="1" applyNumberFormat="1" applyFont="1" applyFill="1" applyBorder="1" applyAlignment="1">
      <alignment horizontal="center"/>
    </xf>
    <xf numFmtId="165" fontId="4" fillId="2" borderId="3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/>
    <xf numFmtId="0" fontId="7" fillId="0" borderId="0" xfId="0" applyFont="1" applyAlignment="1">
      <alignment horizontal="center"/>
    </xf>
    <xf numFmtId="165" fontId="7" fillId="0" borderId="0" xfId="1" applyNumberFormat="1" applyFont="1" applyAlignment="1">
      <alignment horizontal="center"/>
    </xf>
    <xf numFmtId="164" fontId="7" fillId="0" borderId="0" xfId="1" applyNumberFormat="1" applyFont="1" applyAlignment="1">
      <alignment horizontal="center"/>
    </xf>
    <xf numFmtId="164" fontId="7" fillId="0" borderId="0" xfId="1" applyNumberFormat="1" applyFont="1" applyFill="1" applyBorder="1" applyAlignment="1">
      <alignment horizontal="center"/>
    </xf>
    <xf numFmtId="0" fontId="7" fillId="0" borderId="0" xfId="0" applyFont="1"/>
    <xf numFmtId="164" fontId="3" fillId="4" borderId="1" xfId="1" applyNumberFormat="1" applyFont="1" applyFill="1" applyBorder="1" applyAlignment="1">
      <alignment horizontal="center"/>
    </xf>
    <xf numFmtId="164" fontId="0" fillId="4" borderId="1" xfId="0" applyNumberFormat="1" applyFill="1" applyBorder="1"/>
    <xf numFmtId="164" fontId="4" fillId="5" borderId="1" xfId="1" applyNumberFormat="1" applyFont="1" applyFill="1" applyBorder="1" applyAlignment="1">
      <alignment horizontal="center"/>
    </xf>
    <xf numFmtId="164" fontId="4" fillId="3" borderId="1" xfId="1" applyNumberFormat="1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165" fontId="7" fillId="0" borderId="6" xfId="1" applyNumberFormat="1" applyFont="1" applyBorder="1" applyAlignment="1">
      <alignment horizontal="center"/>
    </xf>
    <xf numFmtId="164" fontId="7" fillId="0" borderId="6" xfId="1" applyNumberFormat="1" applyFont="1" applyBorder="1" applyAlignment="1">
      <alignment horizontal="center"/>
    </xf>
    <xf numFmtId="0" fontId="7" fillId="0" borderId="3" xfId="0" applyFont="1" applyBorder="1"/>
    <xf numFmtId="0" fontId="0" fillId="0" borderId="0" xfId="0" applyFont="1" applyAlignment="1">
      <alignment vertical="top" wrapText="1"/>
    </xf>
    <xf numFmtId="0" fontId="0" fillId="0" borderId="0" xfId="0" applyAlignment="1">
      <alignment vertical="center"/>
    </xf>
    <xf numFmtId="0" fontId="10" fillId="0" borderId="0" xfId="0" applyFont="1"/>
    <xf numFmtId="0" fontId="0" fillId="6" borderId="0" xfId="0" applyFill="1" applyAlignment="1">
      <alignment vertical="center"/>
    </xf>
    <xf numFmtId="0" fontId="4" fillId="6" borderId="0" xfId="0" applyFont="1" applyFill="1" applyAlignment="1">
      <alignment vertical="center"/>
    </xf>
    <xf numFmtId="164" fontId="4" fillId="0" borderId="1" xfId="1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5" fontId="0" fillId="0" borderId="0" xfId="1" applyNumberFormat="1" applyFont="1" applyFill="1" applyAlignment="1">
      <alignment horizontal="center"/>
    </xf>
    <xf numFmtId="0" fontId="0" fillId="0" borderId="1" xfId="0" applyFill="1" applyBorder="1"/>
    <xf numFmtId="0" fontId="4" fillId="0" borderId="1" xfId="0" applyFont="1" applyFill="1" applyBorder="1"/>
    <xf numFmtId="164" fontId="3" fillId="0" borderId="1" xfId="1" applyNumberFormat="1" applyFont="1" applyFill="1" applyBorder="1" applyAlignment="1">
      <alignment horizontal="center"/>
    </xf>
    <xf numFmtId="0" fontId="4" fillId="0" borderId="1" xfId="0" applyFont="1" applyBorder="1"/>
    <xf numFmtId="165" fontId="0" fillId="0" borderId="1" xfId="1" applyNumberFormat="1" applyFont="1" applyFill="1" applyBorder="1" applyAlignment="1">
      <alignment horizontal="center"/>
    </xf>
    <xf numFmtId="165" fontId="4" fillId="0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165" fontId="0" fillId="0" borderId="0" xfId="0" applyNumberFormat="1"/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66" fontId="0" fillId="0" borderId="0" xfId="0" applyNumberFormat="1"/>
    <xf numFmtId="0" fontId="4" fillId="0" borderId="0" xfId="0" applyFont="1"/>
    <xf numFmtId="167" fontId="0" fillId="0" borderId="0" xfId="0" applyNumberFormat="1"/>
    <xf numFmtId="2" fontId="0" fillId="0" borderId="0" xfId="4" applyNumberFormat="1" applyFont="1"/>
    <xf numFmtId="169" fontId="0" fillId="0" borderId="0" xfId="0" applyNumberFormat="1"/>
    <xf numFmtId="170" fontId="0" fillId="0" borderId="0" xfId="4" applyNumberFormat="1" applyFont="1"/>
    <xf numFmtId="170" fontId="0" fillId="0" borderId="0" xfId="0" applyNumberFormat="1"/>
    <xf numFmtId="166" fontId="4" fillId="5" borderId="0" xfId="0" applyNumberFormat="1" applyFont="1" applyFill="1" applyProtection="1">
      <protection locked="0"/>
    </xf>
    <xf numFmtId="0" fontId="0" fillId="8" borderId="0" xfId="0" applyFill="1" applyProtection="1">
      <protection locked="0"/>
    </xf>
    <xf numFmtId="0" fontId="0" fillId="9" borderId="0" xfId="0" applyFill="1"/>
    <xf numFmtId="167" fontId="0" fillId="9" borderId="0" xfId="0" applyNumberFormat="1" applyFill="1"/>
    <xf numFmtId="0" fontId="13" fillId="9" borderId="0" xfId="2" applyFont="1" applyFill="1" applyAlignment="1"/>
    <xf numFmtId="0" fontId="0" fillId="10" borderId="0" xfId="0" applyFill="1"/>
    <xf numFmtId="167" fontId="0" fillId="10" borderId="0" xfId="0" applyNumberFormat="1" applyFill="1"/>
    <xf numFmtId="0" fontId="13" fillId="10" borderId="0" xfId="2" applyFont="1" applyFill="1" applyAlignment="1"/>
    <xf numFmtId="0" fontId="4" fillId="10" borderId="0" xfId="0" applyFont="1" applyFill="1"/>
    <xf numFmtId="0" fontId="4" fillId="10" borderId="0" xfId="0" applyFont="1" applyFill="1" applyProtection="1">
      <protection locked="0"/>
    </xf>
    <xf numFmtId="167" fontId="4" fillId="9" borderId="0" xfId="0" applyNumberFormat="1" applyFont="1" applyFill="1"/>
    <xf numFmtId="0" fontId="4" fillId="9" borderId="0" xfId="0" applyFont="1" applyFill="1" applyAlignment="1">
      <alignment vertical="center"/>
    </xf>
    <xf numFmtId="167" fontId="0" fillId="9" borderId="0" xfId="3" applyNumberFormat="1" applyFont="1" applyFill="1"/>
    <xf numFmtId="166" fontId="0" fillId="9" borderId="0" xfId="0" applyNumberFormat="1" applyFill="1"/>
    <xf numFmtId="0" fontId="0" fillId="10" borderId="0" xfId="0" applyFill="1" applyBorder="1"/>
    <xf numFmtId="166" fontId="4" fillId="0" borderId="0" xfId="0" applyNumberFormat="1" applyFont="1"/>
    <xf numFmtId="0" fontId="0" fillId="0" borderId="0" xfId="0" applyFill="1"/>
    <xf numFmtId="0" fontId="4" fillId="9" borderId="0" xfId="0" applyFont="1" applyFill="1"/>
    <xf numFmtId="0" fontId="4" fillId="11" borderId="0" xfId="0" applyFont="1" applyFill="1"/>
    <xf numFmtId="0" fontId="0" fillId="11" borderId="0" xfId="0" applyFill="1"/>
    <xf numFmtId="0" fontId="0" fillId="0" borderId="0" xfId="0" applyBorder="1" applyAlignment="1">
      <alignment horizontal="center" vertical="center"/>
    </xf>
    <xf numFmtId="0" fontId="0" fillId="0" borderId="0" xfId="0" applyBorder="1"/>
    <xf numFmtId="10" fontId="0" fillId="0" borderId="0" xfId="4" applyNumberFormat="1" applyFont="1" applyBorder="1" applyAlignment="1">
      <alignment horizontal="center"/>
    </xf>
    <xf numFmtId="166" fontId="0" fillId="0" borderId="0" xfId="0" applyNumberFormat="1" applyBorder="1"/>
    <xf numFmtId="0" fontId="14" fillId="0" borderId="0" xfId="0" applyFont="1"/>
    <xf numFmtId="0" fontId="5" fillId="0" borderId="0" xfId="0" applyFont="1" applyFill="1"/>
    <xf numFmtId="0" fontId="13" fillId="9" borderId="0" xfId="2" applyFont="1" applyFill="1"/>
    <xf numFmtId="0" fontId="4" fillId="5" borderId="0" xfId="0" applyFont="1" applyFill="1"/>
    <xf numFmtId="0" fontId="7" fillId="5" borderId="0" xfId="0" applyFont="1" applyFill="1" applyProtection="1">
      <protection locked="0"/>
    </xf>
    <xf numFmtId="0" fontId="0" fillId="5" borderId="0" xfId="0" applyFill="1"/>
    <xf numFmtId="0" fontId="13" fillId="5" borderId="0" xfId="2" applyFont="1" applyFill="1" applyProtection="1">
      <protection locked="0"/>
    </xf>
    <xf numFmtId="0" fontId="0" fillId="4" borderId="19" xfId="0" applyFill="1" applyBorder="1"/>
    <xf numFmtId="0" fontId="0" fillId="4" borderId="20" xfId="0" applyFill="1" applyBorder="1"/>
    <xf numFmtId="0" fontId="4" fillId="4" borderId="20" xfId="0" applyFont="1" applyFill="1" applyBorder="1"/>
    <xf numFmtId="0" fontId="0" fillId="4" borderId="21" xfId="0" applyFill="1" applyBorder="1"/>
    <xf numFmtId="0" fontId="0" fillId="4" borderId="22" xfId="0" applyFill="1" applyBorder="1"/>
    <xf numFmtId="0" fontId="0" fillId="4" borderId="0" xfId="0" applyFill="1" applyBorder="1"/>
    <xf numFmtId="0" fontId="4" fillId="4" borderId="0" xfId="0" applyFont="1" applyFill="1" applyBorder="1"/>
    <xf numFmtId="166" fontId="4" fillId="4" borderId="0" xfId="0" applyNumberFormat="1" applyFont="1" applyFill="1" applyBorder="1"/>
    <xf numFmtId="0" fontId="0" fillId="4" borderId="23" xfId="0" applyFill="1" applyBorder="1"/>
    <xf numFmtId="0" fontId="0" fillId="4" borderId="24" xfId="0" applyFill="1" applyBorder="1"/>
    <xf numFmtId="0" fontId="0" fillId="4" borderId="25" xfId="0" applyFill="1" applyBorder="1"/>
    <xf numFmtId="166" fontId="4" fillId="4" borderId="25" xfId="0" applyNumberFormat="1" applyFont="1" applyFill="1" applyBorder="1"/>
    <xf numFmtId="0" fontId="0" fillId="4" borderId="26" xfId="0" applyFill="1" applyBorder="1"/>
    <xf numFmtId="0" fontId="17" fillId="4" borderId="20" xfId="0" applyFont="1" applyFill="1" applyBorder="1"/>
    <xf numFmtId="165" fontId="7" fillId="0" borderId="0" xfId="1" applyNumberFormat="1" applyFont="1" applyAlignment="1" applyProtection="1">
      <alignment horizontal="center"/>
      <protection locked="0"/>
    </xf>
    <xf numFmtId="165" fontId="4" fillId="2" borderId="1" xfId="1" applyNumberFormat="1" applyFont="1" applyFill="1" applyBorder="1" applyAlignment="1" applyProtection="1">
      <alignment horizontal="center"/>
      <protection locked="0"/>
    </xf>
    <xf numFmtId="0" fontId="0" fillId="5" borderId="0" xfId="0" applyFill="1" applyProtection="1">
      <protection locked="0"/>
    </xf>
    <xf numFmtId="0" fontId="0" fillId="0" borderId="0" xfId="0" applyProtection="1">
      <protection locked="0"/>
    </xf>
    <xf numFmtId="0" fontId="0" fillId="6" borderId="0" xfId="0" applyFill="1" applyAlignment="1" applyProtection="1">
      <alignment vertical="center"/>
      <protection locked="0"/>
    </xf>
    <xf numFmtId="0" fontId="7" fillId="0" borderId="0" xfId="0" applyFont="1" applyProtection="1">
      <protection locked="0"/>
    </xf>
    <xf numFmtId="2" fontId="7" fillId="3" borderId="5" xfId="0" applyNumberFormat="1" applyFont="1" applyFill="1" applyBorder="1" applyAlignment="1" applyProtection="1">
      <alignment horizontal="left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0" fontId="5" fillId="0" borderId="0" xfId="0" applyFont="1" applyProtection="1">
      <protection locked="0"/>
    </xf>
    <xf numFmtId="165" fontId="4" fillId="2" borderId="4" xfId="1" applyNumberFormat="1" applyFont="1" applyFill="1" applyBorder="1" applyAlignment="1" applyProtection="1">
      <alignment horizontal="center"/>
      <protection locked="0"/>
    </xf>
    <xf numFmtId="166" fontId="2" fillId="0" borderId="0" xfId="0" applyNumberFormat="1" applyFont="1" applyProtection="1">
      <protection locked="0"/>
    </xf>
    <xf numFmtId="166" fontId="2" fillId="0" borderId="0" xfId="3" applyNumberFormat="1" applyFont="1" applyProtection="1">
      <protection locked="0"/>
    </xf>
    <xf numFmtId="166" fontId="7" fillId="0" borderId="0" xfId="3" applyNumberFormat="1" applyFont="1" applyProtection="1">
      <protection locked="0"/>
    </xf>
    <xf numFmtId="165" fontId="0" fillId="0" borderId="0" xfId="1" applyNumberFormat="1" applyFont="1" applyAlignment="1" applyProtection="1">
      <alignment horizontal="center"/>
      <protection locked="0"/>
    </xf>
    <xf numFmtId="164" fontId="0" fillId="0" borderId="0" xfId="1" applyNumberFormat="1" applyFont="1" applyAlignment="1" applyProtection="1">
      <alignment horizontal="center"/>
      <protection locked="0"/>
    </xf>
    <xf numFmtId="0" fontId="1" fillId="0" borderId="0" xfId="0" applyFont="1"/>
    <xf numFmtId="0" fontId="0" fillId="0" borderId="0" xfId="0" applyAlignment="1"/>
    <xf numFmtId="0" fontId="4" fillId="0" borderId="0" xfId="0" applyFont="1" applyAlignment="1"/>
    <xf numFmtId="171" fontId="0" fillId="0" borderId="0" xfId="0" applyNumberFormat="1"/>
    <xf numFmtId="43" fontId="0" fillId="0" borderId="0" xfId="0" applyNumberFormat="1"/>
    <xf numFmtId="10" fontId="4" fillId="10" borderId="0" xfId="0" applyNumberFormat="1" applyFont="1" applyFill="1" applyAlignment="1">
      <alignment horizontal="left" vertical="center"/>
    </xf>
    <xf numFmtId="0" fontId="0" fillId="10" borderId="0" xfId="0" applyFill="1" applyAlignment="1">
      <alignment horizontal="right" vertical="center"/>
    </xf>
    <xf numFmtId="0" fontId="0" fillId="10" borderId="0" xfId="0" applyFill="1" applyBorder="1" applyAlignment="1">
      <alignment horizontal="left" vertical="center"/>
    </xf>
    <xf numFmtId="166" fontId="7" fillId="0" borderId="0" xfId="0" applyNumberFormat="1" applyFont="1" applyProtection="1"/>
    <xf numFmtId="166" fontId="7" fillId="0" borderId="0" xfId="0" applyNumberFormat="1" applyFont="1"/>
    <xf numFmtId="168" fontId="4" fillId="12" borderId="0" xfId="0" applyNumberFormat="1" applyFont="1" applyFill="1" applyProtection="1">
      <protection locked="0"/>
    </xf>
    <xf numFmtId="0" fontId="4" fillId="0" borderId="0" xfId="0" applyFont="1" applyAlignment="1">
      <alignment vertical="center"/>
    </xf>
    <xf numFmtId="164" fontId="4" fillId="13" borderId="1" xfId="1" applyNumberFormat="1" applyFont="1" applyFill="1" applyBorder="1" applyAlignment="1">
      <alignment horizontal="center"/>
    </xf>
    <xf numFmtId="10" fontId="0" fillId="0" borderId="0" xfId="4" applyNumberFormat="1" applyFont="1"/>
    <xf numFmtId="0" fontId="0" fillId="12" borderId="0" xfId="0" applyFill="1" applyProtection="1">
      <protection locked="0"/>
    </xf>
    <xf numFmtId="0" fontId="0" fillId="0" borderId="12" xfId="0" applyBorder="1"/>
    <xf numFmtId="0" fontId="7" fillId="0" borderId="27" xfId="0" applyFont="1" applyBorder="1" applyAlignment="1">
      <alignment horizontal="center" vertical="center"/>
    </xf>
    <xf numFmtId="0" fontId="0" fillId="0" borderId="13" xfId="0" applyBorder="1"/>
    <xf numFmtId="0" fontId="7" fillId="0" borderId="28" xfId="0" applyFont="1" applyBorder="1" applyAlignment="1">
      <alignment horizontal="center" vertical="center"/>
    </xf>
    <xf numFmtId="171" fontId="7" fillId="12" borderId="29" xfId="0" applyNumberFormat="1" applyFont="1" applyFill="1" applyBorder="1" applyAlignment="1" applyProtection="1">
      <alignment horizontal="center" vertical="center"/>
      <protection locked="0"/>
    </xf>
    <xf numFmtId="10" fontId="7" fillId="12" borderId="29" xfId="4" applyNumberFormat="1" applyFont="1" applyFill="1" applyBorder="1" applyProtection="1">
      <protection locked="0"/>
    </xf>
    <xf numFmtId="0" fontId="7" fillId="0" borderId="30" xfId="0" applyFont="1" applyBorder="1"/>
    <xf numFmtId="0" fontId="4" fillId="10" borderId="0" xfId="0" applyFont="1" applyFill="1" applyProtection="1"/>
    <xf numFmtId="0" fontId="0" fillId="10" borderId="0" xfId="0" applyFill="1" applyAlignment="1">
      <alignment vertical="center"/>
    </xf>
    <xf numFmtId="0" fontId="4" fillId="0" borderId="0" xfId="0" applyFont="1" applyAlignment="1">
      <alignment horizontal="center" vertical="center"/>
    </xf>
    <xf numFmtId="166" fontId="0" fillId="0" borderId="0" xfId="0" applyNumberFormat="1" applyBorder="1" applyProtection="1">
      <protection locked="0"/>
    </xf>
    <xf numFmtId="0" fontId="4" fillId="4" borderId="0" xfId="0" applyFont="1" applyFill="1" applyBorder="1" applyProtection="1">
      <protection locked="0"/>
    </xf>
    <xf numFmtId="0" fontId="0" fillId="14" borderId="0" xfId="0" applyFill="1"/>
    <xf numFmtId="10" fontId="0" fillId="14" borderId="0" xfId="4" applyNumberFormat="1" applyFont="1" applyFill="1"/>
    <xf numFmtId="0" fontId="4" fillId="14" borderId="1" xfId="0" applyFont="1" applyFill="1" applyBorder="1"/>
    <xf numFmtId="2" fontId="4" fillId="3" borderId="9" xfId="0" applyNumberFormat="1" applyFont="1" applyFill="1" applyBorder="1" applyAlignment="1" applyProtection="1">
      <alignment horizontal="center" wrapText="1"/>
      <protection locked="0"/>
    </xf>
    <xf numFmtId="0" fontId="0" fillId="0" borderId="0" xfId="0" applyBorder="1" applyAlignment="1">
      <alignment horizontal="center"/>
    </xf>
    <xf numFmtId="0" fontId="6" fillId="0" borderId="0" xfId="0" applyFont="1" applyBorder="1" applyAlignment="1">
      <alignment horizontal="center" wrapText="1"/>
    </xf>
    <xf numFmtId="166" fontId="0" fillId="0" borderId="0" xfId="4" applyNumberFormat="1" applyFont="1"/>
    <xf numFmtId="171" fontId="0" fillId="0" borderId="0" xfId="0" applyNumberFormat="1" applyAlignment="1">
      <alignment horizontal="center" vertical="center"/>
    </xf>
    <xf numFmtId="171" fontId="4" fillId="0" borderId="0" xfId="0" applyNumberFormat="1" applyFont="1" applyAlignment="1">
      <alignment horizontal="center" vertical="center"/>
    </xf>
    <xf numFmtId="171" fontId="0" fillId="14" borderId="0" xfId="0" applyNumberFormat="1" applyFill="1"/>
    <xf numFmtId="171" fontId="0" fillId="0" borderId="0" xfId="4" applyNumberFormat="1" applyFont="1"/>
    <xf numFmtId="171" fontId="4" fillId="0" borderId="0" xfId="0" applyNumberFormat="1" applyFont="1"/>
    <xf numFmtId="171" fontId="4" fillId="14" borderId="0" xfId="0" applyNumberFormat="1" applyFont="1" applyFill="1"/>
    <xf numFmtId="0" fontId="13" fillId="5" borderId="0" xfId="2" applyFont="1" applyFill="1" applyAlignment="1" applyProtection="1">
      <alignment horizontal="left" vertical="center"/>
      <protection locked="0"/>
    </xf>
    <xf numFmtId="171" fontId="4" fillId="0" borderId="0" xfId="0" applyNumberFormat="1" applyFont="1" applyFill="1"/>
    <xf numFmtId="0" fontId="0" fillId="6" borderId="0" xfId="0" applyFill="1" applyAlignment="1" applyProtection="1">
      <alignment horizontal="left"/>
    </xf>
    <xf numFmtId="9" fontId="0" fillId="0" borderId="0" xfId="4" applyFont="1"/>
    <xf numFmtId="0" fontId="18" fillId="14" borderId="0" xfId="0" applyFont="1" applyFill="1"/>
    <xf numFmtId="0" fontId="0" fillId="14" borderId="0" xfId="0" applyFill="1" applyProtection="1"/>
    <xf numFmtId="0" fontId="4" fillId="14" borderId="0" xfId="0" applyFont="1" applyFill="1" applyProtection="1"/>
    <xf numFmtId="0" fontId="13" fillId="0" borderId="0" xfId="2" applyFont="1" applyAlignment="1">
      <alignment horizontal="left"/>
    </xf>
    <xf numFmtId="0" fontId="9" fillId="6" borderId="0" xfId="2" applyFont="1" applyFill="1" applyBorder="1" applyAlignment="1" applyProtection="1">
      <alignment horizontal="left" vertical="center"/>
      <protection locked="0"/>
    </xf>
    <xf numFmtId="0" fontId="11" fillId="7" borderId="12" xfId="0" applyFont="1" applyFill="1" applyBorder="1" applyAlignment="1">
      <alignment horizontal="center" vertical="center" wrapText="1"/>
    </xf>
    <xf numFmtId="0" fontId="11" fillId="7" borderId="13" xfId="0" applyFont="1" applyFill="1" applyBorder="1" applyAlignment="1">
      <alignment horizontal="center" vertical="center" wrapText="1"/>
    </xf>
    <xf numFmtId="0" fontId="11" fillId="7" borderId="14" xfId="0" applyFont="1" applyFill="1" applyBorder="1" applyAlignment="1">
      <alignment horizontal="center" vertical="center" wrapText="1"/>
    </xf>
    <xf numFmtId="0" fontId="11" fillId="7" borderId="15" xfId="0" applyFont="1" applyFill="1" applyBorder="1" applyAlignment="1">
      <alignment horizontal="center" vertical="center" wrapText="1"/>
    </xf>
    <xf numFmtId="0" fontId="11" fillId="7" borderId="7" xfId="0" applyFont="1" applyFill="1" applyBorder="1" applyAlignment="1">
      <alignment horizontal="center" vertical="center" wrapText="1"/>
    </xf>
    <xf numFmtId="0" fontId="11" fillId="7" borderId="8" xfId="0" applyFont="1" applyFill="1" applyBorder="1" applyAlignment="1">
      <alignment horizontal="center" vertical="center" wrapText="1"/>
    </xf>
    <xf numFmtId="0" fontId="15" fillId="7" borderId="16" xfId="0" applyFont="1" applyFill="1" applyBorder="1" applyAlignment="1">
      <alignment horizontal="center" vertical="top" wrapText="1"/>
    </xf>
    <xf numFmtId="0" fontId="15" fillId="7" borderId="17" xfId="0" applyFont="1" applyFill="1" applyBorder="1" applyAlignment="1">
      <alignment horizontal="center" vertical="top" wrapText="1"/>
    </xf>
    <xf numFmtId="0" fontId="15" fillId="7" borderId="18" xfId="0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/>
    </xf>
    <xf numFmtId="0" fontId="13" fillId="10" borderId="0" xfId="2" applyFont="1" applyFill="1" applyAlignment="1" applyProtection="1">
      <alignment horizontal="left"/>
      <protection locked="0"/>
    </xf>
    <xf numFmtId="0" fontId="13" fillId="9" borderId="0" xfId="2" applyFont="1" applyFill="1" applyAlignment="1" applyProtection="1">
      <alignment horizontal="left"/>
      <protection locked="0"/>
    </xf>
    <xf numFmtId="0" fontId="13" fillId="5" borderId="0" xfId="2" applyFont="1" applyFill="1" applyAlignment="1" applyProtection="1">
      <alignment horizontal="left"/>
      <protection locked="0"/>
    </xf>
    <xf numFmtId="0" fontId="4" fillId="0" borderId="0" xfId="0" applyFont="1" applyBorder="1" applyAlignment="1">
      <alignment horizontal="center"/>
    </xf>
    <xf numFmtId="166" fontId="4" fillId="0" borderId="0" xfId="0" applyNumberFormat="1" applyFont="1" applyAlignment="1" applyProtection="1">
      <alignment horizontal="center" vertical="center"/>
      <protection locked="0"/>
    </xf>
    <xf numFmtId="0" fontId="19" fillId="0" borderId="0" xfId="2" applyFont="1"/>
  </cellXfs>
  <cellStyles count="5">
    <cellStyle name="Komma" xfId="1" builtinId="3"/>
    <cellStyle name="Link" xfId="2" builtinId="8"/>
    <cellStyle name="Prozent" xfId="4" builtinId="5"/>
    <cellStyle name="Standard" xfId="0" builtinId="0"/>
    <cellStyle name="Währung" xfId="3" builtinId="4"/>
  </cellStyles>
  <dxfs count="0"/>
  <tableStyles count="0" defaultTableStyle="TableStyleMedium2" defaultPivotStyle="PivotStyleLight16"/>
  <colors>
    <mruColors>
      <color rgb="FFEFD4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Wertentwicklung</a:t>
            </a:r>
            <a:r>
              <a:rPr lang="de-DE" baseline="0"/>
              <a:t> in Jahre</a:t>
            </a:r>
            <a:endParaRPr lang="de-DE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Wertentwicklung!$C$8:$C$27</c:f>
              <c:numCache>
                <c:formatCode>#,##0.00\ [$USD]</c:formatCode>
                <c:ptCount val="20"/>
                <c:pt idx="0">
                  <c:v>6560</c:v>
                </c:pt>
                <c:pt idx="1">
                  <c:v>10758.4</c:v>
                </c:pt>
                <c:pt idx="2">
                  <c:v>17643.775999999998</c:v>
                </c:pt>
                <c:pt idx="3">
                  <c:v>28935.79264</c:v>
                </c:pt>
                <c:pt idx="4">
                  <c:v>47454.699929599999</c:v>
                </c:pt>
                <c:pt idx="5">
                  <c:v>77825.707884543997</c:v>
                </c:pt>
                <c:pt idx="6">
                  <c:v>127634.16093065216</c:v>
                </c:pt>
                <c:pt idx="7">
                  <c:v>209320.02392626955</c:v>
                </c:pt>
                <c:pt idx="8">
                  <c:v>343284.83923908207</c:v>
                </c:pt>
                <c:pt idx="9">
                  <c:v>562987.13635209459</c:v>
                </c:pt>
                <c:pt idx="10">
                  <c:v>923298.90361743513</c:v>
                </c:pt>
                <c:pt idx="11">
                  <c:v>1514210.2019325937</c:v>
                </c:pt>
                <c:pt idx="12">
                  <c:v>2483304.7311694538</c:v>
                </c:pt>
                <c:pt idx="13">
                  <c:v>4072619.7591179041</c:v>
                </c:pt>
                <c:pt idx="14">
                  <c:v>6679096.4049533624</c:v>
                </c:pt>
                <c:pt idx="15">
                  <c:v>10953718.104123514</c:v>
                </c:pt>
                <c:pt idx="16">
                  <c:v>17964097.690762565</c:v>
                </c:pt>
                <c:pt idx="17">
                  <c:v>29461120.212850608</c:v>
                </c:pt>
                <c:pt idx="18">
                  <c:v>48316237.149075001</c:v>
                </c:pt>
                <c:pt idx="19">
                  <c:v>79238628.924483001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31432"/>
        <c:axId val="427231824"/>
      </c:lineChart>
      <c:catAx>
        <c:axId val="427231432"/>
        <c:scaling>
          <c:orientation val="minMax"/>
        </c:scaling>
        <c:delete val="0"/>
        <c:axPos val="t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7231824"/>
        <c:crosses val="max"/>
        <c:auto val="1"/>
        <c:lblAlgn val="ctr"/>
        <c:lblOffset val="100"/>
        <c:noMultiLvlLbl val="0"/>
      </c:catAx>
      <c:valAx>
        <c:axId val="427231824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\ [$USD]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7231432"/>
        <c:crosses val="autoZero"/>
        <c:crossBetween val="midCat"/>
        <c:minorUnit val="1000"/>
      </c:valAx>
      <c:spPr>
        <a:noFill/>
        <a:ln>
          <a:solidFill>
            <a:schemeClr val="accent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  <a:alpha val="76000"/>
      </a:schemeClr>
    </a:solidFill>
    <a:ln w="25400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pin" dx="26" fmlaLink="$P$4" max="60" page="10" val="15"/>
</file>

<file path=xl/ctrlProps/ctrlProp2.xml><?xml version="1.0" encoding="utf-8"?>
<formControlPr xmlns="http://schemas.microsoft.com/office/spreadsheetml/2009/9/main" objectType="Spin" dx="26" fmlaLink="$Q$2" max="60" page="10" val="15"/>
</file>

<file path=xl/ctrlProps/ctrlProp3.xml><?xml version="1.0" encoding="utf-8"?>
<formControlPr xmlns="http://schemas.microsoft.com/office/spreadsheetml/2009/9/main" objectType="Spin" dx="26" fmlaLink="$O$3" max="60" page="10" val="15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karl-gaessler.com/wp-content/uploads/2022/11/ProfitWallet-deutsch.mp4" TargetMode="External"/><Relationship Id="rId7" Type="http://schemas.openxmlformats.org/officeDocument/2006/relationships/hyperlink" Target="https://vimeo.com/765956693/790799d769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youtube.com/watch?v=55gkfw6uLi4&amp;list=PL9lOl9liTX_AAmqf5mnO0CHO1VN7UAO28&amp;index=3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karl-gaessler.com/wp-content/uploads/2022/11/Worin_investiert_Profit_Wallet.mp4" TargetMode="Externa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790522</xdr:colOff>
      <xdr:row>5</xdr:row>
      <xdr:rowOff>15240</xdr:rowOff>
    </xdr:from>
    <xdr:to>
      <xdr:col>4</xdr:col>
      <xdr:colOff>780907</xdr:colOff>
      <xdr:row>14</xdr:row>
      <xdr:rowOff>46462</xdr:rowOff>
    </xdr:to>
    <xdr:pic>
      <xdr:nvPicPr>
        <xdr:cNvPr id="3" name="Grafik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0522" y="746760"/>
          <a:ext cx="3160305" cy="1677142"/>
        </a:xfrm>
        <a:prstGeom prst="rect">
          <a:avLst/>
        </a:prstGeom>
      </xdr:spPr>
    </xdr:pic>
    <xdr:clientData/>
  </xdr:twoCellAnchor>
  <xdr:twoCellAnchor editAs="oneCell">
    <xdr:from>
      <xdr:col>1</xdr:col>
      <xdr:colOff>11350</xdr:colOff>
      <xdr:row>19</xdr:row>
      <xdr:rowOff>0</xdr:rowOff>
    </xdr:from>
    <xdr:to>
      <xdr:col>5</xdr:col>
      <xdr:colOff>2159</xdr:colOff>
      <xdr:row>27</xdr:row>
      <xdr:rowOff>167640</xdr:rowOff>
    </xdr:to>
    <xdr:pic>
      <xdr:nvPicPr>
        <xdr:cNvPr id="5" name="Grafik 4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3830" y="3154680"/>
          <a:ext cx="3160729" cy="1630680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19</xdr:row>
      <xdr:rowOff>7620</xdr:rowOff>
    </xdr:from>
    <xdr:to>
      <xdr:col>11</xdr:col>
      <xdr:colOff>777241</xdr:colOff>
      <xdr:row>28</xdr:row>
      <xdr:rowOff>69130</xdr:rowOff>
    </xdr:to>
    <xdr:pic>
      <xdr:nvPicPr>
        <xdr:cNvPr id="7" name="Grafik 6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39841" y="3345180"/>
          <a:ext cx="3154680" cy="170743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</xdr:row>
      <xdr:rowOff>175259</xdr:rowOff>
    </xdr:from>
    <xdr:to>
      <xdr:col>11</xdr:col>
      <xdr:colOff>586740</xdr:colOff>
      <xdr:row>14</xdr:row>
      <xdr:rowOff>7064</xdr:rowOff>
    </xdr:to>
    <xdr:pic>
      <xdr:nvPicPr>
        <xdr:cNvPr id="9" name="Grafik 8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339840" y="769619"/>
          <a:ext cx="2964180" cy="16606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3173</xdr:colOff>
      <xdr:row>3</xdr:row>
      <xdr:rowOff>0</xdr:rowOff>
    </xdr:from>
    <xdr:to>
      <xdr:col>78</xdr:col>
      <xdr:colOff>-1</xdr:colOff>
      <xdr:row>5</xdr:row>
      <xdr:rowOff>175260</xdr:rowOff>
    </xdr:to>
    <xdr:sp macro="" textlink="">
      <xdr:nvSpPr>
        <xdr:cNvPr id="2" name="Rechteck 1"/>
        <xdr:cNvSpPr/>
      </xdr:nvSpPr>
      <xdr:spPr>
        <a:xfrm>
          <a:off x="797830" y="642257"/>
          <a:ext cx="61392255" cy="556260"/>
        </a:xfrm>
        <a:prstGeom prst="rect">
          <a:avLst/>
        </a:prstGeom>
        <a:solidFill>
          <a:schemeClr val="accent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lang="de-DE" sz="1400"/>
            <a:t>Ich</a:t>
          </a:r>
          <a:r>
            <a:rPr lang="de-DE" sz="1400" baseline="0"/>
            <a:t> -   Invest  50.000 USD</a:t>
          </a:r>
          <a:endParaRPr lang="de-DE" sz="1400"/>
        </a:p>
      </xdr:txBody>
    </xdr:sp>
    <xdr:clientData/>
  </xdr:twoCellAnchor>
  <xdr:twoCellAnchor>
    <xdr:from>
      <xdr:col>0</xdr:col>
      <xdr:colOff>788669</xdr:colOff>
      <xdr:row>8</xdr:row>
      <xdr:rowOff>7620</xdr:rowOff>
    </xdr:from>
    <xdr:to>
      <xdr:col>19</xdr:col>
      <xdr:colOff>783772</xdr:colOff>
      <xdr:row>11</xdr:row>
      <xdr:rowOff>0</xdr:rowOff>
    </xdr:to>
    <xdr:sp macro="" textlink="">
      <xdr:nvSpPr>
        <xdr:cNvPr id="3" name="Rechteck 2"/>
        <xdr:cNvSpPr/>
      </xdr:nvSpPr>
      <xdr:spPr>
        <a:xfrm>
          <a:off x="788669" y="1586049"/>
          <a:ext cx="14745246" cy="558437"/>
        </a:xfrm>
        <a:prstGeom prst="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lang="de-DE" sz="1400"/>
            <a:t>Senator 1 - Invest  30.000</a:t>
          </a:r>
          <a:r>
            <a:rPr lang="de-DE" sz="1400" baseline="0"/>
            <a:t> USD</a:t>
          </a:r>
          <a:endParaRPr lang="de-DE" sz="1400"/>
        </a:p>
      </xdr:txBody>
    </xdr:sp>
    <xdr:clientData/>
  </xdr:twoCellAnchor>
  <xdr:twoCellAnchor>
    <xdr:from>
      <xdr:col>10</xdr:col>
      <xdr:colOff>718458</xdr:colOff>
      <xdr:row>6</xdr:row>
      <xdr:rowOff>72244</xdr:rowOff>
    </xdr:from>
    <xdr:to>
      <xdr:col>11</xdr:col>
      <xdr:colOff>103909</xdr:colOff>
      <xdr:row>7</xdr:row>
      <xdr:rowOff>113806</xdr:rowOff>
    </xdr:to>
    <xdr:sp macro="" textlink="">
      <xdr:nvSpPr>
        <xdr:cNvPr id="11" name="Pfeil nach unten 10"/>
        <xdr:cNvSpPr/>
      </xdr:nvSpPr>
      <xdr:spPr>
        <a:xfrm>
          <a:off x="8665029" y="1280558"/>
          <a:ext cx="180109" cy="226619"/>
        </a:xfrm>
        <a:prstGeom prst="downArrow">
          <a:avLst/>
        </a:prstGeom>
        <a:solidFill>
          <a:schemeClr val="accent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786023</xdr:colOff>
      <xdr:row>11</xdr:row>
      <xdr:rowOff>49383</xdr:rowOff>
    </xdr:from>
    <xdr:to>
      <xdr:col>6</xdr:col>
      <xdr:colOff>783771</xdr:colOff>
      <xdr:row>26</xdr:row>
      <xdr:rowOff>20410</xdr:rowOff>
    </xdr:to>
    <xdr:grpSp>
      <xdr:nvGrpSpPr>
        <xdr:cNvPr id="63" name="Gruppieren 62"/>
        <xdr:cNvGrpSpPr/>
      </xdr:nvGrpSpPr>
      <xdr:grpSpPr>
        <a:xfrm>
          <a:off x="786023" y="2144883"/>
          <a:ext cx="4722148" cy="2714227"/>
          <a:chOff x="786023" y="2193869"/>
          <a:chExt cx="4765691" cy="2768655"/>
        </a:xfrm>
      </xdr:grpSpPr>
      <xdr:sp macro="" textlink="">
        <xdr:nvSpPr>
          <xdr:cNvPr id="5" name="Rechteck 4"/>
          <xdr:cNvSpPr/>
        </xdr:nvSpPr>
        <xdr:spPr>
          <a:xfrm>
            <a:off x="793296" y="3442879"/>
            <a:ext cx="124423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Consultant 1</a:t>
            </a:r>
          </a:p>
          <a:p>
            <a:pPr algn="l"/>
            <a:r>
              <a:rPr lang="de-DE" sz="1200"/>
              <a:t>Invest &gt;=</a:t>
            </a:r>
            <a:r>
              <a:rPr lang="de-DE" sz="1200" baseline="0"/>
              <a:t> 8T USD</a:t>
            </a:r>
            <a:endParaRPr lang="de-DE" sz="1200"/>
          </a:p>
        </xdr:txBody>
      </xdr:sp>
      <xdr:sp macro="" textlink="">
        <xdr:nvSpPr>
          <xdr:cNvPr id="6" name="Rechteck 5"/>
          <xdr:cNvSpPr/>
        </xdr:nvSpPr>
        <xdr:spPr>
          <a:xfrm>
            <a:off x="2383996" y="3454061"/>
            <a:ext cx="1145178" cy="553489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2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ctr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" name="Rechteck 6"/>
          <xdr:cNvSpPr/>
        </xdr:nvSpPr>
        <xdr:spPr>
          <a:xfrm>
            <a:off x="3979545" y="3442879"/>
            <a:ext cx="114517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3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l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7" name="Pfeil nach unten 16"/>
          <xdr:cNvSpPr/>
        </xdr:nvSpPr>
        <xdr:spPr>
          <a:xfrm>
            <a:off x="1261754" y="3156857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8" name="Pfeil nach unten 17"/>
          <xdr:cNvSpPr/>
        </xdr:nvSpPr>
        <xdr:spPr>
          <a:xfrm>
            <a:off x="2857995" y="3136075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9" name="Pfeil nach unten 18"/>
          <xdr:cNvSpPr/>
        </xdr:nvSpPr>
        <xdr:spPr>
          <a:xfrm>
            <a:off x="4509656" y="3170711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0" name="Pfeil nach unten 19"/>
          <xdr:cNvSpPr/>
        </xdr:nvSpPr>
        <xdr:spPr>
          <a:xfrm>
            <a:off x="2864921" y="4127665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1" name="Pfeil nach unten 20"/>
          <xdr:cNvSpPr/>
        </xdr:nvSpPr>
        <xdr:spPr>
          <a:xfrm>
            <a:off x="4481945" y="4093029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5" name="Rechteck 24"/>
          <xdr:cNvSpPr/>
        </xdr:nvSpPr>
        <xdr:spPr>
          <a:xfrm>
            <a:off x="3954509" y="4404086"/>
            <a:ext cx="1150124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3" name="Pfeil nach unten 42"/>
          <xdr:cNvSpPr/>
        </xdr:nvSpPr>
        <xdr:spPr>
          <a:xfrm>
            <a:off x="1244434" y="4086101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44" name="Rechteck 43"/>
          <xdr:cNvSpPr/>
        </xdr:nvSpPr>
        <xdr:spPr>
          <a:xfrm>
            <a:off x="2361730" y="4398891"/>
            <a:ext cx="1150125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5" name="Rechteck 44"/>
          <xdr:cNvSpPr/>
        </xdr:nvSpPr>
        <xdr:spPr>
          <a:xfrm>
            <a:off x="786023" y="4398891"/>
            <a:ext cx="1146042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" name="Rechteck 60"/>
          <xdr:cNvSpPr/>
        </xdr:nvSpPr>
        <xdr:spPr>
          <a:xfrm>
            <a:off x="804182" y="2528479"/>
            <a:ext cx="4747532" cy="558437"/>
          </a:xfrm>
          <a:prstGeom prst="rect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Manager 1</a:t>
            </a:r>
          </a:p>
          <a:p>
            <a:pPr algn="l"/>
            <a:r>
              <a:rPr lang="de-DE" sz="1200"/>
              <a:t>Invest </a:t>
            </a:r>
            <a:r>
              <a:rPr lang="de-DE" sz="1200" baseline="0"/>
              <a:t> 20.000 USD</a:t>
            </a:r>
            <a:endParaRPr lang="de-DE" sz="1200"/>
          </a:p>
        </xdr:txBody>
      </xdr:sp>
      <xdr:sp macro="" textlink="">
        <xdr:nvSpPr>
          <xdr:cNvPr id="62" name="Pfeil nach unten 61"/>
          <xdr:cNvSpPr/>
        </xdr:nvSpPr>
        <xdr:spPr>
          <a:xfrm>
            <a:off x="3115492" y="2193869"/>
            <a:ext cx="180109" cy="226619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xdr:twoCellAnchor>
    <xdr:from>
      <xdr:col>7</xdr:col>
      <xdr:colOff>219966</xdr:colOff>
      <xdr:row>11</xdr:row>
      <xdr:rowOff>49383</xdr:rowOff>
    </xdr:from>
    <xdr:to>
      <xdr:col>13</xdr:col>
      <xdr:colOff>566057</xdr:colOff>
      <xdr:row>26</xdr:row>
      <xdr:rowOff>20410</xdr:rowOff>
    </xdr:to>
    <xdr:grpSp>
      <xdr:nvGrpSpPr>
        <xdr:cNvPr id="64" name="Gruppieren 63"/>
        <xdr:cNvGrpSpPr/>
      </xdr:nvGrpSpPr>
      <xdr:grpSpPr>
        <a:xfrm>
          <a:off x="5731766" y="2144883"/>
          <a:ext cx="4727591" cy="2714227"/>
          <a:chOff x="786023" y="2193869"/>
          <a:chExt cx="4765691" cy="2768655"/>
        </a:xfrm>
      </xdr:grpSpPr>
      <xdr:sp macro="" textlink="">
        <xdr:nvSpPr>
          <xdr:cNvPr id="65" name="Rechteck 64"/>
          <xdr:cNvSpPr/>
        </xdr:nvSpPr>
        <xdr:spPr>
          <a:xfrm>
            <a:off x="793296" y="3442879"/>
            <a:ext cx="124423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Consultant 1</a:t>
            </a:r>
          </a:p>
          <a:p>
            <a:pPr algn="l"/>
            <a:r>
              <a:rPr lang="de-DE" sz="1200"/>
              <a:t>Invest &gt;=</a:t>
            </a:r>
            <a:r>
              <a:rPr lang="de-DE" sz="1200" baseline="0"/>
              <a:t> 8T USD</a:t>
            </a:r>
            <a:endParaRPr lang="de-DE" sz="1200"/>
          </a:p>
        </xdr:txBody>
      </xdr:sp>
      <xdr:sp macro="" textlink="">
        <xdr:nvSpPr>
          <xdr:cNvPr id="66" name="Rechteck 65"/>
          <xdr:cNvSpPr/>
        </xdr:nvSpPr>
        <xdr:spPr>
          <a:xfrm>
            <a:off x="2383996" y="3454061"/>
            <a:ext cx="1145178" cy="553489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2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ctr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7" name="Rechteck 66"/>
          <xdr:cNvSpPr/>
        </xdr:nvSpPr>
        <xdr:spPr>
          <a:xfrm>
            <a:off x="3979545" y="3442879"/>
            <a:ext cx="114517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3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l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8" name="Pfeil nach unten 67"/>
          <xdr:cNvSpPr/>
        </xdr:nvSpPr>
        <xdr:spPr>
          <a:xfrm>
            <a:off x="1261754" y="3156857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69" name="Pfeil nach unten 68"/>
          <xdr:cNvSpPr/>
        </xdr:nvSpPr>
        <xdr:spPr>
          <a:xfrm>
            <a:off x="2857995" y="3136075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70" name="Pfeil nach unten 69"/>
          <xdr:cNvSpPr/>
        </xdr:nvSpPr>
        <xdr:spPr>
          <a:xfrm>
            <a:off x="4509656" y="3170711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71" name="Pfeil nach unten 70"/>
          <xdr:cNvSpPr/>
        </xdr:nvSpPr>
        <xdr:spPr>
          <a:xfrm>
            <a:off x="2864921" y="4127665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72" name="Pfeil nach unten 71"/>
          <xdr:cNvSpPr/>
        </xdr:nvSpPr>
        <xdr:spPr>
          <a:xfrm>
            <a:off x="4481945" y="4093029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73" name="Rechteck 72"/>
          <xdr:cNvSpPr/>
        </xdr:nvSpPr>
        <xdr:spPr>
          <a:xfrm>
            <a:off x="3954509" y="4404086"/>
            <a:ext cx="1150124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4" name="Pfeil nach unten 73"/>
          <xdr:cNvSpPr/>
        </xdr:nvSpPr>
        <xdr:spPr>
          <a:xfrm>
            <a:off x="1244434" y="4086101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75" name="Rechteck 74"/>
          <xdr:cNvSpPr/>
        </xdr:nvSpPr>
        <xdr:spPr>
          <a:xfrm>
            <a:off x="2361730" y="4398891"/>
            <a:ext cx="1150125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6" name="Rechteck 75"/>
          <xdr:cNvSpPr/>
        </xdr:nvSpPr>
        <xdr:spPr>
          <a:xfrm>
            <a:off x="786023" y="4398891"/>
            <a:ext cx="1146042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7" name="Rechteck 76"/>
          <xdr:cNvSpPr/>
        </xdr:nvSpPr>
        <xdr:spPr>
          <a:xfrm>
            <a:off x="804182" y="2528479"/>
            <a:ext cx="4747532" cy="558437"/>
          </a:xfrm>
          <a:prstGeom prst="rect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Manager 2</a:t>
            </a:r>
          </a:p>
          <a:p>
            <a:pPr algn="l"/>
            <a:r>
              <a:rPr lang="de-DE" sz="1200"/>
              <a:t>Invest 20.000</a:t>
            </a:r>
            <a:r>
              <a:rPr lang="de-DE" sz="1200" baseline="0"/>
              <a:t> USD</a:t>
            </a:r>
            <a:endParaRPr lang="de-DE" sz="1200"/>
          </a:p>
        </xdr:txBody>
      </xdr:sp>
      <xdr:sp macro="" textlink="">
        <xdr:nvSpPr>
          <xdr:cNvPr id="78" name="Pfeil nach unten 77"/>
          <xdr:cNvSpPr/>
        </xdr:nvSpPr>
        <xdr:spPr>
          <a:xfrm>
            <a:off x="3115492" y="2193869"/>
            <a:ext cx="180109" cy="226619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xdr:twoCellAnchor>
    <xdr:from>
      <xdr:col>13</xdr:col>
      <xdr:colOff>786023</xdr:colOff>
      <xdr:row>11</xdr:row>
      <xdr:rowOff>49382</xdr:rowOff>
    </xdr:from>
    <xdr:to>
      <xdr:col>19</xdr:col>
      <xdr:colOff>783771</xdr:colOff>
      <xdr:row>26</xdr:row>
      <xdr:rowOff>20409</xdr:rowOff>
    </xdr:to>
    <xdr:grpSp>
      <xdr:nvGrpSpPr>
        <xdr:cNvPr id="79" name="Gruppieren 78"/>
        <xdr:cNvGrpSpPr/>
      </xdr:nvGrpSpPr>
      <xdr:grpSpPr>
        <a:xfrm>
          <a:off x="10679323" y="2144882"/>
          <a:ext cx="4722148" cy="2714227"/>
          <a:chOff x="786023" y="2193869"/>
          <a:chExt cx="4765691" cy="2768655"/>
        </a:xfrm>
      </xdr:grpSpPr>
      <xdr:sp macro="" textlink="">
        <xdr:nvSpPr>
          <xdr:cNvPr id="80" name="Rechteck 79"/>
          <xdr:cNvSpPr/>
        </xdr:nvSpPr>
        <xdr:spPr>
          <a:xfrm>
            <a:off x="793296" y="3442879"/>
            <a:ext cx="124423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Consultant 1</a:t>
            </a:r>
          </a:p>
          <a:p>
            <a:pPr algn="l"/>
            <a:r>
              <a:rPr lang="de-DE" sz="1200"/>
              <a:t>Invest &gt;=</a:t>
            </a:r>
            <a:r>
              <a:rPr lang="de-DE" sz="1200" baseline="0"/>
              <a:t> 8T USD</a:t>
            </a:r>
            <a:endParaRPr lang="de-DE" sz="1200"/>
          </a:p>
        </xdr:txBody>
      </xdr:sp>
      <xdr:sp macro="" textlink="">
        <xdr:nvSpPr>
          <xdr:cNvPr id="81" name="Rechteck 80"/>
          <xdr:cNvSpPr/>
        </xdr:nvSpPr>
        <xdr:spPr>
          <a:xfrm>
            <a:off x="2383996" y="3454061"/>
            <a:ext cx="1145178" cy="553489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2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ctr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82" name="Rechteck 81"/>
          <xdr:cNvSpPr/>
        </xdr:nvSpPr>
        <xdr:spPr>
          <a:xfrm>
            <a:off x="3979545" y="3442879"/>
            <a:ext cx="114517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3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l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83" name="Pfeil nach unten 82"/>
          <xdr:cNvSpPr/>
        </xdr:nvSpPr>
        <xdr:spPr>
          <a:xfrm>
            <a:off x="1261754" y="3156857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84" name="Pfeil nach unten 83"/>
          <xdr:cNvSpPr/>
        </xdr:nvSpPr>
        <xdr:spPr>
          <a:xfrm>
            <a:off x="2857995" y="3136075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85" name="Pfeil nach unten 84"/>
          <xdr:cNvSpPr/>
        </xdr:nvSpPr>
        <xdr:spPr>
          <a:xfrm>
            <a:off x="4509656" y="3170711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86" name="Pfeil nach unten 85"/>
          <xdr:cNvSpPr/>
        </xdr:nvSpPr>
        <xdr:spPr>
          <a:xfrm>
            <a:off x="2864921" y="4127665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87" name="Pfeil nach unten 86"/>
          <xdr:cNvSpPr/>
        </xdr:nvSpPr>
        <xdr:spPr>
          <a:xfrm>
            <a:off x="4481945" y="4093029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88" name="Rechteck 87"/>
          <xdr:cNvSpPr/>
        </xdr:nvSpPr>
        <xdr:spPr>
          <a:xfrm>
            <a:off x="3954509" y="4404086"/>
            <a:ext cx="1150124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89" name="Pfeil nach unten 88"/>
          <xdr:cNvSpPr/>
        </xdr:nvSpPr>
        <xdr:spPr>
          <a:xfrm>
            <a:off x="1244434" y="4086101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90" name="Rechteck 89"/>
          <xdr:cNvSpPr/>
        </xdr:nvSpPr>
        <xdr:spPr>
          <a:xfrm>
            <a:off x="2361730" y="4398891"/>
            <a:ext cx="1150125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91" name="Rechteck 90"/>
          <xdr:cNvSpPr/>
        </xdr:nvSpPr>
        <xdr:spPr>
          <a:xfrm>
            <a:off x="786023" y="4398891"/>
            <a:ext cx="1146042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92" name="Rechteck 91"/>
          <xdr:cNvSpPr/>
        </xdr:nvSpPr>
        <xdr:spPr>
          <a:xfrm>
            <a:off x="804182" y="2528479"/>
            <a:ext cx="4747532" cy="558437"/>
          </a:xfrm>
          <a:prstGeom prst="rect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Manager 3</a:t>
            </a:r>
          </a:p>
          <a:p>
            <a:pPr algn="l"/>
            <a:r>
              <a:rPr lang="de-DE" sz="1200"/>
              <a:t>Invest 20.000</a:t>
            </a:r>
            <a:r>
              <a:rPr lang="de-DE" sz="1200" baseline="0"/>
              <a:t> USD</a:t>
            </a:r>
            <a:endParaRPr lang="de-DE" sz="1200"/>
          </a:p>
        </xdr:txBody>
      </xdr:sp>
      <xdr:sp macro="" textlink="">
        <xdr:nvSpPr>
          <xdr:cNvPr id="93" name="Pfeil nach unten 92"/>
          <xdr:cNvSpPr/>
        </xdr:nvSpPr>
        <xdr:spPr>
          <a:xfrm>
            <a:off x="3115492" y="2193869"/>
            <a:ext cx="180109" cy="226619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xdr:twoCellAnchor>
    <xdr:from>
      <xdr:col>20</xdr:col>
      <xdr:colOff>775137</xdr:colOff>
      <xdr:row>11</xdr:row>
      <xdr:rowOff>49382</xdr:rowOff>
    </xdr:from>
    <xdr:to>
      <xdr:col>26</xdr:col>
      <xdr:colOff>598714</xdr:colOff>
      <xdr:row>26</xdr:row>
      <xdr:rowOff>20409</xdr:rowOff>
    </xdr:to>
    <xdr:grpSp>
      <xdr:nvGrpSpPr>
        <xdr:cNvPr id="94" name="Gruppieren 93"/>
        <xdr:cNvGrpSpPr/>
      </xdr:nvGrpSpPr>
      <xdr:grpSpPr>
        <a:xfrm>
          <a:off x="16180237" y="2144882"/>
          <a:ext cx="4725777" cy="2714227"/>
          <a:chOff x="786023" y="2193869"/>
          <a:chExt cx="4765691" cy="2768655"/>
        </a:xfrm>
      </xdr:grpSpPr>
      <xdr:sp macro="" textlink="">
        <xdr:nvSpPr>
          <xdr:cNvPr id="95" name="Rechteck 94"/>
          <xdr:cNvSpPr/>
        </xdr:nvSpPr>
        <xdr:spPr>
          <a:xfrm>
            <a:off x="793296" y="3442879"/>
            <a:ext cx="124423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Consultant 1</a:t>
            </a:r>
          </a:p>
          <a:p>
            <a:pPr algn="l"/>
            <a:r>
              <a:rPr lang="de-DE" sz="1200"/>
              <a:t>Invest &gt;=</a:t>
            </a:r>
            <a:r>
              <a:rPr lang="de-DE" sz="1200" baseline="0"/>
              <a:t> 8T USD</a:t>
            </a:r>
            <a:endParaRPr lang="de-DE" sz="1200"/>
          </a:p>
        </xdr:txBody>
      </xdr:sp>
      <xdr:sp macro="" textlink="">
        <xdr:nvSpPr>
          <xdr:cNvPr id="96" name="Rechteck 95"/>
          <xdr:cNvSpPr/>
        </xdr:nvSpPr>
        <xdr:spPr>
          <a:xfrm>
            <a:off x="2383996" y="3454061"/>
            <a:ext cx="1145178" cy="553489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2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ctr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97" name="Rechteck 96"/>
          <xdr:cNvSpPr/>
        </xdr:nvSpPr>
        <xdr:spPr>
          <a:xfrm>
            <a:off x="3979545" y="3442879"/>
            <a:ext cx="114517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3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l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98" name="Pfeil nach unten 97"/>
          <xdr:cNvSpPr/>
        </xdr:nvSpPr>
        <xdr:spPr>
          <a:xfrm>
            <a:off x="1261754" y="3156857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99" name="Pfeil nach unten 98"/>
          <xdr:cNvSpPr/>
        </xdr:nvSpPr>
        <xdr:spPr>
          <a:xfrm>
            <a:off x="2857995" y="3136075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00" name="Pfeil nach unten 99"/>
          <xdr:cNvSpPr/>
        </xdr:nvSpPr>
        <xdr:spPr>
          <a:xfrm>
            <a:off x="4509656" y="3170711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01" name="Pfeil nach unten 100"/>
          <xdr:cNvSpPr/>
        </xdr:nvSpPr>
        <xdr:spPr>
          <a:xfrm>
            <a:off x="2864921" y="4127665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02" name="Pfeil nach unten 101"/>
          <xdr:cNvSpPr/>
        </xdr:nvSpPr>
        <xdr:spPr>
          <a:xfrm>
            <a:off x="4481945" y="4093029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03" name="Rechteck 102"/>
          <xdr:cNvSpPr/>
        </xdr:nvSpPr>
        <xdr:spPr>
          <a:xfrm>
            <a:off x="3954509" y="4404086"/>
            <a:ext cx="1150124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04" name="Pfeil nach unten 103"/>
          <xdr:cNvSpPr/>
        </xdr:nvSpPr>
        <xdr:spPr>
          <a:xfrm>
            <a:off x="1244434" y="4086101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05" name="Rechteck 104"/>
          <xdr:cNvSpPr/>
        </xdr:nvSpPr>
        <xdr:spPr>
          <a:xfrm>
            <a:off x="2361730" y="4398891"/>
            <a:ext cx="1150125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06" name="Rechteck 105"/>
          <xdr:cNvSpPr/>
        </xdr:nvSpPr>
        <xdr:spPr>
          <a:xfrm>
            <a:off x="786023" y="4398891"/>
            <a:ext cx="1146042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07" name="Rechteck 106"/>
          <xdr:cNvSpPr/>
        </xdr:nvSpPr>
        <xdr:spPr>
          <a:xfrm>
            <a:off x="804182" y="2528479"/>
            <a:ext cx="4747532" cy="558437"/>
          </a:xfrm>
          <a:prstGeom prst="rect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Manager 1</a:t>
            </a:r>
          </a:p>
          <a:p>
            <a:pPr algn="l"/>
            <a:r>
              <a:rPr lang="de-DE" sz="1200"/>
              <a:t>Invest 20.000</a:t>
            </a:r>
            <a:r>
              <a:rPr lang="de-DE" sz="1200" baseline="0"/>
              <a:t> USD</a:t>
            </a:r>
            <a:endParaRPr lang="de-DE" sz="1200"/>
          </a:p>
        </xdr:txBody>
      </xdr:sp>
      <xdr:sp macro="" textlink="">
        <xdr:nvSpPr>
          <xdr:cNvPr id="108" name="Pfeil nach unten 107"/>
          <xdr:cNvSpPr/>
        </xdr:nvSpPr>
        <xdr:spPr>
          <a:xfrm>
            <a:off x="3115492" y="2193869"/>
            <a:ext cx="180109" cy="226619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xdr:twoCellAnchor>
    <xdr:from>
      <xdr:col>27</xdr:col>
      <xdr:colOff>67566</xdr:colOff>
      <xdr:row>11</xdr:row>
      <xdr:rowOff>49382</xdr:rowOff>
    </xdr:from>
    <xdr:to>
      <xdr:col>32</xdr:col>
      <xdr:colOff>478971</xdr:colOff>
      <xdr:row>26</xdr:row>
      <xdr:rowOff>20409</xdr:rowOff>
    </xdr:to>
    <xdr:grpSp>
      <xdr:nvGrpSpPr>
        <xdr:cNvPr id="124" name="Gruppieren 123"/>
        <xdr:cNvGrpSpPr/>
      </xdr:nvGrpSpPr>
      <xdr:grpSpPr>
        <a:xfrm>
          <a:off x="21162266" y="2144882"/>
          <a:ext cx="4729405" cy="2714227"/>
          <a:chOff x="786023" y="2193869"/>
          <a:chExt cx="4765691" cy="2768655"/>
        </a:xfrm>
      </xdr:grpSpPr>
      <xdr:sp macro="" textlink="">
        <xdr:nvSpPr>
          <xdr:cNvPr id="125" name="Rechteck 124"/>
          <xdr:cNvSpPr/>
        </xdr:nvSpPr>
        <xdr:spPr>
          <a:xfrm>
            <a:off x="793296" y="3442879"/>
            <a:ext cx="124423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Consultant 1</a:t>
            </a:r>
          </a:p>
          <a:p>
            <a:pPr algn="l"/>
            <a:r>
              <a:rPr lang="de-DE" sz="1200"/>
              <a:t>Invest &gt;=</a:t>
            </a:r>
            <a:r>
              <a:rPr lang="de-DE" sz="1200" baseline="0"/>
              <a:t> 8T USD</a:t>
            </a:r>
            <a:endParaRPr lang="de-DE" sz="1200"/>
          </a:p>
        </xdr:txBody>
      </xdr:sp>
      <xdr:sp macro="" textlink="">
        <xdr:nvSpPr>
          <xdr:cNvPr id="126" name="Rechteck 125"/>
          <xdr:cNvSpPr/>
        </xdr:nvSpPr>
        <xdr:spPr>
          <a:xfrm>
            <a:off x="2383996" y="3454061"/>
            <a:ext cx="1145178" cy="553489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2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ctr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7" name="Rechteck 126"/>
          <xdr:cNvSpPr/>
        </xdr:nvSpPr>
        <xdr:spPr>
          <a:xfrm>
            <a:off x="3979545" y="3442879"/>
            <a:ext cx="114517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3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l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8" name="Pfeil nach unten 127"/>
          <xdr:cNvSpPr/>
        </xdr:nvSpPr>
        <xdr:spPr>
          <a:xfrm>
            <a:off x="1261754" y="3156857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29" name="Pfeil nach unten 128"/>
          <xdr:cNvSpPr/>
        </xdr:nvSpPr>
        <xdr:spPr>
          <a:xfrm>
            <a:off x="2857995" y="3136075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30" name="Pfeil nach unten 129"/>
          <xdr:cNvSpPr/>
        </xdr:nvSpPr>
        <xdr:spPr>
          <a:xfrm>
            <a:off x="4509656" y="3170711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31" name="Pfeil nach unten 130"/>
          <xdr:cNvSpPr/>
        </xdr:nvSpPr>
        <xdr:spPr>
          <a:xfrm>
            <a:off x="2864921" y="4127665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32" name="Pfeil nach unten 131"/>
          <xdr:cNvSpPr/>
        </xdr:nvSpPr>
        <xdr:spPr>
          <a:xfrm>
            <a:off x="4481945" y="4093029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33" name="Rechteck 132"/>
          <xdr:cNvSpPr/>
        </xdr:nvSpPr>
        <xdr:spPr>
          <a:xfrm>
            <a:off x="3954509" y="4404086"/>
            <a:ext cx="1150124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34" name="Pfeil nach unten 133"/>
          <xdr:cNvSpPr/>
        </xdr:nvSpPr>
        <xdr:spPr>
          <a:xfrm>
            <a:off x="1244434" y="4086101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35" name="Rechteck 134"/>
          <xdr:cNvSpPr/>
        </xdr:nvSpPr>
        <xdr:spPr>
          <a:xfrm>
            <a:off x="2361730" y="4398891"/>
            <a:ext cx="1150125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36" name="Rechteck 135"/>
          <xdr:cNvSpPr/>
        </xdr:nvSpPr>
        <xdr:spPr>
          <a:xfrm>
            <a:off x="786023" y="4398891"/>
            <a:ext cx="1146042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37" name="Rechteck 136"/>
          <xdr:cNvSpPr/>
        </xdr:nvSpPr>
        <xdr:spPr>
          <a:xfrm>
            <a:off x="804182" y="2528479"/>
            <a:ext cx="4747532" cy="558437"/>
          </a:xfrm>
          <a:prstGeom prst="rect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Manager 2</a:t>
            </a:r>
          </a:p>
          <a:p>
            <a:pPr algn="l"/>
            <a:r>
              <a:rPr lang="de-DE" sz="1200"/>
              <a:t>Invest 20.000</a:t>
            </a:r>
            <a:r>
              <a:rPr lang="de-DE" sz="1200" baseline="0"/>
              <a:t> USD</a:t>
            </a:r>
            <a:endParaRPr lang="de-DE" sz="1200"/>
          </a:p>
        </xdr:txBody>
      </xdr:sp>
      <xdr:sp macro="" textlink="">
        <xdr:nvSpPr>
          <xdr:cNvPr id="138" name="Pfeil nach unten 137"/>
          <xdr:cNvSpPr/>
        </xdr:nvSpPr>
        <xdr:spPr>
          <a:xfrm>
            <a:off x="3115492" y="2193869"/>
            <a:ext cx="180109" cy="226619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xdr:twoCellAnchor>
    <xdr:from>
      <xdr:col>32</xdr:col>
      <xdr:colOff>775137</xdr:colOff>
      <xdr:row>11</xdr:row>
      <xdr:rowOff>49382</xdr:rowOff>
    </xdr:from>
    <xdr:to>
      <xdr:col>38</xdr:col>
      <xdr:colOff>772885</xdr:colOff>
      <xdr:row>26</xdr:row>
      <xdr:rowOff>20409</xdr:rowOff>
    </xdr:to>
    <xdr:grpSp>
      <xdr:nvGrpSpPr>
        <xdr:cNvPr id="139" name="Gruppieren 138"/>
        <xdr:cNvGrpSpPr/>
      </xdr:nvGrpSpPr>
      <xdr:grpSpPr>
        <a:xfrm>
          <a:off x="26187837" y="2144882"/>
          <a:ext cx="4722148" cy="2714227"/>
          <a:chOff x="786023" y="2193869"/>
          <a:chExt cx="4765691" cy="2768655"/>
        </a:xfrm>
      </xdr:grpSpPr>
      <xdr:sp macro="" textlink="">
        <xdr:nvSpPr>
          <xdr:cNvPr id="140" name="Rechteck 139"/>
          <xdr:cNvSpPr/>
        </xdr:nvSpPr>
        <xdr:spPr>
          <a:xfrm>
            <a:off x="793296" y="3442879"/>
            <a:ext cx="124423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Consultant 1</a:t>
            </a:r>
          </a:p>
          <a:p>
            <a:pPr algn="l"/>
            <a:r>
              <a:rPr lang="de-DE" sz="1200"/>
              <a:t>Invest &gt;=</a:t>
            </a:r>
            <a:r>
              <a:rPr lang="de-DE" sz="1200" baseline="0"/>
              <a:t> 8T USD</a:t>
            </a:r>
            <a:endParaRPr lang="de-DE" sz="1200"/>
          </a:p>
        </xdr:txBody>
      </xdr:sp>
      <xdr:sp macro="" textlink="">
        <xdr:nvSpPr>
          <xdr:cNvPr id="141" name="Rechteck 140"/>
          <xdr:cNvSpPr/>
        </xdr:nvSpPr>
        <xdr:spPr>
          <a:xfrm>
            <a:off x="2383996" y="3454061"/>
            <a:ext cx="1145178" cy="553489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2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ctr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2" name="Rechteck 141"/>
          <xdr:cNvSpPr/>
        </xdr:nvSpPr>
        <xdr:spPr>
          <a:xfrm>
            <a:off x="3979545" y="3442879"/>
            <a:ext cx="114517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3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l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3" name="Pfeil nach unten 142"/>
          <xdr:cNvSpPr/>
        </xdr:nvSpPr>
        <xdr:spPr>
          <a:xfrm>
            <a:off x="1261754" y="3156857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44" name="Pfeil nach unten 143"/>
          <xdr:cNvSpPr/>
        </xdr:nvSpPr>
        <xdr:spPr>
          <a:xfrm>
            <a:off x="2857995" y="3136075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45" name="Pfeil nach unten 144"/>
          <xdr:cNvSpPr/>
        </xdr:nvSpPr>
        <xdr:spPr>
          <a:xfrm>
            <a:off x="4509656" y="3170711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46" name="Pfeil nach unten 145"/>
          <xdr:cNvSpPr/>
        </xdr:nvSpPr>
        <xdr:spPr>
          <a:xfrm>
            <a:off x="2864921" y="4127665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47" name="Pfeil nach unten 146"/>
          <xdr:cNvSpPr/>
        </xdr:nvSpPr>
        <xdr:spPr>
          <a:xfrm>
            <a:off x="4481945" y="4093029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48" name="Rechteck 147"/>
          <xdr:cNvSpPr/>
        </xdr:nvSpPr>
        <xdr:spPr>
          <a:xfrm>
            <a:off x="3954509" y="4404086"/>
            <a:ext cx="1150124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9" name="Pfeil nach unten 148"/>
          <xdr:cNvSpPr/>
        </xdr:nvSpPr>
        <xdr:spPr>
          <a:xfrm>
            <a:off x="1244434" y="4086101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50" name="Rechteck 149"/>
          <xdr:cNvSpPr/>
        </xdr:nvSpPr>
        <xdr:spPr>
          <a:xfrm>
            <a:off x="2361730" y="4398891"/>
            <a:ext cx="1150125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51" name="Rechteck 150"/>
          <xdr:cNvSpPr/>
        </xdr:nvSpPr>
        <xdr:spPr>
          <a:xfrm>
            <a:off x="786023" y="4398891"/>
            <a:ext cx="1146042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52" name="Rechteck 151"/>
          <xdr:cNvSpPr/>
        </xdr:nvSpPr>
        <xdr:spPr>
          <a:xfrm>
            <a:off x="804182" y="2528479"/>
            <a:ext cx="4747532" cy="558437"/>
          </a:xfrm>
          <a:prstGeom prst="rect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Manager 3</a:t>
            </a:r>
          </a:p>
          <a:p>
            <a:pPr algn="l"/>
            <a:r>
              <a:rPr lang="de-DE" sz="1200"/>
              <a:t>Invest 20.000</a:t>
            </a:r>
            <a:r>
              <a:rPr lang="de-DE" sz="1200" baseline="0"/>
              <a:t> USD</a:t>
            </a:r>
            <a:endParaRPr lang="de-DE" sz="1200"/>
          </a:p>
        </xdr:txBody>
      </xdr:sp>
      <xdr:sp macro="" textlink="">
        <xdr:nvSpPr>
          <xdr:cNvPr id="153" name="Pfeil nach unten 152"/>
          <xdr:cNvSpPr/>
        </xdr:nvSpPr>
        <xdr:spPr>
          <a:xfrm>
            <a:off x="3115492" y="2193869"/>
            <a:ext cx="180109" cy="226619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xdr:twoCellAnchor>
    <xdr:from>
      <xdr:col>21</xdr:col>
      <xdr:colOff>15784</xdr:colOff>
      <xdr:row>7</xdr:row>
      <xdr:rowOff>170907</xdr:rowOff>
    </xdr:from>
    <xdr:to>
      <xdr:col>38</xdr:col>
      <xdr:colOff>696687</xdr:colOff>
      <xdr:row>10</xdr:row>
      <xdr:rowOff>163286</xdr:rowOff>
    </xdr:to>
    <xdr:sp macro="" textlink="">
      <xdr:nvSpPr>
        <xdr:cNvPr id="154" name="Rechteck 153"/>
        <xdr:cNvSpPr/>
      </xdr:nvSpPr>
      <xdr:spPr>
        <a:xfrm>
          <a:off x="16355241" y="1564278"/>
          <a:ext cx="14745246" cy="558437"/>
        </a:xfrm>
        <a:prstGeom prst="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lang="de-DE" sz="1400"/>
            <a:t>Senator 2 - Invest  30.000</a:t>
          </a:r>
          <a:r>
            <a:rPr lang="de-DE" sz="1400" baseline="0"/>
            <a:t> USD</a:t>
          </a:r>
          <a:endParaRPr lang="de-DE" sz="1400"/>
        </a:p>
      </xdr:txBody>
    </xdr:sp>
    <xdr:clientData/>
  </xdr:twoCellAnchor>
  <xdr:twoCellAnchor>
    <xdr:from>
      <xdr:col>30</xdr:col>
      <xdr:colOff>185058</xdr:colOff>
      <xdr:row>6</xdr:row>
      <xdr:rowOff>50473</xdr:rowOff>
    </xdr:from>
    <xdr:to>
      <xdr:col>30</xdr:col>
      <xdr:colOff>365167</xdr:colOff>
      <xdr:row>7</xdr:row>
      <xdr:rowOff>92035</xdr:rowOff>
    </xdr:to>
    <xdr:sp macro="" textlink="">
      <xdr:nvSpPr>
        <xdr:cNvPr id="155" name="Pfeil nach unten 154"/>
        <xdr:cNvSpPr/>
      </xdr:nvSpPr>
      <xdr:spPr>
        <a:xfrm>
          <a:off x="24231601" y="1258787"/>
          <a:ext cx="180109" cy="226619"/>
        </a:xfrm>
        <a:prstGeom prst="downArrow">
          <a:avLst/>
        </a:prstGeom>
        <a:solidFill>
          <a:schemeClr val="accent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40</xdr:col>
      <xdr:colOff>15784</xdr:colOff>
      <xdr:row>8</xdr:row>
      <xdr:rowOff>7620</xdr:rowOff>
    </xdr:from>
    <xdr:to>
      <xdr:col>58</xdr:col>
      <xdr:colOff>457201</xdr:colOff>
      <xdr:row>11</xdr:row>
      <xdr:rowOff>0</xdr:rowOff>
    </xdr:to>
    <xdr:sp macro="" textlink="">
      <xdr:nvSpPr>
        <xdr:cNvPr id="156" name="Rechteck 155"/>
        <xdr:cNvSpPr/>
      </xdr:nvSpPr>
      <xdr:spPr>
        <a:xfrm>
          <a:off x="32008898" y="1586049"/>
          <a:ext cx="14745246" cy="558437"/>
        </a:xfrm>
        <a:prstGeom prst="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lang="de-DE" sz="1400"/>
            <a:t>Senator 3 - Invest  30.000</a:t>
          </a:r>
          <a:r>
            <a:rPr lang="de-DE" sz="1400" baseline="0"/>
            <a:t> USD</a:t>
          </a:r>
          <a:endParaRPr lang="de-DE" sz="1400"/>
        </a:p>
      </xdr:txBody>
    </xdr:sp>
    <xdr:clientData/>
  </xdr:twoCellAnchor>
  <xdr:twoCellAnchor>
    <xdr:from>
      <xdr:col>49</xdr:col>
      <xdr:colOff>740229</xdr:colOff>
      <xdr:row>6</xdr:row>
      <xdr:rowOff>72244</xdr:rowOff>
    </xdr:from>
    <xdr:to>
      <xdr:col>50</xdr:col>
      <xdr:colOff>125681</xdr:colOff>
      <xdr:row>7</xdr:row>
      <xdr:rowOff>113806</xdr:rowOff>
    </xdr:to>
    <xdr:sp macro="" textlink="">
      <xdr:nvSpPr>
        <xdr:cNvPr id="157" name="Pfeil nach unten 156"/>
        <xdr:cNvSpPr/>
      </xdr:nvSpPr>
      <xdr:spPr>
        <a:xfrm>
          <a:off x="39885258" y="1280558"/>
          <a:ext cx="180109" cy="226619"/>
        </a:xfrm>
        <a:prstGeom prst="downArrow">
          <a:avLst/>
        </a:prstGeom>
        <a:solidFill>
          <a:schemeClr val="accent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59</xdr:col>
      <xdr:colOff>255268</xdr:colOff>
      <xdr:row>8</xdr:row>
      <xdr:rowOff>7620</xdr:rowOff>
    </xdr:from>
    <xdr:to>
      <xdr:col>77</xdr:col>
      <xdr:colOff>783770</xdr:colOff>
      <xdr:row>11</xdr:row>
      <xdr:rowOff>0</xdr:rowOff>
    </xdr:to>
    <xdr:sp macro="" textlink="">
      <xdr:nvSpPr>
        <xdr:cNvPr id="158" name="Rechteck 157"/>
        <xdr:cNvSpPr/>
      </xdr:nvSpPr>
      <xdr:spPr>
        <a:xfrm>
          <a:off x="47346868" y="1586049"/>
          <a:ext cx="14832331" cy="558437"/>
        </a:xfrm>
        <a:prstGeom prst="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lang="de-DE" sz="1400"/>
            <a:t>Senator 4 - Invest  30.000</a:t>
          </a:r>
          <a:r>
            <a:rPr lang="de-DE" sz="1400" baseline="0"/>
            <a:t> USD</a:t>
          </a:r>
          <a:endParaRPr lang="de-DE" sz="1400"/>
        </a:p>
      </xdr:txBody>
    </xdr:sp>
    <xdr:clientData/>
  </xdr:twoCellAnchor>
  <xdr:twoCellAnchor>
    <xdr:from>
      <xdr:col>68</xdr:col>
      <xdr:colOff>740229</xdr:colOff>
      <xdr:row>6</xdr:row>
      <xdr:rowOff>61358</xdr:rowOff>
    </xdr:from>
    <xdr:to>
      <xdr:col>69</xdr:col>
      <xdr:colOff>125681</xdr:colOff>
      <xdr:row>7</xdr:row>
      <xdr:rowOff>102920</xdr:rowOff>
    </xdr:to>
    <xdr:sp macro="" textlink="">
      <xdr:nvSpPr>
        <xdr:cNvPr id="159" name="Pfeil nach unten 158"/>
        <xdr:cNvSpPr/>
      </xdr:nvSpPr>
      <xdr:spPr>
        <a:xfrm>
          <a:off x="54983743" y="1269672"/>
          <a:ext cx="180109" cy="226619"/>
        </a:xfrm>
        <a:prstGeom prst="downArrow">
          <a:avLst/>
        </a:prstGeom>
        <a:solidFill>
          <a:schemeClr val="accent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39</xdr:col>
      <xdr:colOff>786023</xdr:colOff>
      <xdr:row>11</xdr:row>
      <xdr:rowOff>49382</xdr:rowOff>
    </xdr:from>
    <xdr:to>
      <xdr:col>45</xdr:col>
      <xdr:colOff>783771</xdr:colOff>
      <xdr:row>26</xdr:row>
      <xdr:rowOff>20409</xdr:rowOff>
    </xdr:to>
    <xdr:grpSp>
      <xdr:nvGrpSpPr>
        <xdr:cNvPr id="160" name="Gruppieren 159"/>
        <xdr:cNvGrpSpPr/>
      </xdr:nvGrpSpPr>
      <xdr:grpSpPr>
        <a:xfrm>
          <a:off x="31710523" y="2144882"/>
          <a:ext cx="4722148" cy="2714227"/>
          <a:chOff x="786023" y="2193869"/>
          <a:chExt cx="4765691" cy="2768655"/>
        </a:xfrm>
      </xdr:grpSpPr>
      <xdr:sp macro="" textlink="">
        <xdr:nvSpPr>
          <xdr:cNvPr id="161" name="Rechteck 160"/>
          <xdr:cNvSpPr/>
        </xdr:nvSpPr>
        <xdr:spPr>
          <a:xfrm>
            <a:off x="793296" y="3442879"/>
            <a:ext cx="124423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Consultant 1</a:t>
            </a:r>
          </a:p>
          <a:p>
            <a:pPr algn="l"/>
            <a:r>
              <a:rPr lang="de-DE" sz="1200"/>
              <a:t>Invest &gt;=</a:t>
            </a:r>
            <a:r>
              <a:rPr lang="de-DE" sz="1200" baseline="0"/>
              <a:t> 8T USD</a:t>
            </a:r>
            <a:endParaRPr lang="de-DE" sz="1200"/>
          </a:p>
        </xdr:txBody>
      </xdr:sp>
      <xdr:sp macro="" textlink="">
        <xdr:nvSpPr>
          <xdr:cNvPr id="162" name="Rechteck 161"/>
          <xdr:cNvSpPr/>
        </xdr:nvSpPr>
        <xdr:spPr>
          <a:xfrm>
            <a:off x="2383996" y="3454061"/>
            <a:ext cx="1145178" cy="553489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2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ctr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63" name="Rechteck 162"/>
          <xdr:cNvSpPr/>
        </xdr:nvSpPr>
        <xdr:spPr>
          <a:xfrm>
            <a:off x="3979545" y="3442879"/>
            <a:ext cx="114517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3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l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64" name="Pfeil nach unten 163"/>
          <xdr:cNvSpPr/>
        </xdr:nvSpPr>
        <xdr:spPr>
          <a:xfrm>
            <a:off x="1261754" y="3156857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65" name="Pfeil nach unten 164"/>
          <xdr:cNvSpPr/>
        </xdr:nvSpPr>
        <xdr:spPr>
          <a:xfrm>
            <a:off x="2857995" y="3136075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66" name="Pfeil nach unten 165"/>
          <xdr:cNvSpPr/>
        </xdr:nvSpPr>
        <xdr:spPr>
          <a:xfrm>
            <a:off x="4509656" y="3170711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67" name="Pfeil nach unten 166"/>
          <xdr:cNvSpPr/>
        </xdr:nvSpPr>
        <xdr:spPr>
          <a:xfrm>
            <a:off x="2864921" y="4127665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68" name="Pfeil nach unten 167"/>
          <xdr:cNvSpPr/>
        </xdr:nvSpPr>
        <xdr:spPr>
          <a:xfrm>
            <a:off x="4481945" y="4093029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69" name="Rechteck 168"/>
          <xdr:cNvSpPr/>
        </xdr:nvSpPr>
        <xdr:spPr>
          <a:xfrm>
            <a:off x="3954509" y="4404086"/>
            <a:ext cx="1150124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70" name="Pfeil nach unten 169"/>
          <xdr:cNvSpPr/>
        </xdr:nvSpPr>
        <xdr:spPr>
          <a:xfrm>
            <a:off x="1244434" y="4086101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71" name="Rechteck 170"/>
          <xdr:cNvSpPr/>
        </xdr:nvSpPr>
        <xdr:spPr>
          <a:xfrm>
            <a:off x="2361730" y="4398891"/>
            <a:ext cx="1150125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72" name="Rechteck 171"/>
          <xdr:cNvSpPr/>
        </xdr:nvSpPr>
        <xdr:spPr>
          <a:xfrm>
            <a:off x="786023" y="4398891"/>
            <a:ext cx="1146042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73" name="Rechteck 172"/>
          <xdr:cNvSpPr/>
        </xdr:nvSpPr>
        <xdr:spPr>
          <a:xfrm>
            <a:off x="804182" y="2528479"/>
            <a:ext cx="4747532" cy="558437"/>
          </a:xfrm>
          <a:prstGeom prst="rect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Manager 1</a:t>
            </a:r>
          </a:p>
          <a:p>
            <a:pPr algn="l"/>
            <a:r>
              <a:rPr lang="de-DE" sz="1200"/>
              <a:t>Invest 20.000</a:t>
            </a:r>
            <a:r>
              <a:rPr lang="de-DE" sz="1200" baseline="0"/>
              <a:t> USD</a:t>
            </a:r>
            <a:endParaRPr lang="de-DE" sz="1200"/>
          </a:p>
        </xdr:txBody>
      </xdr:sp>
      <xdr:sp macro="" textlink="">
        <xdr:nvSpPr>
          <xdr:cNvPr id="174" name="Pfeil nach unten 173"/>
          <xdr:cNvSpPr/>
        </xdr:nvSpPr>
        <xdr:spPr>
          <a:xfrm>
            <a:off x="3115492" y="2193869"/>
            <a:ext cx="180109" cy="226619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xdr:twoCellAnchor>
    <xdr:from>
      <xdr:col>46</xdr:col>
      <xdr:colOff>252623</xdr:colOff>
      <xdr:row>11</xdr:row>
      <xdr:rowOff>49382</xdr:rowOff>
    </xdr:from>
    <xdr:to>
      <xdr:col>52</xdr:col>
      <xdr:colOff>250371</xdr:colOff>
      <xdr:row>26</xdr:row>
      <xdr:rowOff>20409</xdr:rowOff>
    </xdr:to>
    <xdr:grpSp>
      <xdr:nvGrpSpPr>
        <xdr:cNvPr id="175" name="Gruppieren 174"/>
        <xdr:cNvGrpSpPr/>
      </xdr:nvGrpSpPr>
      <xdr:grpSpPr>
        <a:xfrm>
          <a:off x="36688923" y="2144882"/>
          <a:ext cx="4722148" cy="2714227"/>
          <a:chOff x="786023" y="2193869"/>
          <a:chExt cx="4765691" cy="2768655"/>
        </a:xfrm>
      </xdr:grpSpPr>
      <xdr:sp macro="" textlink="">
        <xdr:nvSpPr>
          <xdr:cNvPr id="176" name="Rechteck 175"/>
          <xdr:cNvSpPr/>
        </xdr:nvSpPr>
        <xdr:spPr>
          <a:xfrm>
            <a:off x="793296" y="3442879"/>
            <a:ext cx="124423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Consultant 1</a:t>
            </a:r>
          </a:p>
          <a:p>
            <a:pPr algn="l"/>
            <a:r>
              <a:rPr lang="de-DE" sz="1200"/>
              <a:t>Invest &gt;=</a:t>
            </a:r>
            <a:r>
              <a:rPr lang="de-DE" sz="1200" baseline="0"/>
              <a:t> 8T USD</a:t>
            </a:r>
            <a:endParaRPr lang="de-DE" sz="1200"/>
          </a:p>
        </xdr:txBody>
      </xdr:sp>
      <xdr:sp macro="" textlink="">
        <xdr:nvSpPr>
          <xdr:cNvPr id="177" name="Rechteck 176"/>
          <xdr:cNvSpPr/>
        </xdr:nvSpPr>
        <xdr:spPr>
          <a:xfrm>
            <a:off x="2383996" y="3454061"/>
            <a:ext cx="1145178" cy="553489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2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ctr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78" name="Rechteck 177"/>
          <xdr:cNvSpPr/>
        </xdr:nvSpPr>
        <xdr:spPr>
          <a:xfrm>
            <a:off x="3979545" y="3442879"/>
            <a:ext cx="114517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3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l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79" name="Pfeil nach unten 178"/>
          <xdr:cNvSpPr/>
        </xdr:nvSpPr>
        <xdr:spPr>
          <a:xfrm>
            <a:off x="1261754" y="3156857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80" name="Pfeil nach unten 179"/>
          <xdr:cNvSpPr/>
        </xdr:nvSpPr>
        <xdr:spPr>
          <a:xfrm>
            <a:off x="2857995" y="3136075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81" name="Pfeil nach unten 180"/>
          <xdr:cNvSpPr/>
        </xdr:nvSpPr>
        <xdr:spPr>
          <a:xfrm>
            <a:off x="4509656" y="3170711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82" name="Pfeil nach unten 181"/>
          <xdr:cNvSpPr/>
        </xdr:nvSpPr>
        <xdr:spPr>
          <a:xfrm>
            <a:off x="2864921" y="4127665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83" name="Pfeil nach unten 182"/>
          <xdr:cNvSpPr/>
        </xdr:nvSpPr>
        <xdr:spPr>
          <a:xfrm>
            <a:off x="4481945" y="4093029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84" name="Rechteck 183"/>
          <xdr:cNvSpPr/>
        </xdr:nvSpPr>
        <xdr:spPr>
          <a:xfrm>
            <a:off x="3954509" y="4404086"/>
            <a:ext cx="1150124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85" name="Pfeil nach unten 184"/>
          <xdr:cNvSpPr/>
        </xdr:nvSpPr>
        <xdr:spPr>
          <a:xfrm>
            <a:off x="1244434" y="4086101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86" name="Rechteck 185"/>
          <xdr:cNvSpPr/>
        </xdr:nvSpPr>
        <xdr:spPr>
          <a:xfrm>
            <a:off x="2361730" y="4398891"/>
            <a:ext cx="1150125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87" name="Rechteck 186"/>
          <xdr:cNvSpPr/>
        </xdr:nvSpPr>
        <xdr:spPr>
          <a:xfrm>
            <a:off x="786023" y="4398891"/>
            <a:ext cx="1146042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88" name="Rechteck 187"/>
          <xdr:cNvSpPr/>
        </xdr:nvSpPr>
        <xdr:spPr>
          <a:xfrm>
            <a:off x="804182" y="2528479"/>
            <a:ext cx="4747532" cy="558437"/>
          </a:xfrm>
          <a:prstGeom prst="rect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Manager 2</a:t>
            </a:r>
          </a:p>
          <a:p>
            <a:pPr algn="l"/>
            <a:r>
              <a:rPr lang="de-DE" sz="1200"/>
              <a:t>Invest 20.000</a:t>
            </a:r>
            <a:r>
              <a:rPr lang="de-DE" sz="1200" baseline="0"/>
              <a:t> USD</a:t>
            </a:r>
            <a:endParaRPr lang="de-DE" sz="1200"/>
          </a:p>
        </xdr:txBody>
      </xdr:sp>
      <xdr:sp macro="" textlink="">
        <xdr:nvSpPr>
          <xdr:cNvPr id="189" name="Pfeil nach unten 188"/>
          <xdr:cNvSpPr/>
        </xdr:nvSpPr>
        <xdr:spPr>
          <a:xfrm>
            <a:off x="3115492" y="2193869"/>
            <a:ext cx="180109" cy="226619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xdr:twoCellAnchor>
    <xdr:from>
      <xdr:col>52</xdr:col>
      <xdr:colOff>546537</xdr:colOff>
      <xdr:row>11</xdr:row>
      <xdr:rowOff>49382</xdr:rowOff>
    </xdr:from>
    <xdr:to>
      <xdr:col>58</xdr:col>
      <xdr:colOff>544285</xdr:colOff>
      <xdr:row>26</xdr:row>
      <xdr:rowOff>20409</xdr:rowOff>
    </xdr:to>
    <xdr:grpSp>
      <xdr:nvGrpSpPr>
        <xdr:cNvPr id="190" name="Gruppieren 189"/>
        <xdr:cNvGrpSpPr/>
      </xdr:nvGrpSpPr>
      <xdr:grpSpPr>
        <a:xfrm>
          <a:off x="41707237" y="2144882"/>
          <a:ext cx="4722148" cy="2714227"/>
          <a:chOff x="786023" y="2193869"/>
          <a:chExt cx="4765691" cy="2768655"/>
        </a:xfrm>
      </xdr:grpSpPr>
      <xdr:sp macro="" textlink="">
        <xdr:nvSpPr>
          <xdr:cNvPr id="191" name="Rechteck 190"/>
          <xdr:cNvSpPr/>
        </xdr:nvSpPr>
        <xdr:spPr>
          <a:xfrm>
            <a:off x="793296" y="3442879"/>
            <a:ext cx="124423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Consultant 1</a:t>
            </a:r>
          </a:p>
          <a:p>
            <a:pPr algn="l"/>
            <a:r>
              <a:rPr lang="de-DE" sz="1200"/>
              <a:t>Invest &gt;=</a:t>
            </a:r>
            <a:r>
              <a:rPr lang="de-DE" sz="1200" baseline="0"/>
              <a:t> 8T USD</a:t>
            </a:r>
            <a:endParaRPr lang="de-DE" sz="1200"/>
          </a:p>
        </xdr:txBody>
      </xdr:sp>
      <xdr:sp macro="" textlink="">
        <xdr:nvSpPr>
          <xdr:cNvPr id="192" name="Rechteck 191"/>
          <xdr:cNvSpPr/>
        </xdr:nvSpPr>
        <xdr:spPr>
          <a:xfrm>
            <a:off x="2383996" y="3454061"/>
            <a:ext cx="1145178" cy="553489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2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ctr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93" name="Rechteck 192"/>
          <xdr:cNvSpPr/>
        </xdr:nvSpPr>
        <xdr:spPr>
          <a:xfrm>
            <a:off x="3979545" y="3442879"/>
            <a:ext cx="114517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3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l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94" name="Pfeil nach unten 193"/>
          <xdr:cNvSpPr/>
        </xdr:nvSpPr>
        <xdr:spPr>
          <a:xfrm>
            <a:off x="1261754" y="3156857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95" name="Pfeil nach unten 194"/>
          <xdr:cNvSpPr/>
        </xdr:nvSpPr>
        <xdr:spPr>
          <a:xfrm>
            <a:off x="2857995" y="3136075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96" name="Pfeil nach unten 195"/>
          <xdr:cNvSpPr/>
        </xdr:nvSpPr>
        <xdr:spPr>
          <a:xfrm>
            <a:off x="4509656" y="3170711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97" name="Pfeil nach unten 196"/>
          <xdr:cNvSpPr/>
        </xdr:nvSpPr>
        <xdr:spPr>
          <a:xfrm>
            <a:off x="2864921" y="4127665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98" name="Pfeil nach unten 197"/>
          <xdr:cNvSpPr/>
        </xdr:nvSpPr>
        <xdr:spPr>
          <a:xfrm>
            <a:off x="4481945" y="4093029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199" name="Rechteck 198"/>
          <xdr:cNvSpPr/>
        </xdr:nvSpPr>
        <xdr:spPr>
          <a:xfrm>
            <a:off x="3954509" y="4404086"/>
            <a:ext cx="1150124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00" name="Pfeil nach unten 199"/>
          <xdr:cNvSpPr/>
        </xdr:nvSpPr>
        <xdr:spPr>
          <a:xfrm>
            <a:off x="1244434" y="4086101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01" name="Rechteck 200"/>
          <xdr:cNvSpPr/>
        </xdr:nvSpPr>
        <xdr:spPr>
          <a:xfrm>
            <a:off x="2361730" y="4398891"/>
            <a:ext cx="1150125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02" name="Rechteck 201"/>
          <xdr:cNvSpPr/>
        </xdr:nvSpPr>
        <xdr:spPr>
          <a:xfrm>
            <a:off x="786023" y="4398891"/>
            <a:ext cx="1146042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03" name="Rechteck 202"/>
          <xdr:cNvSpPr/>
        </xdr:nvSpPr>
        <xdr:spPr>
          <a:xfrm>
            <a:off x="804182" y="2528479"/>
            <a:ext cx="4747532" cy="558437"/>
          </a:xfrm>
          <a:prstGeom prst="rect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Manager 3</a:t>
            </a:r>
          </a:p>
          <a:p>
            <a:pPr algn="l"/>
            <a:r>
              <a:rPr lang="de-DE" sz="1200"/>
              <a:t>Invest</a:t>
            </a:r>
            <a:r>
              <a:rPr lang="de-DE" sz="1200" baseline="0"/>
              <a:t> 20.000 USD</a:t>
            </a:r>
            <a:endParaRPr lang="de-DE" sz="1200"/>
          </a:p>
        </xdr:txBody>
      </xdr:sp>
      <xdr:sp macro="" textlink="">
        <xdr:nvSpPr>
          <xdr:cNvPr id="204" name="Pfeil nach unten 203"/>
          <xdr:cNvSpPr/>
        </xdr:nvSpPr>
        <xdr:spPr>
          <a:xfrm>
            <a:off x="3115492" y="2193869"/>
            <a:ext cx="180109" cy="226619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xdr:twoCellAnchor>
    <xdr:from>
      <xdr:col>59</xdr:col>
      <xdr:colOff>219966</xdr:colOff>
      <xdr:row>11</xdr:row>
      <xdr:rowOff>38496</xdr:rowOff>
    </xdr:from>
    <xdr:to>
      <xdr:col>65</xdr:col>
      <xdr:colOff>217714</xdr:colOff>
      <xdr:row>26</xdr:row>
      <xdr:rowOff>9523</xdr:rowOff>
    </xdr:to>
    <xdr:grpSp>
      <xdr:nvGrpSpPr>
        <xdr:cNvPr id="205" name="Gruppieren 204"/>
        <xdr:cNvGrpSpPr/>
      </xdr:nvGrpSpPr>
      <xdr:grpSpPr>
        <a:xfrm>
          <a:off x="46892466" y="2133996"/>
          <a:ext cx="4722148" cy="2714227"/>
          <a:chOff x="786023" y="2193869"/>
          <a:chExt cx="4765691" cy="2768655"/>
        </a:xfrm>
      </xdr:grpSpPr>
      <xdr:sp macro="" textlink="">
        <xdr:nvSpPr>
          <xdr:cNvPr id="206" name="Rechteck 205"/>
          <xdr:cNvSpPr/>
        </xdr:nvSpPr>
        <xdr:spPr>
          <a:xfrm>
            <a:off x="793296" y="3442879"/>
            <a:ext cx="124423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Consultant 1</a:t>
            </a:r>
          </a:p>
          <a:p>
            <a:pPr algn="l"/>
            <a:r>
              <a:rPr lang="de-DE" sz="1200"/>
              <a:t>Invest &gt;=</a:t>
            </a:r>
            <a:r>
              <a:rPr lang="de-DE" sz="1200" baseline="0"/>
              <a:t> 8T USD</a:t>
            </a:r>
            <a:endParaRPr lang="de-DE" sz="1200"/>
          </a:p>
        </xdr:txBody>
      </xdr:sp>
      <xdr:sp macro="" textlink="">
        <xdr:nvSpPr>
          <xdr:cNvPr id="207" name="Rechteck 206"/>
          <xdr:cNvSpPr/>
        </xdr:nvSpPr>
        <xdr:spPr>
          <a:xfrm>
            <a:off x="2383996" y="3454061"/>
            <a:ext cx="1145178" cy="553489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2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ctr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08" name="Rechteck 207"/>
          <xdr:cNvSpPr/>
        </xdr:nvSpPr>
        <xdr:spPr>
          <a:xfrm>
            <a:off x="3979545" y="3442879"/>
            <a:ext cx="114517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3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l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09" name="Pfeil nach unten 208"/>
          <xdr:cNvSpPr/>
        </xdr:nvSpPr>
        <xdr:spPr>
          <a:xfrm>
            <a:off x="1261754" y="3156857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10" name="Pfeil nach unten 209"/>
          <xdr:cNvSpPr/>
        </xdr:nvSpPr>
        <xdr:spPr>
          <a:xfrm>
            <a:off x="2857995" y="3136075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11" name="Pfeil nach unten 210"/>
          <xdr:cNvSpPr/>
        </xdr:nvSpPr>
        <xdr:spPr>
          <a:xfrm>
            <a:off x="4509656" y="3170711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12" name="Pfeil nach unten 211"/>
          <xdr:cNvSpPr/>
        </xdr:nvSpPr>
        <xdr:spPr>
          <a:xfrm>
            <a:off x="2864921" y="4127665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13" name="Pfeil nach unten 212"/>
          <xdr:cNvSpPr/>
        </xdr:nvSpPr>
        <xdr:spPr>
          <a:xfrm>
            <a:off x="4481945" y="4093029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14" name="Rechteck 213"/>
          <xdr:cNvSpPr/>
        </xdr:nvSpPr>
        <xdr:spPr>
          <a:xfrm>
            <a:off x="3954509" y="4404086"/>
            <a:ext cx="1150124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15" name="Pfeil nach unten 214"/>
          <xdr:cNvSpPr/>
        </xdr:nvSpPr>
        <xdr:spPr>
          <a:xfrm>
            <a:off x="1244434" y="4086101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16" name="Rechteck 215"/>
          <xdr:cNvSpPr/>
        </xdr:nvSpPr>
        <xdr:spPr>
          <a:xfrm>
            <a:off x="2361730" y="4398891"/>
            <a:ext cx="1150125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17" name="Rechteck 216"/>
          <xdr:cNvSpPr/>
        </xdr:nvSpPr>
        <xdr:spPr>
          <a:xfrm>
            <a:off x="786023" y="4398891"/>
            <a:ext cx="1146042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18" name="Rechteck 217"/>
          <xdr:cNvSpPr/>
        </xdr:nvSpPr>
        <xdr:spPr>
          <a:xfrm>
            <a:off x="804182" y="2528479"/>
            <a:ext cx="4747532" cy="558437"/>
          </a:xfrm>
          <a:prstGeom prst="rect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Manager 1</a:t>
            </a:r>
          </a:p>
          <a:p>
            <a:pPr algn="l"/>
            <a:r>
              <a:rPr lang="de-DE" sz="1200"/>
              <a:t>Invest 20.000</a:t>
            </a:r>
            <a:r>
              <a:rPr lang="de-DE" sz="1200" baseline="0"/>
              <a:t> USD</a:t>
            </a:r>
            <a:endParaRPr lang="de-DE" sz="1200"/>
          </a:p>
        </xdr:txBody>
      </xdr:sp>
      <xdr:sp macro="" textlink="">
        <xdr:nvSpPr>
          <xdr:cNvPr id="219" name="Pfeil nach unten 218"/>
          <xdr:cNvSpPr/>
        </xdr:nvSpPr>
        <xdr:spPr>
          <a:xfrm>
            <a:off x="3115492" y="2193869"/>
            <a:ext cx="180109" cy="226619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xdr:twoCellAnchor>
    <xdr:from>
      <xdr:col>65</xdr:col>
      <xdr:colOff>481223</xdr:colOff>
      <xdr:row>11</xdr:row>
      <xdr:rowOff>38496</xdr:rowOff>
    </xdr:from>
    <xdr:to>
      <xdr:col>71</xdr:col>
      <xdr:colOff>478971</xdr:colOff>
      <xdr:row>26</xdr:row>
      <xdr:rowOff>9523</xdr:rowOff>
    </xdr:to>
    <xdr:grpSp>
      <xdr:nvGrpSpPr>
        <xdr:cNvPr id="220" name="Gruppieren 219"/>
        <xdr:cNvGrpSpPr/>
      </xdr:nvGrpSpPr>
      <xdr:grpSpPr>
        <a:xfrm>
          <a:off x="51878123" y="2133996"/>
          <a:ext cx="4722148" cy="2714227"/>
          <a:chOff x="786023" y="2193869"/>
          <a:chExt cx="4765691" cy="2768655"/>
        </a:xfrm>
      </xdr:grpSpPr>
      <xdr:sp macro="" textlink="">
        <xdr:nvSpPr>
          <xdr:cNvPr id="221" name="Rechteck 220"/>
          <xdr:cNvSpPr/>
        </xdr:nvSpPr>
        <xdr:spPr>
          <a:xfrm>
            <a:off x="793296" y="3442879"/>
            <a:ext cx="124423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Consultant 1</a:t>
            </a:r>
          </a:p>
          <a:p>
            <a:pPr algn="l"/>
            <a:r>
              <a:rPr lang="de-DE" sz="1200"/>
              <a:t>Invest &gt;=</a:t>
            </a:r>
            <a:r>
              <a:rPr lang="de-DE" sz="1200" baseline="0"/>
              <a:t> 8T USD</a:t>
            </a:r>
            <a:endParaRPr lang="de-DE" sz="1200"/>
          </a:p>
        </xdr:txBody>
      </xdr:sp>
      <xdr:sp macro="" textlink="">
        <xdr:nvSpPr>
          <xdr:cNvPr id="222" name="Rechteck 221"/>
          <xdr:cNvSpPr/>
        </xdr:nvSpPr>
        <xdr:spPr>
          <a:xfrm>
            <a:off x="2383996" y="3454061"/>
            <a:ext cx="1145178" cy="553489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2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ctr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23" name="Rechteck 222"/>
          <xdr:cNvSpPr/>
        </xdr:nvSpPr>
        <xdr:spPr>
          <a:xfrm>
            <a:off x="3979545" y="3442879"/>
            <a:ext cx="114517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3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l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24" name="Pfeil nach unten 223"/>
          <xdr:cNvSpPr/>
        </xdr:nvSpPr>
        <xdr:spPr>
          <a:xfrm>
            <a:off x="1261754" y="3156857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25" name="Pfeil nach unten 224"/>
          <xdr:cNvSpPr/>
        </xdr:nvSpPr>
        <xdr:spPr>
          <a:xfrm>
            <a:off x="2857995" y="3136075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26" name="Pfeil nach unten 225"/>
          <xdr:cNvSpPr/>
        </xdr:nvSpPr>
        <xdr:spPr>
          <a:xfrm>
            <a:off x="4509656" y="3170711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27" name="Pfeil nach unten 226"/>
          <xdr:cNvSpPr/>
        </xdr:nvSpPr>
        <xdr:spPr>
          <a:xfrm>
            <a:off x="2864921" y="4127665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28" name="Pfeil nach unten 227"/>
          <xdr:cNvSpPr/>
        </xdr:nvSpPr>
        <xdr:spPr>
          <a:xfrm>
            <a:off x="4481945" y="4093029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29" name="Rechteck 228"/>
          <xdr:cNvSpPr/>
        </xdr:nvSpPr>
        <xdr:spPr>
          <a:xfrm>
            <a:off x="3954509" y="4404086"/>
            <a:ext cx="1150124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30" name="Pfeil nach unten 229"/>
          <xdr:cNvSpPr/>
        </xdr:nvSpPr>
        <xdr:spPr>
          <a:xfrm>
            <a:off x="1244434" y="4086101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31" name="Rechteck 230"/>
          <xdr:cNvSpPr/>
        </xdr:nvSpPr>
        <xdr:spPr>
          <a:xfrm>
            <a:off x="2361730" y="4398891"/>
            <a:ext cx="1150125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32" name="Rechteck 231"/>
          <xdr:cNvSpPr/>
        </xdr:nvSpPr>
        <xdr:spPr>
          <a:xfrm>
            <a:off x="786023" y="4398891"/>
            <a:ext cx="1146042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33" name="Rechteck 232"/>
          <xdr:cNvSpPr/>
        </xdr:nvSpPr>
        <xdr:spPr>
          <a:xfrm>
            <a:off x="804182" y="2528479"/>
            <a:ext cx="4747532" cy="558437"/>
          </a:xfrm>
          <a:prstGeom prst="rect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Manager 2</a:t>
            </a:r>
          </a:p>
          <a:p>
            <a:pPr algn="l"/>
            <a:r>
              <a:rPr lang="de-DE" sz="1200"/>
              <a:t>Invest 20.000</a:t>
            </a:r>
            <a:r>
              <a:rPr lang="de-DE" sz="1200" baseline="0"/>
              <a:t> USD</a:t>
            </a:r>
            <a:endParaRPr lang="de-DE" sz="1200"/>
          </a:p>
        </xdr:txBody>
      </xdr:sp>
      <xdr:sp macro="" textlink="">
        <xdr:nvSpPr>
          <xdr:cNvPr id="234" name="Pfeil nach unten 233"/>
          <xdr:cNvSpPr/>
        </xdr:nvSpPr>
        <xdr:spPr>
          <a:xfrm>
            <a:off x="3115492" y="2193869"/>
            <a:ext cx="180109" cy="226619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xdr:twoCellAnchor>
    <xdr:from>
      <xdr:col>71</xdr:col>
      <xdr:colOff>775137</xdr:colOff>
      <xdr:row>11</xdr:row>
      <xdr:rowOff>38496</xdr:rowOff>
    </xdr:from>
    <xdr:to>
      <xdr:col>77</xdr:col>
      <xdr:colOff>772885</xdr:colOff>
      <xdr:row>26</xdr:row>
      <xdr:rowOff>9523</xdr:rowOff>
    </xdr:to>
    <xdr:grpSp>
      <xdr:nvGrpSpPr>
        <xdr:cNvPr id="235" name="Gruppieren 234"/>
        <xdr:cNvGrpSpPr/>
      </xdr:nvGrpSpPr>
      <xdr:grpSpPr>
        <a:xfrm>
          <a:off x="56896437" y="2133996"/>
          <a:ext cx="4722148" cy="2714227"/>
          <a:chOff x="786023" y="2193869"/>
          <a:chExt cx="4765691" cy="2768655"/>
        </a:xfrm>
      </xdr:grpSpPr>
      <xdr:sp macro="" textlink="">
        <xdr:nvSpPr>
          <xdr:cNvPr id="236" name="Rechteck 235"/>
          <xdr:cNvSpPr/>
        </xdr:nvSpPr>
        <xdr:spPr>
          <a:xfrm>
            <a:off x="793296" y="3442879"/>
            <a:ext cx="124423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Consultant 1</a:t>
            </a:r>
          </a:p>
          <a:p>
            <a:pPr algn="l"/>
            <a:r>
              <a:rPr lang="de-DE" sz="1200"/>
              <a:t>Invest &gt;=</a:t>
            </a:r>
            <a:r>
              <a:rPr lang="de-DE" sz="1200" baseline="0"/>
              <a:t> 8T USD</a:t>
            </a:r>
            <a:endParaRPr lang="de-DE" sz="1200"/>
          </a:p>
        </xdr:txBody>
      </xdr:sp>
      <xdr:sp macro="" textlink="">
        <xdr:nvSpPr>
          <xdr:cNvPr id="237" name="Rechteck 236"/>
          <xdr:cNvSpPr/>
        </xdr:nvSpPr>
        <xdr:spPr>
          <a:xfrm>
            <a:off x="2383996" y="3454061"/>
            <a:ext cx="1145178" cy="553489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2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ctr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38" name="Rechteck 237"/>
          <xdr:cNvSpPr/>
        </xdr:nvSpPr>
        <xdr:spPr>
          <a:xfrm>
            <a:off x="3979545" y="3442879"/>
            <a:ext cx="1145177" cy="55843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3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8T USD</a:t>
            </a:r>
            <a:endParaRPr lang="de-DE" sz="1400">
              <a:effectLst/>
            </a:endParaRPr>
          </a:p>
          <a:p>
            <a:pPr marL="0" indent="0" algn="l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39" name="Pfeil nach unten 238"/>
          <xdr:cNvSpPr/>
        </xdr:nvSpPr>
        <xdr:spPr>
          <a:xfrm>
            <a:off x="1261754" y="3156857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40" name="Pfeil nach unten 239"/>
          <xdr:cNvSpPr/>
        </xdr:nvSpPr>
        <xdr:spPr>
          <a:xfrm>
            <a:off x="2857995" y="3136075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41" name="Pfeil nach unten 240"/>
          <xdr:cNvSpPr/>
        </xdr:nvSpPr>
        <xdr:spPr>
          <a:xfrm>
            <a:off x="4509656" y="3170711"/>
            <a:ext cx="180109" cy="226620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42" name="Pfeil nach unten 241"/>
          <xdr:cNvSpPr/>
        </xdr:nvSpPr>
        <xdr:spPr>
          <a:xfrm>
            <a:off x="2864921" y="4127665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43" name="Pfeil nach unten 242"/>
          <xdr:cNvSpPr/>
        </xdr:nvSpPr>
        <xdr:spPr>
          <a:xfrm>
            <a:off x="4481945" y="4093029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44" name="Rechteck 243"/>
          <xdr:cNvSpPr/>
        </xdr:nvSpPr>
        <xdr:spPr>
          <a:xfrm>
            <a:off x="3954509" y="4404086"/>
            <a:ext cx="1150124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45" name="Pfeil nach unten 244"/>
          <xdr:cNvSpPr/>
        </xdr:nvSpPr>
        <xdr:spPr>
          <a:xfrm>
            <a:off x="1244434" y="4086101"/>
            <a:ext cx="180109" cy="226620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46" name="Rechteck 245"/>
          <xdr:cNvSpPr/>
        </xdr:nvSpPr>
        <xdr:spPr>
          <a:xfrm>
            <a:off x="2361730" y="4398891"/>
            <a:ext cx="1150125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47" name="Rechteck 246"/>
          <xdr:cNvSpPr/>
        </xdr:nvSpPr>
        <xdr:spPr>
          <a:xfrm>
            <a:off x="786023" y="4398891"/>
            <a:ext cx="1146042" cy="558438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48" name="Rechteck 247"/>
          <xdr:cNvSpPr/>
        </xdr:nvSpPr>
        <xdr:spPr>
          <a:xfrm>
            <a:off x="804182" y="2528479"/>
            <a:ext cx="4747532" cy="558437"/>
          </a:xfrm>
          <a:prstGeom prst="rect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lang="de-DE" sz="1200"/>
              <a:t>Manager 3</a:t>
            </a:r>
          </a:p>
          <a:p>
            <a:pPr algn="l"/>
            <a:r>
              <a:rPr lang="de-DE" sz="1200"/>
              <a:t>Invest 20.000</a:t>
            </a:r>
            <a:r>
              <a:rPr lang="de-DE" sz="1200" baseline="0"/>
              <a:t> USD</a:t>
            </a:r>
            <a:endParaRPr lang="de-DE" sz="1200"/>
          </a:p>
        </xdr:txBody>
      </xdr:sp>
      <xdr:sp macro="" textlink="">
        <xdr:nvSpPr>
          <xdr:cNvPr id="249" name="Pfeil nach unten 248"/>
          <xdr:cNvSpPr/>
        </xdr:nvSpPr>
        <xdr:spPr>
          <a:xfrm>
            <a:off x="3115492" y="2193869"/>
            <a:ext cx="180109" cy="226619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5</xdr:row>
      <xdr:rowOff>11430</xdr:rowOff>
    </xdr:from>
    <xdr:to>
      <xdr:col>7</xdr:col>
      <xdr:colOff>9525</xdr:colOff>
      <xdr:row>27</xdr:row>
      <xdr:rowOff>15240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</xdr:colOff>
          <xdr:row>2</xdr:row>
          <xdr:rowOff>129540</xdr:rowOff>
        </xdr:from>
        <xdr:to>
          <xdr:col>11</xdr:col>
          <xdr:colOff>342900</xdr:colOff>
          <xdr:row>4</xdr:row>
          <xdr:rowOff>22860</xdr:rowOff>
        </xdr:to>
        <xdr:sp macro="" textlink="">
          <xdr:nvSpPr>
            <xdr:cNvPr id="3073" name="Spinner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1386840</xdr:colOff>
          <xdr:row>1</xdr:row>
          <xdr:rowOff>7620</xdr:rowOff>
        </xdr:from>
        <xdr:to>
          <xdr:col>11</xdr:col>
          <xdr:colOff>7620</xdr:colOff>
          <xdr:row>2</xdr:row>
          <xdr:rowOff>7620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15240</xdr:colOff>
          <xdr:row>1</xdr:row>
          <xdr:rowOff>281940</xdr:rowOff>
        </xdr:from>
        <xdr:to>
          <xdr:col>12</xdr:col>
          <xdr:colOff>381000</xdr:colOff>
          <xdr:row>3</xdr:row>
          <xdr:rowOff>15240</xdr:rowOff>
        </xdr:to>
        <xdr:sp macro="" textlink="">
          <xdr:nvSpPr>
            <xdr:cNvPr id="6145" name="Spinner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4</xdr:row>
      <xdr:rowOff>15240</xdr:rowOff>
    </xdr:from>
    <xdr:to>
      <xdr:col>5</xdr:col>
      <xdr:colOff>0</xdr:colOff>
      <xdr:row>7</xdr:row>
      <xdr:rowOff>175260</xdr:rowOff>
    </xdr:to>
    <xdr:sp macro="" textlink="">
      <xdr:nvSpPr>
        <xdr:cNvPr id="2" name="Rechteck 1"/>
        <xdr:cNvSpPr/>
      </xdr:nvSpPr>
      <xdr:spPr>
        <a:xfrm>
          <a:off x="3185160" y="563880"/>
          <a:ext cx="2362200" cy="70866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ctr"/>
          <a:r>
            <a:rPr lang="de-DE" sz="1200" b="1"/>
            <a:t>Bankkonto</a:t>
          </a:r>
          <a:r>
            <a:rPr lang="de-DE" sz="1200" b="1" baseline="0"/>
            <a:t> in</a:t>
          </a:r>
          <a:br>
            <a:rPr lang="de-DE" sz="1200" b="1" baseline="0"/>
          </a:br>
          <a:r>
            <a:rPr lang="de-DE" sz="1200" b="1" baseline="0"/>
            <a:t>EUR / CHF</a:t>
          </a:r>
          <a:endParaRPr lang="de-DE" sz="1200" b="1"/>
        </a:p>
      </xdr:txBody>
    </xdr:sp>
    <xdr:clientData/>
  </xdr:twoCellAnchor>
  <xdr:twoCellAnchor>
    <xdr:from>
      <xdr:col>2</xdr:col>
      <xdr:colOff>7620</xdr:colOff>
      <xdr:row>11</xdr:row>
      <xdr:rowOff>7620</xdr:rowOff>
    </xdr:from>
    <xdr:to>
      <xdr:col>4</xdr:col>
      <xdr:colOff>784860</xdr:colOff>
      <xdr:row>14</xdr:row>
      <xdr:rowOff>167640</xdr:rowOff>
    </xdr:to>
    <xdr:sp macro="" textlink="">
      <xdr:nvSpPr>
        <xdr:cNvPr id="3" name="Rechteck 2"/>
        <xdr:cNvSpPr/>
      </xdr:nvSpPr>
      <xdr:spPr>
        <a:xfrm>
          <a:off x="3177540" y="1836420"/>
          <a:ext cx="2362200" cy="70866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ctr"/>
          <a:r>
            <a:rPr lang="de-DE" sz="1200" b="1"/>
            <a:t>Relai</a:t>
          </a:r>
          <a:br>
            <a:rPr lang="de-DE" sz="1200" b="1"/>
          </a:br>
          <a:r>
            <a:rPr lang="de-DE" sz="1200" b="1"/>
            <a:t>Bitcoin Wallet</a:t>
          </a:r>
        </a:p>
      </xdr:txBody>
    </xdr:sp>
    <xdr:clientData/>
  </xdr:twoCellAnchor>
  <xdr:twoCellAnchor>
    <xdr:from>
      <xdr:col>2</xdr:col>
      <xdr:colOff>7620</xdr:colOff>
      <xdr:row>18</xdr:row>
      <xdr:rowOff>15240</xdr:rowOff>
    </xdr:from>
    <xdr:to>
      <xdr:col>4</xdr:col>
      <xdr:colOff>784860</xdr:colOff>
      <xdr:row>21</xdr:row>
      <xdr:rowOff>175260</xdr:rowOff>
    </xdr:to>
    <xdr:sp macro="" textlink="">
      <xdr:nvSpPr>
        <xdr:cNvPr id="4" name="Rechteck 3"/>
        <xdr:cNvSpPr/>
      </xdr:nvSpPr>
      <xdr:spPr>
        <a:xfrm>
          <a:off x="3177540" y="3124200"/>
          <a:ext cx="2362200" cy="70866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ctr"/>
          <a:r>
            <a:rPr lang="de-DE" sz="1200" b="1"/>
            <a:t>Telegram BOT</a:t>
          </a:r>
          <a:br>
            <a:rPr lang="de-DE" sz="1200" b="1"/>
          </a:br>
          <a:r>
            <a:rPr lang="de-DE" sz="1200" b="1"/>
            <a:t>ProfitWallet Bitcoin</a:t>
          </a:r>
        </a:p>
      </xdr:txBody>
    </xdr:sp>
    <xdr:clientData/>
  </xdr:twoCellAnchor>
  <xdr:twoCellAnchor>
    <xdr:from>
      <xdr:col>2</xdr:col>
      <xdr:colOff>15240</xdr:colOff>
      <xdr:row>25</xdr:row>
      <xdr:rowOff>0</xdr:rowOff>
    </xdr:from>
    <xdr:to>
      <xdr:col>5</xdr:col>
      <xdr:colOff>0</xdr:colOff>
      <xdr:row>28</xdr:row>
      <xdr:rowOff>160020</xdr:rowOff>
    </xdr:to>
    <xdr:sp macro="" textlink="">
      <xdr:nvSpPr>
        <xdr:cNvPr id="5" name="Rechteck 4"/>
        <xdr:cNvSpPr/>
      </xdr:nvSpPr>
      <xdr:spPr>
        <a:xfrm>
          <a:off x="3185160" y="4389120"/>
          <a:ext cx="2362200" cy="70866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ctr"/>
          <a:r>
            <a:rPr lang="de-DE" sz="1200" b="1"/>
            <a:t>Telegram</a:t>
          </a:r>
          <a:br>
            <a:rPr lang="de-DE" sz="1200" b="1"/>
          </a:br>
          <a:r>
            <a:rPr lang="de-DE" sz="1200" b="1"/>
            <a:t>ProfitWallet -&gt; US $</a:t>
          </a:r>
        </a:p>
      </xdr:txBody>
    </xdr:sp>
    <xdr:clientData/>
  </xdr:twoCellAnchor>
  <xdr:twoCellAnchor>
    <xdr:from>
      <xdr:col>2</xdr:col>
      <xdr:colOff>91440</xdr:colOff>
      <xdr:row>8</xdr:row>
      <xdr:rowOff>76200</xdr:rowOff>
    </xdr:from>
    <xdr:to>
      <xdr:col>2</xdr:col>
      <xdr:colOff>464820</xdr:colOff>
      <xdr:row>10</xdr:row>
      <xdr:rowOff>99060</xdr:rowOff>
    </xdr:to>
    <xdr:sp macro="" textlink="">
      <xdr:nvSpPr>
        <xdr:cNvPr id="6" name="Pfeil nach unten 5"/>
        <xdr:cNvSpPr/>
      </xdr:nvSpPr>
      <xdr:spPr>
        <a:xfrm>
          <a:off x="3261360" y="1356360"/>
          <a:ext cx="373380" cy="388620"/>
        </a:xfrm>
        <a:prstGeom prst="down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68580</xdr:colOff>
      <xdr:row>15</xdr:row>
      <xdr:rowOff>83820</xdr:rowOff>
    </xdr:from>
    <xdr:to>
      <xdr:col>2</xdr:col>
      <xdr:colOff>441960</xdr:colOff>
      <xdr:row>17</xdr:row>
      <xdr:rowOff>106680</xdr:rowOff>
    </xdr:to>
    <xdr:sp macro="" textlink="">
      <xdr:nvSpPr>
        <xdr:cNvPr id="7" name="Pfeil nach unten 6"/>
        <xdr:cNvSpPr/>
      </xdr:nvSpPr>
      <xdr:spPr>
        <a:xfrm>
          <a:off x="3238500" y="2872740"/>
          <a:ext cx="373380" cy="388620"/>
        </a:xfrm>
        <a:prstGeom prst="down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83820</xdr:colOff>
      <xdr:row>22</xdr:row>
      <xdr:rowOff>99060</xdr:rowOff>
    </xdr:from>
    <xdr:to>
      <xdr:col>2</xdr:col>
      <xdr:colOff>457200</xdr:colOff>
      <xdr:row>24</xdr:row>
      <xdr:rowOff>121920</xdr:rowOff>
    </xdr:to>
    <xdr:sp macro="" textlink="">
      <xdr:nvSpPr>
        <xdr:cNvPr id="8" name="Pfeil nach unten 7"/>
        <xdr:cNvSpPr/>
      </xdr:nvSpPr>
      <xdr:spPr>
        <a:xfrm>
          <a:off x="3253740" y="3939540"/>
          <a:ext cx="373380" cy="388620"/>
        </a:xfrm>
        <a:prstGeom prst="down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3</xdr:row>
      <xdr:rowOff>0</xdr:rowOff>
    </xdr:from>
    <xdr:to>
      <xdr:col>18</xdr:col>
      <xdr:colOff>1</xdr:colOff>
      <xdr:row>5</xdr:row>
      <xdr:rowOff>175260</xdr:rowOff>
    </xdr:to>
    <xdr:sp macro="" textlink="">
      <xdr:nvSpPr>
        <xdr:cNvPr id="2" name="Rechteck 1"/>
        <xdr:cNvSpPr/>
      </xdr:nvSpPr>
      <xdr:spPr>
        <a:xfrm>
          <a:off x="790575" y="370114"/>
          <a:ext cx="13164912" cy="5453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lang="de-DE" sz="1400"/>
            <a:t>Ich</a:t>
          </a:r>
          <a:r>
            <a:rPr lang="de-DE" sz="1400" baseline="0"/>
            <a:t> -  Invest &gt;= 5.000 USD</a:t>
          </a:r>
          <a:endParaRPr lang="de-DE" sz="1400"/>
        </a:p>
      </xdr:txBody>
    </xdr:sp>
    <xdr:clientData/>
  </xdr:twoCellAnchor>
  <xdr:twoCellAnchor>
    <xdr:from>
      <xdr:col>0</xdr:col>
      <xdr:colOff>788669</xdr:colOff>
      <xdr:row>8</xdr:row>
      <xdr:rowOff>7620</xdr:rowOff>
    </xdr:from>
    <xdr:to>
      <xdr:col>6</xdr:col>
      <xdr:colOff>0</xdr:colOff>
      <xdr:row>11</xdr:row>
      <xdr:rowOff>0</xdr:rowOff>
    </xdr:to>
    <xdr:sp macro="" textlink="">
      <xdr:nvSpPr>
        <xdr:cNvPr id="3" name="Rechteck 2"/>
        <xdr:cNvSpPr/>
      </xdr:nvSpPr>
      <xdr:spPr>
        <a:xfrm>
          <a:off x="788669" y="1268384"/>
          <a:ext cx="3949586" cy="532707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lang="de-DE" sz="1400"/>
            <a:t>Kunde 1 - Invest &gt;= 50</a:t>
          </a:r>
          <a:r>
            <a:rPr lang="de-DE" sz="1400" baseline="0"/>
            <a:t> USD</a:t>
          </a:r>
          <a:endParaRPr lang="de-DE" sz="1400"/>
        </a:p>
      </xdr:txBody>
    </xdr:sp>
    <xdr:clientData/>
  </xdr:twoCellAnchor>
  <xdr:twoCellAnchor>
    <xdr:from>
      <xdr:col>7</xdr:col>
      <xdr:colOff>0</xdr:colOff>
      <xdr:row>7</xdr:row>
      <xdr:rowOff>178012</xdr:rowOff>
    </xdr:from>
    <xdr:to>
      <xdr:col>12</xdr:col>
      <xdr:colOff>0</xdr:colOff>
      <xdr:row>10</xdr:row>
      <xdr:rowOff>170392</xdr:rowOff>
    </xdr:to>
    <xdr:sp macro="" textlink="">
      <xdr:nvSpPr>
        <xdr:cNvPr id="4" name="Rechteck 3"/>
        <xdr:cNvSpPr/>
      </xdr:nvSpPr>
      <xdr:spPr>
        <a:xfrm>
          <a:off x="5534025" y="1263862"/>
          <a:ext cx="3952875" cy="535305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marL="0" indent="0" algn="l"/>
          <a: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  <a:t>Kunde 2 - Invest &gt;= 50 USD</a:t>
          </a:r>
        </a:p>
      </xdr:txBody>
    </xdr:sp>
    <xdr:clientData/>
  </xdr:twoCellAnchor>
  <xdr:twoCellAnchor>
    <xdr:from>
      <xdr:col>4</xdr:col>
      <xdr:colOff>0</xdr:colOff>
      <xdr:row>6</xdr:row>
      <xdr:rowOff>83129</xdr:rowOff>
    </xdr:from>
    <xdr:to>
      <xdr:col>4</xdr:col>
      <xdr:colOff>180109</xdr:colOff>
      <xdr:row>7</xdr:row>
      <xdr:rowOff>124691</xdr:rowOff>
    </xdr:to>
    <xdr:sp macro="" textlink="">
      <xdr:nvSpPr>
        <xdr:cNvPr id="16" name="Pfeil nach unten 15"/>
        <xdr:cNvSpPr/>
      </xdr:nvSpPr>
      <xdr:spPr>
        <a:xfrm>
          <a:off x="3169920" y="997529"/>
          <a:ext cx="180109" cy="22444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9</xdr:col>
      <xdr:colOff>692727</xdr:colOff>
      <xdr:row>6</xdr:row>
      <xdr:rowOff>55420</xdr:rowOff>
    </xdr:from>
    <xdr:to>
      <xdr:col>10</xdr:col>
      <xdr:colOff>83127</xdr:colOff>
      <xdr:row>7</xdr:row>
      <xdr:rowOff>96982</xdr:rowOff>
    </xdr:to>
    <xdr:sp macro="" textlink="">
      <xdr:nvSpPr>
        <xdr:cNvPr id="17" name="Pfeil nach unten 16"/>
        <xdr:cNvSpPr/>
      </xdr:nvSpPr>
      <xdr:spPr>
        <a:xfrm>
          <a:off x="8617527" y="969820"/>
          <a:ext cx="182880" cy="22444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13</xdr:col>
      <xdr:colOff>17355</xdr:colOff>
      <xdr:row>7</xdr:row>
      <xdr:rowOff>184811</xdr:rowOff>
    </xdr:from>
    <xdr:to>
      <xdr:col>18</xdr:col>
      <xdr:colOff>8219</xdr:colOff>
      <xdr:row>10</xdr:row>
      <xdr:rowOff>179208</xdr:rowOff>
    </xdr:to>
    <xdr:sp macro="" textlink="">
      <xdr:nvSpPr>
        <xdr:cNvPr id="5" name="Rechteck 4"/>
        <xdr:cNvSpPr/>
      </xdr:nvSpPr>
      <xdr:spPr>
        <a:xfrm>
          <a:off x="9999555" y="1295154"/>
          <a:ext cx="3964150" cy="549568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marL="0" indent="0" algn="l"/>
          <a: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  <a:t>Kunde 3 - Invest &gt;= 50 USD</a:t>
          </a:r>
        </a:p>
      </xdr:txBody>
    </xdr:sp>
    <xdr:clientData/>
  </xdr:twoCellAnchor>
  <xdr:twoCellAnchor>
    <xdr:from>
      <xdr:col>15</xdr:col>
      <xdr:colOff>222733</xdr:colOff>
      <xdr:row>6</xdr:row>
      <xdr:rowOff>55420</xdr:rowOff>
    </xdr:from>
    <xdr:to>
      <xdr:col>15</xdr:col>
      <xdr:colOff>403773</xdr:colOff>
      <xdr:row>7</xdr:row>
      <xdr:rowOff>98019</xdr:rowOff>
    </xdr:to>
    <xdr:sp macro="" textlink="">
      <xdr:nvSpPr>
        <xdr:cNvPr id="18" name="Pfeil nach unten 17"/>
        <xdr:cNvSpPr/>
      </xdr:nvSpPr>
      <xdr:spPr>
        <a:xfrm>
          <a:off x="11794247" y="980706"/>
          <a:ext cx="181040" cy="22765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18</xdr:col>
      <xdr:colOff>1</xdr:colOff>
      <xdr:row>5</xdr:row>
      <xdr:rowOff>175260</xdr:rowOff>
    </xdr:to>
    <xdr:sp macro="" textlink="">
      <xdr:nvSpPr>
        <xdr:cNvPr id="2" name="Rechteck 1"/>
        <xdr:cNvSpPr/>
      </xdr:nvSpPr>
      <xdr:spPr>
        <a:xfrm>
          <a:off x="790575" y="542925"/>
          <a:ext cx="13096876" cy="53721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lang="de-DE" sz="1400"/>
            <a:t>Ich</a:t>
          </a:r>
          <a:r>
            <a:rPr lang="de-DE" sz="1400" baseline="0"/>
            <a:t> -   Invest  7.000 USD</a:t>
          </a:r>
          <a:endParaRPr lang="de-DE" sz="1400"/>
        </a:p>
      </xdr:txBody>
    </xdr:sp>
    <xdr:clientData/>
  </xdr:twoCellAnchor>
  <xdr:twoCellAnchor>
    <xdr:from>
      <xdr:col>0</xdr:col>
      <xdr:colOff>788669</xdr:colOff>
      <xdr:row>8</xdr:row>
      <xdr:rowOff>7620</xdr:rowOff>
    </xdr:from>
    <xdr:to>
      <xdr:col>6</xdr:col>
      <xdr:colOff>0</xdr:colOff>
      <xdr:row>11</xdr:row>
      <xdr:rowOff>0</xdr:rowOff>
    </xdr:to>
    <xdr:sp macro="" textlink="">
      <xdr:nvSpPr>
        <xdr:cNvPr id="3" name="Rechteck 2"/>
        <xdr:cNvSpPr/>
      </xdr:nvSpPr>
      <xdr:spPr>
        <a:xfrm>
          <a:off x="788669" y="1287780"/>
          <a:ext cx="3966211" cy="54102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lang="de-DE" sz="1400"/>
            <a:t>Consulant 1 - Invest &gt;= 5.000</a:t>
          </a:r>
          <a:r>
            <a:rPr lang="de-DE" sz="1400" baseline="0"/>
            <a:t> USD</a:t>
          </a:r>
          <a:endParaRPr lang="de-DE" sz="1400"/>
        </a:p>
      </xdr:txBody>
    </xdr:sp>
    <xdr:clientData/>
  </xdr:twoCellAnchor>
  <xdr:twoCellAnchor>
    <xdr:from>
      <xdr:col>7</xdr:col>
      <xdr:colOff>0</xdr:colOff>
      <xdr:row>7</xdr:row>
      <xdr:rowOff>178012</xdr:rowOff>
    </xdr:from>
    <xdr:to>
      <xdr:col>12</xdr:col>
      <xdr:colOff>0</xdr:colOff>
      <xdr:row>10</xdr:row>
      <xdr:rowOff>170392</xdr:rowOff>
    </xdr:to>
    <xdr:sp macro="" textlink="">
      <xdr:nvSpPr>
        <xdr:cNvPr id="4" name="Rechteck 3"/>
        <xdr:cNvSpPr/>
      </xdr:nvSpPr>
      <xdr:spPr>
        <a:xfrm>
          <a:off x="5547360" y="1275292"/>
          <a:ext cx="3962400" cy="54102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marL="0" indent="0" algn="l"/>
          <a:r>
            <a:rPr lang="de-DE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Consulant 2</a:t>
          </a:r>
          <a: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  <a:t> - Invest &gt;= 5.000 USD</a:t>
          </a:r>
        </a:p>
      </xdr:txBody>
    </xdr:sp>
    <xdr:clientData/>
  </xdr:twoCellAnchor>
  <xdr:twoCellAnchor>
    <xdr:from>
      <xdr:col>4</xdr:col>
      <xdr:colOff>0</xdr:colOff>
      <xdr:row>6</xdr:row>
      <xdr:rowOff>83129</xdr:rowOff>
    </xdr:from>
    <xdr:to>
      <xdr:col>4</xdr:col>
      <xdr:colOff>180109</xdr:colOff>
      <xdr:row>7</xdr:row>
      <xdr:rowOff>124691</xdr:rowOff>
    </xdr:to>
    <xdr:sp macro="" textlink="">
      <xdr:nvSpPr>
        <xdr:cNvPr id="5" name="Pfeil nach unten 4"/>
        <xdr:cNvSpPr/>
      </xdr:nvSpPr>
      <xdr:spPr>
        <a:xfrm>
          <a:off x="3169920" y="997529"/>
          <a:ext cx="180109" cy="22444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9</xdr:col>
      <xdr:colOff>692727</xdr:colOff>
      <xdr:row>6</xdr:row>
      <xdr:rowOff>55420</xdr:rowOff>
    </xdr:from>
    <xdr:to>
      <xdr:col>10</xdr:col>
      <xdr:colOff>83127</xdr:colOff>
      <xdr:row>7</xdr:row>
      <xdr:rowOff>96982</xdr:rowOff>
    </xdr:to>
    <xdr:sp macro="" textlink="">
      <xdr:nvSpPr>
        <xdr:cNvPr id="6" name="Pfeil nach unten 5"/>
        <xdr:cNvSpPr/>
      </xdr:nvSpPr>
      <xdr:spPr>
        <a:xfrm>
          <a:off x="7825047" y="969820"/>
          <a:ext cx="182880" cy="22444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13</xdr:col>
      <xdr:colOff>491837</xdr:colOff>
      <xdr:row>11</xdr:row>
      <xdr:rowOff>62345</xdr:rowOff>
    </xdr:from>
    <xdr:to>
      <xdr:col>13</xdr:col>
      <xdr:colOff>671946</xdr:colOff>
      <xdr:row>12</xdr:row>
      <xdr:rowOff>103908</xdr:rowOff>
    </xdr:to>
    <xdr:sp macro="" textlink="">
      <xdr:nvSpPr>
        <xdr:cNvPr id="7" name="Pfeil nach unten 6"/>
        <xdr:cNvSpPr/>
      </xdr:nvSpPr>
      <xdr:spPr>
        <a:xfrm>
          <a:off x="10451177" y="1891145"/>
          <a:ext cx="180109" cy="224443"/>
        </a:xfrm>
        <a:prstGeom prst="down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7</xdr:col>
      <xdr:colOff>471055</xdr:colOff>
      <xdr:row>11</xdr:row>
      <xdr:rowOff>76200</xdr:rowOff>
    </xdr:from>
    <xdr:to>
      <xdr:col>7</xdr:col>
      <xdr:colOff>651164</xdr:colOff>
      <xdr:row>12</xdr:row>
      <xdr:rowOff>117763</xdr:rowOff>
    </xdr:to>
    <xdr:sp macro="" textlink="">
      <xdr:nvSpPr>
        <xdr:cNvPr id="8" name="Pfeil nach unten 7"/>
        <xdr:cNvSpPr/>
      </xdr:nvSpPr>
      <xdr:spPr>
        <a:xfrm>
          <a:off x="6018415" y="1905000"/>
          <a:ext cx="180109" cy="224443"/>
        </a:xfrm>
        <a:prstGeom prst="down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9</xdr:col>
      <xdr:colOff>249382</xdr:colOff>
      <xdr:row>11</xdr:row>
      <xdr:rowOff>69273</xdr:rowOff>
    </xdr:from>
    <xdr:to>
      <xdr:col>9</xdr:col>
      <xdr:colOff>429491</xdr:colOff>
      <xdr:row>12</xdr:row>
      <xdr:rowOff>110836</xdr:rowOff>
    </xdr:to>
    <xdr:sp macro="" textlink="">
      <xdr:nvSpPr>
        <xdr:cNvPr id="9" name="Pfeil nach unten 8"/>
        <xdr:cNvSpPr/>
      </xdr:nvSpPr>
      <xdr:spPr>
        <a:xfrm>
          <a:off x="7381702" y="1898073"/>
          <a:ext cx="180109" cy="224443"/>
        </a:xfrm>
        <a:prstGeom prst="down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11</xdr:col>
      <xdr:colOff>48491</xdr:colOff>
      <xdr:row>11</xdr:row>
      <xdr:rowOff>62345</xdr:rowOff>
    </xdr:from>
    <xdr:to>
      <xdr:col>11</xdr:col>
      <xdr:colOff>228600</xdr:colOff>
      <xdr:row>12</xdr:row>
      <xdr:rowOff>103908</xdr:rowOff>
    </xdr:to>
    <xdr:sp macro="" textlink="">
      <xdr:nvSpPr>
        <xdr:cNvPr id="10" name="Pfeil nach unten 9"/>
        <xdr:cNvSpPr/>
      </xdr:nvSpPr>
      <xdr:spPr>
        <a:xfrm>
          <a:off x="8765771" y="1891145"/>
          <a:ext cx="180109" cy="224443"/>
        </a:xfrm>
        <a:prstGeom prst="down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477983</xdr:colOff>
      <xdr:row>11</xdr:row>
      <xdr:rowOff>76200</xdr:rowOff>
    </xdr:from>
    <xdr:to>
      <xdr:col>1</xdr:col>
      <xdr:colOff>658092</xdr:colOff>
      <xdr:row>12</xdr:row>
      <xdr:rowOff>117763</xdr:rowOff>
    </xdr:to>
    <xdr:sp macro="" textlink="">
      <xdr:nvSpPr>
        <xdr:cNvPr id="11" name="Pfeil nach unten 10"/>
        <xdr:cNvSpPr/>
      </xdr:nvSpPr>
      <xdr:spPr>
        <a:xfrm>
          <a:off x="1270463" y="1905000"/>
          <a:ext cx="180109" cy="224443"/>
        </a:xfrm>
        <a:prstGeom prst="down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</xdr:col>
      <xdr:colOff>325582</xdr:colOff>
      <xdr:row>11</xdr:row>
      <xdr:rowOff>55418</xdr:rowOff>
    </xdr:from>
    <xdr:to>
      <xdr:col>3</xdr:col>
      <xdr:colOff>505691</xdr:colOff>
      <xdr:row>12</xdr:row>
      <xdr:rowOff>96981</xdr:rowOff>
    </xdr:to>
    <xdr:sp macro="" textlink="">
      <xdr:nvSpPr>
        <xdr:cNvPr id="12" name="Pfeil nach unten 11"/>
        <xdr:cNvSpPr/>
      </xdr:nvSpPr>
      <xdr:spPr>
        <a:xfrm>
          <a:off x="2703022" y="1884218"/>
          <a:ext cx="180109" cy="224443"/>
        </a:xfrm>
        <a:prstGeom prst="down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5</xdr:col>
      <xdr:colOff>214747</xdr:colOff>
      <xdr:row>11</xdr:row>
      <xdr:rowOff>55418</xdr:rowOff>
    </xdr:from>
    <xdr:to>
      <xdr:col>5</xdr:col>
      <xdr:colOff>394856</xdr:colOff>
      <xdr:row>12</xdr:row>
      <xdr:rowOff>96981</xdr:rowOff>
    </xdr:to>
    <xdr:sp macro="" textlink="">
      <xdr:nvSpPr>
        <xdr:cNvPr id="13" name="Pfeil nach unten 12"/>
        <xdr:cNvSpPr/>
      </xdr:nvSpPr>
      <xdr:spPr>
        <a:xfrm>
          <a:off x="4177147" y="1884218"/>
          <a:ext cx="180109" cy="224443"/>
        </a:xfrm>
        <a:prstGeom prst="down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13</xdr:col>
      <xdr:colOff>17355</xdr:colOff>
      <xdr:row>7</xdr:row>
      <xdr:rowOff>184811</xdr:rowOff>
    </xdr:from>
    <xdr:to>
      <xdr:col>18</xdr:col>
      <xdr:colOff>8219</xdr:colOff>
      <xdr:row>10</xdr:row>
      <xdr:rowOff>179208</xdr:rowOff>
    </xdr:to>
    <xdr:sp macro="" textlink="">
      <xdr:nvSpPr>
        <xdr:cNvPr id="18" name="Rechteck 17"/>
        <xdr:cNvSpPr/>
      </xdr:nvSpPr>
      <xdr:spPr>
        <a:xfrm>
          <a:off x="9976695" y="1282091"/>
          <a:ext cx="3953264" cy="543037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marL="0" indent="0" algn="l"/>
          <a: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  <a:t>Consulant</a:t>
          </a:r>
          <a:r>
            <a:rPr lang="de-DE" sz="1400" baseline="0">
              <a:solidFill>
                <a:schemeClr val="lt1"/>
              </a:solidFill>
              <a:latin typeface="+mn-lt"/>
              <a:ea typeface="+mn-ea"/>
              <a:cs typeface="+mn-cs"/>
            </a:rPr>
            <a:t> 3</a:t>
          </a:r>
          <a: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  <a:t> - Invest &gt;= 5.000 USD</a:t>
          </a:r>
        </a:p>
      </xdr:txBody>
    </xdr:sp>
    <xdr:clientData/>
  </xdr:twoCellAnchor>
  <xdr:twoCellAnchor>
    <xdr:from>
      <xdr:col>15</xdr:col>
      <xdr:colOff>222733</xdr:colOff>
      <xdr:row>6</xdr:row>
      <xdr:rowOff>55420</xdr:rowOff>
    </xdr:from>
    <xdr:to>
      <xdr:col>15</xdr:col>
      <xdr:colOff>403773</xdr:colOff>
      <xdr:row>7</xdr:row>
      <xdr:rowOff>98019</xdr:rowOff>
    </xdr:to>
    <xdr:sp macro="" textlink="">
      <xdr:nvSpPr>
        <xdr:cNvPr id="19" name="Pfeil nach unten 18"/>
        <xdr:cNvSpPr/>
      </xdr:nvSpPr>
      <xdr:spPr>
        <a:xfrm>
          <a:off x="11767033" y="969820"/>
          <a:ext cx="181040" cy="22547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15</xdr:col>
      <xdr:colOff>306290</xdr:colOff>
      <xdr:row>11</xdr:row>
      <xdr:rowOff>84170</xdr:rowOff>
    </xdr:from>
    <xdr:to>
      <xdr:col>15</xdr:col>
      <xdr:colOff>487330</xdr:colOff>
      <xdr:row>12</xdr:row>
      <xdr:rowOff>126769</xdr:rowOff>
    </xdr:to>
    <xdr:sp macro="" textlink="">
      <xdr:nvSpPr>
        <xdr:cNvPr id="20" name="Pfeil nach unten 19"/>
        <xdr:cNvSpPr/>
      </xdr:nvSpPr>
      <xdr:spPr>
        <a:xfrm>
          <a:off x="11850590" y="1912970"/>
          <a:ext cx="181040" cy="225479"/>
        </a:xfrm>
        <a:prstGeom prst="down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17</xdr:col>
      <xdr:colOff>243627</xdr:colOff>
      <xdr:row>11</xdr:row>
      <xdr:rowOff>77084</xdr:rowOff>
    </xdr:from>
    <xdr:to>
      <xdr:col>17</xdr:col>
      <xdr:colOff>424667</xdr:colOff>
      <xdr:row>12</xdr:row>
      <xdr:rowOff>119683</xdr:rowOff>
    </xdr:to>
    <xdr:sp macro="" textlink="">
      <xdr:nvSpPr>
        <xdr:cNvPr id="21" name="Pfeil nach unten 20"/>
        <xdr:cNvSpPr/>
      </xdr:nvSpPr>
      <xdr:spPr>
        <a:xfrm>
          <a:off x="13372887" y="1905884"/>
          <a:ext cx="181040" cy="225479"/>
        </a:xfrm>
        <a:prstGeom prst="down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11324</xdr:colOff>
      <xdr:row>13</xdr:row>
      <xdr:rowOff>1270</xdr:rowOff>
    </xdr:from>
    <xdr:to>
      <xdr:col>6</xdr:col>
      <xdr:colOff>8140</xdr:colOff>
      <xdr:row>16</xdr:row>
      <xdr:rowOff>4329</xdr:rowOff>
    </xdr:to>
    <xdr:grpSp>
      <xdr:nvGrpSpPr>
        <xdr:cNvPr id="27" name="Gruppieren 26"/>
        <xdr:cNvGrpSpPr/>
      </xdr:nvGrpSpPr>
      <xdr:grpSpPr>
        <a:xfrm>
          <a:off x="801899" y="2477770"/>
          <a:ext cx="3949691" cy="565034"/>
          <a:chOff x="801899" y="2477770"/>
          <a:chExt cx="3949691" cy="565034"/>
        </a:xfrm>
      </xdr:grpSpPr>
      <xdr:sp macro="" textlink="">
        <xdr:nvSpPr>
          <xdr:cNvPr id="14" name="Rechteck 13"/>
          <xdr:cNvSpPr/>
        </xdr:nvSpPr>
        <xdr:spPr>
          <a:xfrm>
            <a:off x="3609630" y="2477770"/>
            <a:ext cx="1141960" cy="554355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Kunde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3</a:t>
            </a: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/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5" name="Rechteck 24"/>
          <xdr:cNvSpPr/>
        </xdr:nvSpPr>
        <xdr:spPr>
          <a:xfrm>
            <a:off x="2212629" y="2481522"/>
            <a:ext cx="1141960" cy="553489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Kunde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2</a:t>
            </a: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/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6" name="Rechteck 25"/>
          <xdr:cNvSpPr/>
        </xdr:nvSpPr>
        <xdr:spPr>
          <a:xfrm>
            <a:off x="801899" y="2488448"/>
            <a:ext cx="1141960" cy="554356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Kunde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1</a:t>
            </a: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/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7</xdr:col>
      <xdr:colOff>11324</xdr:colOff>
      <xdr:row>13</xdr:row>
      <xdr:rowOff>1270</xdr:rowOff>
    </xdr:from>
    <xdr:to>
      <xdr:col>12</xdr:col>
      <xdr:colOff>8140</xdr:colOff>
      <xdr:row>16</xdr:row>
      <xdr:rowOff>4329</xdr:rowOff>
    </xdr:to>
    <xdr:grpSp>
      <xdr:nvGrpSpPr>
        <xdr:cNvPr id="28" name="Gruppieren 27"/>
        <xdr:cNvGrpSpPr/>
      </xdr:nvGrpSpPr>
      <xdr:grpSpPr>
        <a:xfrm>
          <a:off x="5545349" y="2477770"/>
          <a:ext cx="3949691" cy="565034"/>
          <a:chOff x="801899" y="2477770"/>
          <a:chExt cx="3949691" cy="565034"/>
        </a:xfrm>
      </xdr:grpSpPr>
      <xdr:sp macro="" textlink="">
        <xdr:nvSpPr>
          <xdr:cNvPr id="29" name="Rechteck 28"/>
          <xdr:cNvSpPr/>
        </xdr:nvSpPr>
        <xdr:spPr>
          <a:xfrm>
            <a:off x="3609630" y="2477770"/>
            <a:ext cx="1141960" cy="554355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Kunde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3</a:t>
            </a: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/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0" name="Rechteck 29"/>
          <xdr:cNvSpPr/>
        </xdr:nvSpPr>
        <xdr:spPr>
          <a:xfrm>
            <a:off x="2212629" y="2481522"/>
            <a:ext cx="1141960" cy="553489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Kunde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2</a:t>
            </a: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/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1" name="Rechteck 30"/>
          <xdr:cNvSpPr/>
        </xdr:nvSpPr>
        <xdr:spPr>
          <a:xfrm>
            <a:off x="801899" y="2488448"/>
            <a:ext cx="1141960" cy="554356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Kunde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1</a:t>
            </a: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/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13</xdr:col>
      <xdr:colOff>11324</xdr:colOff>
      <xdr:row>12</xdr:row>
      <xdr:rowOff>172720</xdr:rowOff>
    </xdr:from>
    <xdr:to>
      <xdr:col>18</xdr:col>
      <xdr:colOff>8140</xdr:colOff>
      <xdr:row>15</xdr:row>
      <xdr:rowOff>175779</xdr:rowOff>
    </xdr:to>
    <xdr:grpSp>
      <xdr:nvGrpSpPr>
        <xdr:cNvPr id="32" name="Gruppieren 31"/>
        <xdr:cNvGrpSpPr/>
      </xdr:nvGrpSpPr>
      <xdr:grpSpPr>
        <a:xfrm>
          <a:off x="9945899" y="2468245"/>
          <a:ext cx="3949691" cy="565034"/>
          <a:chOff x="801899" y="2477770"/>
          <a:chExt cx="3949691" cy="565034"/>
        </a:xfrm>
      </xdr:grpSpPr>
      <xdr:sp macro="" textlink="">
        <xdr:nvSpPr>
          <xdr:cNvPr id="33" name="Rechteck 32"/>
          <xdr:cNvSpPr/>
        </xdr:nvSpPr>
        <xdr:spPr>
          <a:xfrm>
            <a:off x="3609630" y="2477770"/>
            <a:ext cx="1141960" cy="554355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Kunde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3</a:t>
            </a: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/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4" name="Rechteck 33"/>
          <xdr:cNvSpPr/>
        </xdr:nvSpPr>
        <xdr:spPr>
          <a:xfrm>
            <a:off x="2212629" y="2481522"/>
            <a:ext cx="1141960" cy="553489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Kunde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2</a:t>
            </a: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/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5" name="Rechteck 34"/>
          <xdr:cNvSpPr/>
        </xdr:nvSpPr>
        <xdr:spPr>
          <a:xfrm>
            <a:off x="801899" y="2488448"/>
            <a:ext cx="1141960" cy="554356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Kunde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1</a:t>
            </a: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/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100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USD</a:t>
            </a:r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790574</xdr:colOff>
      <xdr:row>3</xdr:row>
      <xdr:rowOff>0</xdr:rowOff>
    </xdr:from>
    <xdr:to>
      <xdr:col>23</xdr:col>
      <xdr:colOff>400050</xdr:colOff>
      <xdr:row>5</xdr:row>
      <xdr:rowOff>175260</xdr:rowOff>
    </xdr:to>
    <xdr:sp macro="" textlink="">
      <xdr:nvSpPr>
        <xdr:cNvPr id="2" name="Rechteck 1"/>
        <xdr:cNvSpPr/>
      </xdr:nvSpPr>
      <xdr:spPr>
        <a:xfrm>
          <a:off x="790574" y="365760"/>
          <a:ext cx="17493616" cy="5410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lang="de-DE" sz="1400"/>
            <a:t>Ich</a:t>
          </a:r>
          <a:r>
            <a:rPr lang="de-DE" sz="1400" baseline="0"/>
            <a:t> -   Invest  15.000 USD</a:t>
          </a:r>
          <a:endParaRPr lang="de-DE" sz="1400"/>
        </a:p>
      </xdr:txBody>
    </xdr:sp>
    <xdr:clientData/>
  </xdr:twoCellAnchor>
  <xdr:twoCellAnchor>
    <xdr:from>
      <xdr:col>0</xdr:col>
      <xdr:colOff>788669</xdr:colOff>
      <xdr:row>8</xdr:row>
      <xdr:rowOff>7620</xdr:rowOff>
    </xdr:from>
    <xdr:to>
      <xdr:col>6</xdr:col>
      <xdr:colOff>346074</xdr:colOff>
      <xdr:row>11</xdr:row>
      <xdr:rowOff>0</xdr:rowOff>
    </xdr:to>
    <xdr:sp macro="" textlink="">
      <xdr:nvSpPr>
        <xdr:cNvPr id="3" name="Rechteck 2"/>
        <xdr:cNvSpPr/>
      </xdr:nvSpPr>
      <xdr:spPr>
        <a:xfrm>
          <a:off x="788669" y="1287780"/>
          <a:ext cx="4312285" cy="54102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lang="de-DE" sz="1400"/>
            <a:t>Manager 1 - Invest  8.000</a:t>
          </a:r>
          <a:r>
            <a:rPr lang="de-DE" sz="1400" baseline="0"/>
            <a:t> USD</a:t>
          </a:r>
          <a:endParaRPr lang="de-DE" sz="1400"/>
        </a:p>
      </xdr:txBody>
    </xdr:sp>
    <xdr:clientData/>
  </xdr:twoCellAnchor>
  <xdr:twoCellAnchor>
    <xdr:from>
      <xdr:col>7</xdr:col>
      <xdr:colOff>0</xdr:colOff>
      <xdr:row>7</xdr:row>
      <xdr:rowOff>178012</xdr:rowOff>
    </xdr:from>
    <xdr:to>
      <xdr:col>12</xdr:col>
      <xdr:colOff>0</xdr:colOff>
      <xdr:row>10</xdr:row>
      <xdr:rowOff>170392</xdr:rowOff>
    </xdr:to>
    <xdr:sp macro="" textlink="">
      <xdr:nvSpPr>
        <xdr:cNvPr id="4" name="Rechteck 3"/>
        <xdr:cNvSpPr/>
      </xdr:nvSpPr>
      <xdr:spPr>
        <a:xfrm>
          <a:off x="5547360" y="1275292"/>
          <a:ext cx="3962400" cy="54102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marL="0" indent="0" algn="l"/>
          <a: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  <a:t>Manager</a:t>
          </a:r>
          <a:r>
            <a:rPr lang="de-DE" sz="1400" baseline="0">
              <a:solidFill>
                <a:schemeClr val="lt1"/>
              </a:solidFill>
              <a:latin typeface="+mn-lt"/>
              <a:ea typeface="+mn-ea"/>
              <a:cs typeface="+mn-cs"/>
            </a:rPr>
            <a:t> 2</a:t>
          </a:r>
          <a: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  <a:t> - Invest  8.000 USD</a:t>
          </a:r>
        </a:p>
      </xdr:txBody>
    </xdr:sp>
    <xdr:clientData/>
  </xdr:twoCellAnchor>
  <xdr:twoCellAnchor>
    <xdr:from>
      <xdr:col>1</xdr:col>
      <xdr:colOff>9525</xdr:colOff>
      <xdr:row>12</xdr:row>
      <xdr:rowOff>177165</xdr:rowOff>
    </xdr:from>
    <xdr:to>
      <xdr:col>2</xdr:col>
      <xdr:colOff>459105</xdr:colOff>
      <xdr:row>15</xdr:row>
      <xdr:rowOff>169545</xdr:rowOff>
    </xdr:to>
    <xdr:sp macro="" textlink="">
      <xdr:nvSpPr>
        <xdr:cNvPr id="5" name="Rechteck 4"/>
        <xdr:cNvSpPr/>
      </xdr:nvSpPr>
      <xdr:spPr>
        <a:xfrm>
          <a:off x="802005" y="2188845"/>
          <a:ext cx="1242060" cy="541020"/>
        </a:xfrm>
        <a:prstGeom prst="rect">
          <a:avLst/>
        </a:prstGeom>
        <a:solidFill>
          <a:schemeClr val="accent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lang="de-DE" sz="1200"/>
            <a:t>Consultant 1</a:t>
          </a:r>
        </a:p>
        <a:p>
          <a:pPr algn="l"/>
          <a:r>
            <a:rPr lang="de-DE" sz="1200"/>
            <a:t>Invest &gt;=</a:t>
          </a:r>
          <a:r>
            <a:rPr lang="de-DE" sz="1200" baseline="0"/>
            <a:t> 5T USD</a:t>
          </a:r>
          <a:endParaRPr lang="de-DE" sz="1200"/>
        </a:p>
      </xdr:txBody>
    </xdr:sp>
    <xdr:clientData/>
  </xdr:twoCellAnchor>
  <xdr:twoCellAnchor>
    <xdr:from>
      <xdr:col>3</xdr:col>
      <xdr:colOff>10911</xdr:colOff>
      <xdr:row>13</xdr:row>
      <xdr:rowOff>3290</xdr:rowOff>
    </xdr:from>
    <xdr:to>
      <xdr:col>4</xdr:col>
      <xdr:colOff>361431</xdr:colOff>
      <xdr:row>15</xdr:row>
      <xdr:rowOff>175779</xdr:rowOff>
    </xdr:to>
    <xdr:sp macro="" textlink="">
      <xdr:nvSpPr>
        <xdr:cNvPr id="6" name="Rechteck 5"/>
        <xdr:cNvSpPr/>
      </xdr:nvSpPr>
      <xdr:spPr>
        <a:xfrm>
          <a:off x="2388351" y="2197850"/>
          <a:ext cx="1143000" cy="538249"/>
        </a:xfrm>
        <a:prstGeom prst="rect">
          <a:avLst/>
        </a:prstGeom>
        <a:solidFill>
          <a:schemeClr val="accent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r>
            <a:rPr lang="de-DE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Consultant 2</a:t>
          </a:r>
          <a:endParaRPr lang="de-DE" sz="1400">
            <a:effectLst/>
          </a:endParaRPr>
        </a:p>
        <a:p>
          <a:r>
            <a:rPr lang="de-DE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Invest &gt;=</a:t>
          </a:r>
          <a:r>
            <a:rPr lang="de-DE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5T USD</a:t>
          </a:r>
          <a:endParaRPr lang="de-DE" sz="1400">
            <a:effectLst/>
          </a:endParaRPr>
        </a:p>
        <a:p>
          <a:pPr marL="0" indent="0" algn="ctr"/>
          <a:endParaRPr lang="de-DE" sz="14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17145</xdr:colOff>
      <xdr:row>12</xdr:row>
      <xdr:rowOff>177165</xdr:rowOff>
    </xdr:from>
    <xdr:to>
      <xdr:col>6</xdr:col>
      <xdr:colOff>367665</xdr:colOff>
      <xdr:row>15</xdr:row>
      <xdr:rowOff>169545</xdr:rowOff>
    </xdr:to>
    <xdr:sp macro="" textlink="">
      <xdr:nvSpPr>
        <xdr:cNvPr id="7" name="Rechteck 6"/>
        <xdr:cNvSpPr/>
      </xdr:nvSpPr>
      <xdr:spPr>
        <a:xfrm>
          <a:off x="3979545" y="2188845"/>
          <a:ext cx="1143000" cy="541020"/>
        </a:xfrm>
        <a:prstGeom prst="rect">
          <a:avLst/>
        </a:prstGeom>
        <a:solidFill>
          <a:schemeClr val="accent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r>
            <a:rPr lang="de-DE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Consultant 3</a:t>
          </a:r>
          <a:endParaRPr lang="de-DE" sz="1400">
            <a:effectLst/>
          </a:endParaRPr>
        </a:p>
        <a:p>
          <a:r>
            <a:rPr lang="de-DE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Invest &gt;=</a:t>
          </a:r>
          <a:r>
            <a:rPr lang="de-DE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5T USD</a:t>
          </a:r>
          <a:endParaRPr lang="de-DE" sz="1400">
            <a:effectLst/>
          </a:endParaRPr>
        </a:p>
        <a:p>
          <a:pPr marL="0" indent="0" algn="l"/>
          <a:endParaRPr lang="de-DE" sz="14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742950</xdr:colOff>
      <xdr:row>12</xdr:row>
      <xdr:rowOff>177165</xdr:rowOff>
    </xdr:from>
    <xdr:to>
      <xdr:col>8</xdr:col>
      <xdr:colOff>359198</xdr:colOff>
      <xdr:row>15</xdr:row>
      <xdr:rowOff>169545</xdr:rowOff>
    </xdr:to>
    <xdr:sp macro="" textlink="">
      <xdr:nvSpPr>
        <xdr:cNvPr id="8" name="Rechteck 7"/>
        <xdr:cNvSpPr/>
      </xdr:nvSpPr>
      <xdr:spPr>
        <a:xfrm>
          <a:off x="5497830" y="2188845"/>
          <a:ext cx="1201208" cy="541020"/>
        </a:xfrm>
        <a:prstGeom prst="rect">
          <a:avLst/>
        </a:prstGeom>
        <a:solidFill>
          <a:schemeClr val="accent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r>
            <a:rPr lang="de-DE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Consultant 1</a:t>
          </a:r>
          <a:endParaRPr lang="de-DE" sz="1400">
            <a:effectLst/>
          </a:endParaRPr>
        </a:p>
        <a:p>
          <a:r>
            <a:rPr lang="de-DE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Invest &gt;=</a:t>
          </a:r>
          <a:r>
            <a:rPr lang="de-DE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5T USD</a:t>
          </a:r>
          <a:endParaRPr lang="de-DE" sz="1400">
            <a:effectLst/>
          </a:endParaRPr>
        </a:p>
        <a:p>
          <a:pPr marL="0" indent="0" algn="l"/>
          <a:endParaRPr lang="de-DE" sz="14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508211</xdr:colOff>
      <xdr:row>12</xdr:row>
      <xdr:rowOff>177165</xdr:rowOff>
    </xdr:from>
    <xdr:to>
      <xdr:col>10</xdr:col>
      <xdr:colOff>85725</xdr:colOff>
      <xdr:row>15</xdr:row>
      <xdr:rowOff>169545</xdr:rowOff>
    </xdr:to>
    <xdr:sp macro="" textlink="">
      <xdr:nvSpPr>
        <xdr:cNvPr id="9" name="Rechteck 8"/>
        <xdr:cNvSpPr/>
      </xdr:nvSpPr>
      <xdr:spPr>
        <a:xfrm>
          <a:off x="6848051" y="2188845"/>
          <a:ext cx="1162474" cy="541020"/>
        </a:xfrm>
        <a:prstGeom prst="rect">
          <a:avLst/>
        </a:prstGeom>
        <a:solidFill>
          <a:schemeClr val="accent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r>
            <a:rPr lang="de-DE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Consultant 2</a:t>
          </a:r>
          <a:endParaRPr lang="de-DE" sz="1400">
            <a:effectLst/>
          </a:endParaRPr>
        </a:p>
        <a:p>
          <a:r>
            <a:rPr lang="de-DE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Invest &gt;=</a:t>
          </a:r>
          <a:r>
            <a:rPr lang="de-DE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5T USD</a:t>
          </a:r>
          <a:endParaRPr lang="de-DE" sz="1400">
            <a:effectLst/>
          </a:endParaRPr>
        </a:p>
        <a:p>
          <a:pPr marL="0" indent="0" algn="l"/>
          <a:endParaRPr lang="de-DE" sz="14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262678</xdr:colOff>
      <xdr:row>12</xdr:row>
      <xdr:rowOff>168698</xdr:rowOff>
    </xdr:from>
    <xdr:to>
      <xdr:col>11</xdr:col>
      <xdr:colOff>613198</xdr:colOff>
      <xdr:row>15</xdr:row>
      <xdr:rowOff>166370</xdr:rowOff>
    </xdr:to>
    <xdr:sp macro="" textlink="">
      <xdr:nvSpPr>
        <xdr:cNvPr id="10" name="Rechteck 9"/>
        <xdr:cNvSpPr/>
      </xdr:nvSpPr>
      <xdr:spPr>
        <a:xfrm>
          <a:off x="8187478" y="2180378"/>
          <a:ext cx="1143000" cy="546312"/>
        </a:xfrm>
        <a:prstGeom prst="rect">
          <a:avLst/>
        </a:prstGeom>
        <a:solidFill>
          <a:schemeClr val="accent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r>
            <a:rPr lang="de-DE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Consultant 3 </a:t>
          </a:r>
          <a:endParaRPr lang="de-DE" sz="1400">
            <a:effectLst/>
          </a:endParaRPr>
        </a:p>
        <a:p>
          <a:r>
            <a:rPr lang="de-DE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Invest &gt;=</a:t>
          </a:r>
          <a:r>
            <a:rPr lang="de-DE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5T USD</a:t>
          </a:r>
          <a:endParaRPr lang="de-DE" sz="1400">
            <a:effectLst/>
          </a:endParaRPr>
        </a:p>
      </xdr:txBody>
    </xdr:sp>
    <xdr:clientData/>
  </xdr:twoCellAnchor>
  <xdr:twoCellAnchor>
    <xdr:from>
      <xdr:col>4</xdr:col>
      <xdr:colOff>0</xdr:colOff>
      <xdr:row>6</xdr:row>
      <xdr:rowOff>83129</xdr:rowOff>
    </xdr:from>
    <xdr:to>
      <xdr:col>4</xdr:col>
      <xdr:colOff>180109</xdr:colOff>
      <xdr:row>7</xdr:row>
      <xdr:rowOff>124691</xdr:rowOff>
    </xdr:to>
    <xdr:sp macro="" textlink="">
      <xdr:nvSpPr>
        <xdr:cNvPr id="11" name="Pfeil nach unten 10"/>
        <xdr:cNvSpPr/>
      </xdr:nvSpPr>
      <xdr:spPr>
        <a:xfrm>
          <a:off x="3169920" y="997529"/>
          <a:ext cx="180109" cy="22444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9</xdr:col>
      <xdr:colOff>692727</xdr:colOff>
      <xdr:row>6</xdr:row>
      <xdr:rowOff>55420</xdr:rowOff>
    </xdr:from>
    <xdr:to>
      <xdr:col>10</xdr:col>
      <xdr:colOff>83127</xdr:colOff>
      <xdr:row>7</xdr:row>
      <xdr:rowOff>96982</xdr:rowOff>
    </xdr:to>
    <xdr:sp macro="" textlink="">
      <xdr:nvSpPr>
        <xdr:cNvPr id="12" name="Pfeil nach unten 11"/>
        <xdr:cNvSpPr/>
      </xdr:nvSpPr>
      <xdr:spPr>
        <a:xfrm>
          <a:off x="7825047" y="969820"/>
          <a:ext cx="182880" cy="22444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13</xdr:col>
      <xdr:colOff>491837</xdr:colOff>
      <xdr:row>11</xdr:row>
      <xdr:rowOff>62345</xdr:rowOff>
    </xdr:from>
    <xdr:to>
      <xdr:col>13</xdr:col>
      <xdr:colOff>671946</xdr:colOff>
      <xdr:row>12</xdr:row>
      <xdr:rowOff>103908</xdr:rowOff>
    </xdr:to>
    <xdr:sp macro="" textlink="">
      <xdr:nvSpPr>
        <xdr:cNvPr id="13" name="Pfeil nach unten 12"/>
        <xdr:cNvSpPr/>
      </xdr:nvSpPr>
      <xdr:spPr>
        <a:xfrm>
          <a:off x="10451177" y="1891145"/>
          <a:ext cx="180109" cy="224443"/>
        </a:xfrm>
        <a:prstGeom prst="down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7</xdr:col>
      <xdr:colOff>471055</xdr:colOff>
      <xdr:row>11</xdr:row>
      <xdr:rowOff>76200</xdr:rowOff>
    </xdr:from>
    <xdr:to>
      <xdr:col>7</xdr:col>
      <xdr:colOff>651164</xdr:colOff>
      <xdr:row>12</xdr:row>
      <xdr:rowOff>117763</xdr:rowOff>
    </xdr:to>
    <xdr:sp macro="" textlink="">
      <xdr:nvSpPr>
        <xdr:cNvPr id="14" name="Pfeil nach unten 13"/>
        <xdr:cNvSpPr/>
      </xdr:nvSpPr>
      <xdr:spPr>
        <a:xfrm>
          <a:off x="6018415" y="1905000"/>
          <a:ext cx="180109" cy="224443"/>
        </a:xfrm>
        <a:prstGeom prst="down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9</xdr:col>
      <xdr:colOff>207819</xdr:colOff>
      <xdr:row>11</xdr:row>
      <xdr:rowOff>83127</xdr:rowOff>
    </xdr:from>
    <xdr:to>
      <xdr:col>9</xdr:col>
      <xdr:colOff>387928</xdr:colOff>
      <xdr:row>12</xdr:row>
      <xdr:rowOff>124690</xdr:rowOff>
    </xdr:to>
    <xdr:sp macro="" textlink="">
      <xdr:nvSpPr>
        <xdr:cNvPr id="15" name="Pfeil nach unten 14"/>
        <xdr:cNvSpPr/>
      </xdr:nvSpPr>
      <xdr:spPr>
        <a:xfrm>
          <a:off x="7340139" y="1911927"/>
          <a:ext cx="180109" cy="224443"/>
        </a:xfrm>
        <a:prstGeom prst="down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10</xdr:col>
      <xdr:colOff>727364</xdr:colOff>
      <xdr:row>11</xdr:row>
      <xdr:rowOff>62345</xdr:rowOff>
    </xdr:from>
    <xdr:to>
      <xdr:col>11</xdr:col>
      <xdr:colOff>117764</xdr:colOff>
      <xdr:row>12</xdr:row>
      <xdr:rowOff>103908</xdr:rowOff>
    </xdr:to>
    <xdr:sp macro="" textlink="">
      <xdr:nvSpPr>
        <xdr:cNvPr id="16" name="Pfeil nach unten 15"/>
        <xdr:cNvSpPr/>
      </xdr:nvSpPr>
      <xdr:spPr>
        <a:xfrm>
          <a:off x="8652164" y="1891145"/>
          <a:ext cx="182880" cy="224443"/>
        </a:xfrm>
        <a:prstGeom prst="down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477983</xdr:colOff>
      <xdr:row>11</xdr:row>
      <xdr:rowOff>76200</xdr:rowOff>
    </xdr:from>
    <xdr:to>
      <xdr:col>1</xdr:col>
      <xdr:colOff>658092</xdr:colOff>
      <xdr:row>12</xdr:row>
      <xdr:rowOff>117763</xdr:rowOff>
    </xdr:to>
    <xdr:sp macro="" textlink="">
      <xdr:nvSpPr>
        <xdr:cNvPr id="17" name="Pfeil nach unten 16"/>
        <xdr:cNvSpPr/>
      </xdr:nvSpPr>
      <xdr:spPr>
        <a:xfrm>
          <a:off x="1270463" y="1905000"/>
          <a:ext cx="180109" cy="224443"/>
        </a:xfrm>
        <a:prstGeom prst="down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</xdr:col>
      <xdr:colOff>484910</xdr:colOff>
      <xdr:row>11</xdr:row>
      <xdr:rowOff>55418</xdr:rowOff>
    </xdr:from>
    <xdr:to>
      <xdr:col>3</xdr:col>
      <xdr:colOff>665019</xdr:colOff>
      <xdr:row>12</xdr:row>
      <xdr:rowOff>96981</xdr:rowOff>
    </xdr:to>
    <xdr:sp macro="" textlink="">
      <xdr:nvSpPr>
        <xdr:cNvPr id="18" name="Pfeil nach unten 17"/>
        <xdr:cNvSpPr/>
      </xdr:nvSpPr>
      <xdr:spPr>
        <a:xfrm>
          <a:off x="2862350" y="1884218"/>
          <a:ext cx="180109" cy="224443"/>
        </a:xfrm>
        <a:prstGeom prst="down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5</xdr:col>
      <xdr:colOff>547256</xdr:colOff>
      <xdr:row>11</xdr:row>
      <xdr:rowOff>90054</xdr:rowOff>
    </xdr:from>
    <xdr:to>
      <xdr:col>5</xdr:col>
      <xdr:colOff>727365</xdr:colOff>
      <xdr:row>12</xdr:row>
      <xdr:rowOff>131617</xdr:rowOff>
    </xdr:to>
    <xdr:sp macro="" textlink="">
      <xdr:nvSpPr>
        <xdr:cNvPr id="19" name="Pfeil nach unten 18"/>
        <xdr:cNvSpPr/>
      </xdr:nvSpPr>
      <xdr:spPr>
        <a:xfrm>
          <a:off x="4509656" y="1918854"/>
          <a:ext cx="180109" cy="224443"/>
        </a:xfrm>
        <a:prstGeom prst="down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</xdr:col>
      <xdr:colOff>491836</xdr:colOff>
      <xdr:row>16</xdr:row>
      <xdr:rowOff>110837</xdr:rowOff>
    </xdr:from>
    <xdr:to>
      <xdr:col>3</xdr:col>
      <xdr:colOff>671945</xdr:colOff>
      <xdr:row>17</xdr:row>
      <xdr:rowOff>152400</xdr:rowOff>
    </xdr:to>
    <xdr:sp macro="" textlink="">
      <xdr:nvSpPr>
        <xdr:cNvPr id="20" name="Pfeil nach unten 19"/>
        <xdr:cNvSpPr/>
      </xdr:nvSpPr>
      <xdr:spPr>
        <a:xfrm>
          <a:off x="2869276" y="2854037"/>
          <a:ext cx="180109" cy="224443"/>
        </a:xfrm>
        <a:prstGeom prst="downArrow">
          <a:avLst/>
        </a:prstGeom>
        <a:solidFill>
          <a:schemeClr val="accent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5</xdr:col>
      <xdr:colOff>519545</xdr:colOff>
      <xdr:row>16</xdr:row>
      <xdr:rowOff>76201</xdr:rowOff>
    </xdr:from>
    <xdr:to>
      <xdr:col>5</xdr:col>
      <xdr:colOff>699654</xdr:colOff>
      <xdr:row>17</xdr:row>
      <xdr:rowOff>117764</xdr:rowOff>
    </xdr:to>
    <xdr:sp macro="" textlink="">
      <xdr:nvSpPr>
        <xdr:cNvPr id="21" name="Pfeil nach unten 20"/>
        <xdr:cNvSpPr/>
      </xdr:nvSpPr>
      <xdr:spPr>
        <a:xfrm>
          <a:off x="4481945" y="2819401"/>
          <a:ext cx="180109" cy="224443"/>
        </a:xfrm>
        <a:prstGeom prst="downArrow">
          <a:avLst/>
        </a:prstGeom>
        <a:solidFill>
          <a:schemeClr val="accent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7</xdr:col>
      <xdr:colOff>415635</xdr:colOff>
      <xdr:row>16</xdr:row>
      <xdr:rowOff>55419</xdr:rowOff>
    </xdr:from>
    <xdr:to>
      <xdr:col>7</xdr:col>
      <xdr:colOff>595744</xdr:colOff>
      <xdr:row>17</xdr:row>
      <xdr:rowOff>96982</xdr:rowOff>
    </xdr:to>
    <xdr:sp macro="" textlink="">
      <xdr:nvSpPr>
        <xdr:cNvPr id="22" name="Pfeil nach unten 21"/>
        <xdr:cNvSpPr/>
      </xdr:nvSpPr>
      <xdr:spPr>
        <a:xfrm>
          <a:off x="5962995" y="2798619"/>
          <a:ext cx="180109" cy="224443"/>
        </a:xfrm>
        <a:prstGeom prst="downArrow">
          <a:avLst/>
        </a:prstGeom>
        <a:solidFill>
          <a:schemeClr val="accent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9</xdr:col>
      <xdr:colOff>138544</xdr:colOff>
      <xdr:row>16</xdr:row>
      <xdr:rowOff>34637</xdr:rowOff>
    </xdr:from>
    <xdr:to>
      <xdr:col>9</xdr:col>
      <xdr:colOff>318653</xdr:colOff>
      <xdr:row>17</xdr:row>
      <xdr:rowOff>76200</xdr:rowOff>
    </xdr:to>
    <xdr:sp macro="" textlink="">
      <xdr:nvSpPr>
        <xdr:cNvPr id="23" name="Pfeil nach unten 22"/>
        <xdr:cNvSpPr/>
      </xdr:nvSpPr>
      <xdr:spPr>
        <a:xfrm>
          <a:off x="7270864" y="2777837"/>
          <a:ext cx="180109" cy="224443"/>
        </a:xfrm>
        <a:prstGeom prst="downArrow">
          <a:avLst/>
        </a:prstGeom>
        <a:solidFill>
          <a:schemeClr val="accent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10</xdr:col>
      <xdr:colOff>727363</xdr:colOff>
      <xdr:row>16</xdr:row>
      <xdr:rowOff>34637</xdr:rowOff>
    </xdr:from>
    <xdr:to>
      <xdr:col>11</xdr:col>
      <xdr:colOff>117763</xdr:colOff>
      <xdr:row>17</xdr:row>
      <xdr:rowOff>76200</xdr:rowOff>
    </xdr:to>
    <xdr:sp macro="" textlink="">
      <xdr:nvSpPr>
        <xdr:cNvPr id="24" name="Pfeil nach unten 23"/>
        <xdr:cNvSpPr/>
      </xdr:nvSpPr>
      <xdr:spPr>
        <a:xfrm>
          <a:off x="8652163" y="2777837"/>
          <a:ext cx="182880" cy="224443"/>
        </a:xfrm>
        <a:prstGeom prst="downArrow">
          <a:avLst/>
        </a:prstGeom>
        <a:solidFill>
          <a:schemeClr val="accent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786766</xdr:colOff>
      <xdr:row>18</xdr:row>
      <xdr:rowOff>17144</xdr:rowOff>
    </xdr:from>
    <xdr:to>
      <xdr:col>6</xdr:col>
      <xdr:colOff>347576</xdr:colOff>
      <xdr:row>21</xdr:row>
      <xdr:rowOff>9524</xdr:rowOff>
    </xdr:to>
    <xdr:sp macro="" textlink="">
      <xdr:nvSpPr>
        <xdr:cNvPr id="25" name="Rechteck 24"/>
        <xdr:cNvSpPr/>
      </xdr:nvSpPr>
      <xdr:spPr>
        <a:xfrm>
          <a:off x="3956686" y="3126104"/>
          <a:ext cx="1145770" cy="541020"/>
        </a:xfrm>
        <a:prstGeom prst="rect">
          <a:avLst/>
        </a:prstGeom>
        <a:solidFill>
          <a:schemeClr val="accent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marL="0" indent="0" algn="l"/>
          <a: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  <a:t>3 Leute</a:t>
          </a:r>
          <a:b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</a:br>
          <a: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  <a:t>a' 50 $</a:t>
          </a:r>
        </a:p>
      </xdr:txBody>
    </xdr:sp>
    <xdr:clientData/>
  </xdr:twoCellAnchor>
  <xdr:twoCellAnchor>
    <xdr:from>
      <xdr:col>10</xdr:col>
      <xdr:colOff>267220</xdr:colOff>
      <xdr:row>18</xdr:row>
      <xdr:rowOff>10217</xdr:rowOff>
    </xdr:from>
    <xdr:to>
      <xdr:col>11</xdr:col>
      <xdr:colOff>617740</xdr:colOff>
      <xdr:row>21</xdr:row>
      <xdr:rowOff>2597</xdr:rowOff>
    </xdr:to>
    <xdr:sp macro="" textlink="">
      <xdr:nvSpPr>
        <xdr:cNvPr id="26" name="Rechteck 25"/>
        <xdr:cNvSpPr/>
      </xdr:nvSpPr>
      <xdr:spPr>
        <a:xfrm>
          <a:off x="8192020" y="3119177"/>
          <a:ext cx="1143000" cy="541020"/>
        </a:xfrm>
        <a:prstGeom prst="rect">
          <a:avLst/>
        </a:prstGeom>
        <a:solidFill>
          <a:schemeClr val="accent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marL="0" indent="0" algn="l"/>
          <a: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  <a:t>3 Leute</a:t>
          </a:r>
          <a:b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</a:br>
          <a: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  <a:t>a' 50 $</a:t>
          </a:r>
        </a:p>
      </xdr:txBody>
    </xdr:sp>
    <xdr:clientData/>
  </xdr:twoCellAnchor>
  <xdr:twoCellAnchor>
    <xdr:from>
      <xdr:col>8</xdr:col>
      <xdr:colOff>502747</xdr:colOff>
      <xdr:row>18</xdr:row>
      <xdr:rowOff>10217</xdr:rowOff>
    </xdr:from>
    <xdr:to>
      <xdr:col>10</xdr:col>
      <xdr:colOff>63558</xdr:colOff>
      <xdr:row>21</xdr:row>
      <xdr:rowOff>2597</xdr:rowOff>
    </xdr:to>
    <xdr:sp macro="" textlink="">
      <xdr:nvSpPr>
        <xdr:cNvPr id="27" name="Rechteck 26"/>
        <xdr:cNvSpPr/>
      </xdr:nvSpPr>
      <xdr:spPr>
        <a:xfrm>
          <a:off x="6842587" y="3119177"/>
          <a:ext cx="1145771" cy="541020"/>
        </a:xfrm>
        <a:prstGeom prst="rect">
          <a:avLst/>
        </a:prstGeom>
        <a:solidFill>
          <a:schemeClr val="accent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marL="0" indent="0" algn="l"/>
          <a: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  <a:t>3 Leute</a:t>
          </a:r>
          <a:b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</a:br>
          <a: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  <a:t>a' 50 $</a:t>
          </a:r>
        </a:p>
      </xdr:txBody>
    </xdr:sp>
    <xdr:clientData/>
  </xdr:twoCellAnchor>
  <xdr:twoCellAnchor>
    <xdr:from>
      <xdr:col>7</xdr:col>
      <xdr:colOff>0</xdr:colOff>
      <xdr:row>18</xdr:row>
      <xdr:rowOff>17144</xdr:rowOff>
    </xdr:from>
    <xdr:to>
      <xdr:col>8</xdr:col>
      <xdr:colOff>347577</xdr:colOff>
      <xdr:row>21</xdr:row>
      <xdr:rowOff>9524</xdr:rowOff>
    </xdr:to>
    <xdr:sp macro="" textlink="">
      <xdr:nvSpPr>
        <xdr:cNvPr id="28" name="Rechteck 27"/>
        <xdr:cNvSpPr/>
      </xdr:nvSpPr>
      <xdr:spPr>
        <a:xfrm>
          <a:off x="5547360" y="3126104"/>
          <a:ext cx="1140057" cy="541020"/>
        </a:xfrm>
        <a:prstGeom prst="rect">
          <a:avLst/>
        </a:prstGeom>
        <a:solidFill>
          <a:schemeClr val="accent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marL="0" indent="0" algn="l"/>
          <a: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  <a:t>3 Leute</a:t>
          </a:r>
          <a:b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</a:br>
          <a: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  <a:t>a' 50 $</a:t>
          </a:r>
        </a:p>
      </xdr:txBody>
    </xdr:sp>
    <xdr:clientData/>
  </xdr:twoCellAnchor>
  <xdr:twoCellAnchor>
    <xdr:from>
      <xdr:col>13</xdr:col>
      <xdr:colOff>17355</xdr:colOff>
      <xdr:row>6</xdr:row>
      <xdr:rowOff>55420</xdr:rowOff>
    </xdr:from>
    <xdr:to>
      <xdr:col>18</xdr:col>
      <xdr:colOff>15068</xdr:colOff>
      <xdr:row>21</xdr:row>
      <xdr:rowOff>2596</xdr:rowOff>
    </xdr:to>
    <xdr:grpSp>
      <xdr:nvGrpSpPr>
        <xdr:cNvPr id="29" name="Gruppieren 28"/>
        <xdr:cNvGrpSpPr/>
      </xdr:nvGrpSpPr>
      <xdr:grpSpPr>
        <a:xfrm>
          <a:off x="9999555" y="1263734"/>
          <a:ext cx="3970999" cy="2755691"/>
          <a:chOff x="9951930" y="960295"/>
          <a:chExt cx="3950588" cy="2661801"/>
        </a:xfrm>
      </xdr:grpSpPr>
      <xdr:sp macro="" textlink="">
        <xdr:nvSpPr>
          <xdr:cNvPr id="30" name="Rechteck 29"/>
          <xdr:cNvSpPr/>
        </xdr:nvSpPr>
        <xdr:spPr>
          <a:xfrm>
            <a:off x="9951930" y="1267672"/>
            <a:ext cx="3943774" cy="537210"/>
          </a:xfrm>
          <a:prstGeom prst="rect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Manager</a:t>
            </a:r>
            <a:r>
              <a:rPr lang="de-DE" sz="1400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3</a:t>
            </a: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- Invest 8.000 USD</a:t>
            </a:r>
          </a:p>
        </xdr:txBody>
      </xdr:sp>
      <xdr:sp macro="" textlink="">
        <xdr:nvSpPr>
          <xdr:cNvPr id="31" name="Rechteck 30"/>
          <xdr:cNvSpPr/>
        </xdr:nvSpPr>
        <xdr:spPr>
          <a:xfrm>
            <a:off x="9960187" y="2159423"/>
            <a:ext cx="1141095" cy="54059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1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5T USD</a:t>
            </a:r>
            <a:endParaRPr lang="de-DE" sz="1400">
              <a:effectLst/>
            </a:endParaRPr>
          </a:p>
          <a:p>
            <a:pPr marL="0" indent="0" algn="l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2" name="Rechteck 31"/>
          <xdr:cNvSpPr/>
        </xdr:nvSpPr>
        <xdr:spPr>
          <a:xfrm>
            <a:off x="11326494" y="2159423"/>
            <a:ext cx="1151255" cy="540597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2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5T USD</a:t>
            </a:r>
            <a:endParaRPr lang="de-DE" sz="1400">
              <a:effectLst/>
            </a:endParaRPr>
          </a:p>
          <a:p>
            <a:pPr marL="0" indent="0" algn="l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3" name="Rechteck 32"/>
          <xdr:cNvSpPr/>
        </xdr:nvSpPr>
        <xdr:spPr>
          <a:xfrm>
            <a:off x="12756092" y="2161116"/>
            <a:ext cx="1141095" cy="535305"/>
          </a:xfrm>
          <a:prstGeom prst="rect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Consultant 3</a:t>
            </a:r>
            <a:endParaRPr lang="de-DE" sz="1400">
              <a:effectLst/>
            </a:endParaRPr>
          </a:p>
          <a:p>
            <a:r>
              <a:rPr lang="de-DE" sz="110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Invest &gt;=</a:t>
            </a:r>
            <a:r>
              <a:rPr lang="de-DE" sz="1100" baseline="0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5T USD</a:t>
            </a:r>
            <a:endParaRPr lang="de-DE" sz="1400">
              <a:effectLst/>
            </a:endParaRPr>
          </a:p>
          <a:p>
            <a:pPr marL="0" indent="0" algn="l"/>
            <a:endParaRPr lang="de-DE" sz="14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4" name="Pfeil nach unten 33"/>
          <xdr:cNvSpPr/>
        </xdr:nvSpPr>
        <xdr:spPr>
          <a:xfrm>
            <a:off x="11737397" y="960295"/>
            <a:ext cx="180109" cy="222537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5" name="Pfeil nach unten 34"/>
          <xdr:cNvSpPr/>
        </xdr:nvSpPr>
        <xdr:spPr>
          <a:xfrm>
            <a:off x="11820525" y="1892877"/>
            <a:ext cx="180109" cy="222538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6" name="Pfeil nach unten 35"/>
          <xdr:cNvSpPr/>
        </xdr:nvSpPr>
        <xdr:spPr>
          <a:xfrm>
            <a:off x="13339330" y="1885950"/>
            <a:ext cx="180109" cy="222538"/>
          </a:xfrm>
          <a:prstGeom prst="downArrow">
            <a:avLst/>
          </a:prstGeom>
          <a:solidFill>
            <a:schemeClr val="accent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7" name="Pfeil nach unten 36"/>
          <xdr:cNvSpPr/>
        </xdr:nvSpPr>
        <xdr:spPr>
          <a:xfrm>
            <a:off x="10398702" y="2756189"/>
            <a:ext cx="180109" cy="222538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8" name="Pfeil nach unten 37"/>
          <xdr:cNvSpPr/>
        </xdr:nvSpPr>
        <xdr:spPr>
          <a:xfrm>
            <a:off x="13256202" y="2756189"/>
            <a:ext cx="180109" cy="222538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9" name="Pfeil nach unten 38"/>
          <xdr:cNvSpPr/>
        </xdr:nvSpPr>
        <xdr:spPr>
          <a:xfrm>
            <a:off x="11765105" y="2756189"/>
            <a:ext cx="180109" cy="222538"/>
          </a:xfrm>
          <a:prstGeom prst="downArrow">
            <a:avLst/>
          </a:prstGeom>
          <a:solidFill>
            <a:schemeClr val="accent4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40" name="Rechteck 39"/>
          <xdr:cNvSpPr/>
        </xdr:nvSpPr>
        <xdr:spPr>
          <a:xfrm>
            <a:off x="12760557" y="3086791"/>
            <a:ext cx="1141961" cy="535305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50 $</a:t>
            </a:r>
          </a:p>
        </xdr:txBody>
      </xdr:sp>
      <xdr:sp macro="" textlink="">
        <xdr:nvSpPr>
          <xdr:cNvPr id="41" name="Rechteck 40"/>
          <xdr:cNvSpPr/>
        </xdr:nvSpPr>
        <xdr:spPr>
          <a:xfrm>
            <a:off x="11324880" y="3079864"/>
            <a:ext cx="1141960" cy="534439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50 $</a:t>
            </a:r>
          </a:p>
        </xdr:txBody>
      </xdr:sp>
      <xdr:sp macro="" textlink="">
        <xdr:nvSpPr>
          <xdr:cNvPr id="42" name="Rechteck 41"/>
          <xdr:cNvSpPr/>
        </xdr:nvSpPr>
        <xdr:spPr>
          <a:xfrm>
            <a:off x="9959341" y="3086791"/>
            <a:ext cx="1141095" cy="535305"/>
          </a:xfrm>
          <a:prstGeom prst="rect">
            <a:avLst/>
          </a:prstGeom>
          <a:solidFill>
            <a:schemeClr val="accent6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3 Leute</a:t>
            </a:r>
            <a:b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</a:br>
            <a:r>
              <a:rPr lang="de-DE" sz="1400">
                <a:solidFill>
                  <a:schemeClr val="lt1"/>
                </a:solidFill>
                <a:latin typeface="+mn-lt"/>
                <a:ea typeface="+mn-ea"/>
                <a:cs typeface="+mn-cs"/>
              </a:rPr>
              <a:t>a' 50 $</a:t>
            </a:r>
          </a:p>
        </xdr:txBody>
      </xdr:sp>
    </xdr:grpSp>
    <xdr:clientData/>
  </xdr:twoCellAnchor>
  <xdr:twoCellAnchor>
    <xdr:from>
      <xdr:col>1</xdr:col>
      <xdr:colOff>460663</xdr:colOff>
      <xdr:row>16</xdr:row>
      <xdr:rowOff>69273</xdr:rowOff>
    </xdr:from>
    <xdr:to>
      <xdr:col>1</xdr:col>
      <xdr:colOff>640772</xdr:colOff>
      <xdr:row>17</xdr:row>
      <xdr:rowOff>110836</xdr:rowOff>
    </xdr:to>
    <xdr:sp macro="" textlink="">
      <xdr:nvSpPr>
        <xdr:cNvPr id="43" name="Pfeil nach unten 42"/>
        <xdr:cNvSpPr/>
      </xdr:nvSpPr>
      <xdr:spPr>
        <a:xfrm>
          <a:off x="1253143" y="2812473"/>
          <a:ext cx="180109" cy="224443"/>
        </a:xfrm>
        <a:prstGeom prst="downArrow">
          <a:avLst/>
        </a:prstGeom>
        <a:solidFill>
          <a:schemeClr val="accent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783302</xdr:colOff>
      <xdr:row>18</xdr:row>
      <xdr:rowOff>11949</xdr:rowOff>
    </xdr:from>
    <xdr:to>
      <xdr:col>4</xdr:col>
      <xdr:colOff>344112</xdr:colOff>
      <xdr:row>21</xdr:row>
      <xdr:rowOff>4329</xdr:rowOff>
    </xdr:to>
    <xdr:sp macro="" textlink="">
      <xdr:nvSpPr>
        <xdr:cNvPr id="44" name="Rechteck 43"/>
        <xdr:cNvSpPr/>
      </xdr:nvSpPr>
      <xdr:spPr>
        <a:xfrm>
          <a:off x="2372616" y="3430063"/>
          <a:ext cx="1150125" cy="547552"/>
        </a:xfrm>
        <a:prstGeom prst="rect">
          <a:avLst/>
        </a:prstGeom>
        <a:solidFill>
          <a:schemeClr val="accent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marL="0" indent="0" algn="l"/>
          <a: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  <a:t>3 Leute</a:t>
          </a:r>
          <a:b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</a:br>
          <a: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  <a:t>a' 50 $</a:t>
          </a:r>
        </a:p>
      </xdr:txBody>
    </xdr:sp>
    <xdr:clientData/>
  </xdr:twoCellAnchor>
  <xdr:twoCellAnchor>
    <xdr:from>
      <xdr:col>1</xdr:col>
      <xdr:colOff>2252</xdr:colOff>
      <xdr:row>18</xdr:row>
      <xdr:rowOff>11949</xdr:rowOff>
    </xdr:from>
    <xdr:to>
      <xdr:col>2</xdr:col>
      <xdr:colOff>353637</xdr:colOff>
      <xdr:row>21</xdr:row>
      <xdr:rowOff>4329</xdr:rowOff>
    </xdr:to>
    <xdr:sp macro="" textlink="">
      <xdr:nvSpPr>
        <xdr:cNvPr id="45" name="Rechteck 44"/>
        <xdr:cNvSpPr/>
      </xdr:nvSpPr>
      <xdr:spPr>
        <a:xfrm>
          <a:off x="794732" y="3120909"/>
          <a:ext cx="1143865" cy="541020"/>
        </a:xfrm>
        <a:prstGeom prst="rect">
          <a:avLst/>
        </a:prstGeom>
        <a:solidFill>
          <a:schemeClr val="accent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marL="0" indent="0" algn="l"/>
          <a: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  <a:t>3 Leute</a:t>
          </a:r>
          <a:b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</a:br>
          <a:r>
            <a:rPr lang="de-DE" sz="1400">
              <a:solidFill>
                <a:schemeClr val="lt1"/>
              </a:solidFill>
              <a:latin typeface="+mn-lt"/>
              <a:ea typeface="+mn-ea"/>
              <a:cs typeface="+mn-cs"/>
            </a:rPr>
            <a:t>a' 50 $</a:t>
          </a:r>
        </a:p>
      </xdr:txBody>
    </xdr:sp>
    <xdr:clientData/>
  </xdr:twoCellAnchor>
  <xdr:twoCellAnchor>
    <xdr:from>
      <xdr:col>18</xdr:col>
      <xdr:colOff>419100</xdr:colOff>
      <xdr:row>6</xdr:row>
      <xdr:rowOff>57150</xdr:rowOff>
    </xdr:from>
    <xdr:to>
      <xdr:col>23</xdr:col>
      <xdr:colOff>416813</xdr:colOff>
      <xdr:row>21</xdr:row>
      <xdr:rowOff>4326</xdr:rowOff>
    </xdr:to>
    <xdr:grpSp>
      <xdr:nvGrpSpPr>
        <xdr:cNvPr id="46" name="Gruppieren 45"/>
        <xdr:cNvGrpSpPr/>
      </xdr:nvGrpSpPr>
      <xdr:grpSpPr>
        <a:xfrm>
          <a:off x="14374586" y="1265464"/>
          <a:ext cx="3970998" cy="2755691"/>
          <a:chOff x="9951930" y="960295"/>
          <a:chExt cx="3950588" cy="2661801"/>
        </a:xfrm>
      </xdr:grpSpPr>
      <xdr:sp macro="" textlink="">
        <xdr:nvSpPr>
          <xdr:cNvPr id="47" name="Rechteck 46"/>
          <xdr:cNvSpPr/>
        </xdr:nvSpPr>
        <xdr:spPr>
          <a:xfrm>
            <a:off x="9951930" y="1267672"/>
            <a:ext cx="3943774" cy="537210"/>
          </a:xfrm>
          <a:prstGeom prst="rect">
            <a:avLst/>
          </a:prstGeom>
          <a:solidFill>
            <a:srgbClr val="ED7D31"/>
          </a:solidFill>
          <a:ln w="12700" cap="flat" cmpd="sng" algn="ctr">
            <a:solidFill>
              <a:srgbClr val="4472C4">
                <a:shade val="50000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ctr" anchorCtr="1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de-DE" sz="14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Manager 4 - Invest  8.000 USD</a:t>
            </a:r>
          </a:p>
        </xdr:txBody>
      </xdr:sp>
      <xdr:sp macro="" textlink="">
        <xdr:nvSpPr>
          <xdr:cNvPr id="48" name="Rechteck 47"/>
          <xdr:cNvSpPr/>
        </xdr:nvSpPr>
        <xdr:spPr>
          <a:xfrm>
            <a:off x="9960187" y="2159423"/>
            <a:ext cx="1141095" cy="540597"/>
          </a:xfrm>
          <a:prstGeom prst="rect">
            <a:avLst/>
          </a:prstGeom>
          <a:solidFill>
            <a:srgbClr val="FFC000"/>
          </a:solidFill>
          <a:ln w="12700" cap="flat" cmpd="sng" algn="ctr">
            <a:solidFill>
              <a:srgbClr val="4472C4">
                <a:shade val="50000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ctr" anchorCtr="1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de-DE" sz="1100" b="0" i="0" u="none" strike="noStrike" kern="0" cap="none" spc="0" normalizeH="0" baseline="0" noProof="0" smtClean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Consultant  1</a:t>
            </a:r>
            <a:endParaRPr kumimoji="0" lang="de-DE" sz="1400" b="0" i="0" u="none" strike="noStrike" kern="0" cap="none" spc="0" normalizeH="0" baseline="0" noProof="0" smtClean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de-DE" sz="1100" b="0" i="0" u="none" strike="noStrike" kern="0" cap="none" spc="0" normalizeH="0" baseline="0" noProof="0" smtClean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Invest &gt;= 5T USD</a:t>
            </a:r>
            <a:endParaRPr kumimoji="0" lang="de-DE" sz="1400" b="0" i="0" u="none" strike="noStrike" kern="0" cap="none" spc="0" normalizeH="0" baseline="0" noProof="0" smtClean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de-DE" sz="14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49" name="Rechteck 48"/>
          <xdr:cNvSpPr/>
        </xdr:nvSpPr>
        <xdr:spPr>
          <a:xfrm>
            <a:off x="11326494" y="2159423"/>
            <a:ext cx="1151255" cy="540597"/>
          </a:xfrm>
          <a:prstGeom prst="rect">
            <a:avLst/>
          </a:prstGeom>
          <a:solidFill>
            <a:srgbClr val="FFC000"/>
          </a:solidFill>
          <a:ln w="12700" cap="flat" cmpd="sng" algn="ctr">
            <a:solidFill>
              <a:srgbClr val="4472C4">
                <a:shade val="50000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ctr" anchorCtr="1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de-DE" sz="1100" b="0" i="0" u="none" strike="noStrike" kern="0" cap="none" spc="0" normalizeH="0" baseline="0" noProof="0" smtClean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Consultant 2</a:t>
            </a:r>
            <a:endParaRPr kumimoji="0" lang="de-DE" sz="1400" b="0" i="0" u="none" strike="noStrike" kern="0" cap="none" spc="0" normalizeH="0" baseline="0" noProof="0" smtClean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de-DE" sz="1100" b="0" i="0" u="none" strike="noStrike" kern="0" cap="none" spc="0" normalizeH="0" baseline="0" noProof="0" smtClean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Invest &gt;= 5T USD</a:t>
            </a:r>
            <a:endParaRPr kumimoji="0" lang="de-DE" sz="1400" b="0" i="0" u="none" strike="noStrike" kern="0" cap="none" spc="0" normalizeH="0" baseline="0" noProof="0" smtClean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de-DE" sz="14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50" name="Rechteck 49"/>
          <xdr:cNvSpPr/>
        </xdr:nvSpPr>
        <xdr:spPr>
          <a:xfrm>
            <a:off x="12756092" y="2161116"/>
            <a:ext cx="1141095" cy="535305"/>
          </a:xfrm>
          <a:prstGeom prst="rect">
            <a:avLst/>
          </a:prstGeom>
          <a:solidFill>
            <a:srgbClr val="FFC000"/>
          </a:solidFill>
          <a:ln w="12700" cap="flat" cmpd="sng" algn="ctr">
            <a:solidFill>
              <a:srgbClr val="4472C4">
                <a:shade val="50000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ctr" anchorCtr="1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de-DE" sz="1100" b="0" i="0" u="none" strike="noStrike" kern="0" cap="none" spc="0" normalizeH="0" baseline="0" noProof="0" smtClean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Consultant 3</a:t>
            </a:r>
            <a:endParaRPr kumimoji="0" lang="de-DE" sz="1400" b="0" i="0" u="none" strike="noStrike" kern="0" cap="none" spc="0" normalizeH="0" baseline="0" noProof="0" smtClean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de-DE" sz="1100" b="0" i="0" u="none" strike="noStrike" kern="0" cap="none" spc="0" normalizeH="0" baseline="0" noProof="0" smtClean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Invest &gt;= 5T USD</a:t>
            </a:r>
            <a:endParaRPr kumimoji="0" lang="de-DE" sz="1400" b="0" i="0" u="none" strike="noStrike" kern="0" cap="none" spc="0" normalizeH="0" baseline="0" noProof="0" smtClean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de-DE" sz="14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51" name="Pfeil nach unten 50"/>
          <xdr:cNvSpPr/>
        </xdr:nvSpPr>
        <xdr:spPr>
          <a:xfrm>
            <a:off x="11737397" y="960295"/>
            <a:ext cx="180109" cy="222537"/>
          </a:xfrm>
          <a:prstGeom prst="downArrow">
            <a:avLst/>
          </a:prstGeom>
          <a:solidFill>
            <a:srgbClr val="4472C4"/>
          </a:solidFill>
          <a:ln w="12700" cap="flat" cmpd="sng" algn="ctr">
            <a:solidFill>
              <a:srgbClr val="4472C4">
                <a:shade val="50000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de-DE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52" name="Pfeil nach unten 51"/>
          <xdr:cNvSpPr/>
        </xdr:nvSpPr>
        <xdr:spPr>
          <a:xfrm>
            <a:off x="11820525" y="1892877"/>
            <a:ext cx="180109" cy="222538"/>
          </a:xfrm>
          <a:prstGeom prst="downArrow">
            <a:avLst/>
          </a:prstGeom>
          <a:solidFill>
            <a:srgbClr val="ED7D31"/>
          </a:solidFill>
          <a:ln w="12700" cap="flat" cmpd="sng" algn="ctr">
            <a:solidFill>
              <a:srgbClr val="4472C4">
                <a:shade val="50000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de-DE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53" name="Pfeil nach unten 52"/>
          <xdr:cNvSpPr/>
        </xdr:nvSpPr>
        <xdr:spPr>
          <a:xfrm>
            <a:off x="13339330" y="1885950"/>
            <a:ext cx="180109" cy="222538"/>
          </a:xfrm>
          <a:prstGeom prst="downArrow">
            <a:avLst/>
          </a:prstGeom>
          <a:solidFill>
            <a:srgbClr val="ED7D31"/>
          </a:solidFill>
          <a:ln w="12700" cap="flat" cmpd="sng" algn="ctr">
            <a:solidFill>
              <a:srgbClr val="4472C4">
                <a:shade val="50000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de-DE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54" name="Pfeil nach unten 53"/>
          <xdr:cNvSpPr/>
        </xdr:nvSpPr>
        <xdr:spPr>
          <a:xfrm>
            <a:off x="10398702" y="2756189"/>
            <a:ext cx="180109" cy="222538"/>
          </a:xfrm>
          <a:prstGeom prst="downArrow">
            <a:avLst/>
          </a:prstGeom>
          <a:solidFill>
            <a:srgbClr val="FFC000"/>
          </a:solidFill>
          <a:ln w="12700" cap="flat" cmpd="sng" algn="ctr">
            <a:solidFill>
              <a:srgbClr val="4472C4">
                <a:shade val="50000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de-DE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55" name="Pfeil nach unten 54"/>
          <xdr:cNvSpPr/>
        </xdr:nvSpPr>
        <xdr:spPr>
          <a:xfrm>
            <a:off x="13256202" y="2756189"/>
            <a:ext cx="180109" cy="222538"/>
          </a:xfrm>
          <a:prstGeom prst="downArrow">
            <a:avLst/>
          </a:prstGeom>
          <a:solidFill>
            <a:srgbClr val="FFC000"/>
          </a:solidFill>
          <a:ln w="12700" cap="flat" cmpd="sng" algn="ctr">
            <a:solidFill>
              <a:srgbClr val="4472C4">
                <a:shade val="50000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de-DE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56" name="Pfeil nach unten 55"/>
          <xdr:cNvSpPr/>
        </xdr:nvSpPr>
        <xdr:spPr>
          <a:xfrm>
            <a:off x="11765105" y="2756189"/>
            <a:ext cx="180109" cy="222538"/>
          </a:xfrm>
          <a:prstGeom prst="downArrow">
            <a:avLst/>
          </a:prstGeom>
          <a:solidFill>
            <a:srgbClr val="FFC000"/>
          </a:solidFill>
          <a:ln w="12700" cap="flat" cmpd="sng" algn="ctr">
            <a:solidFill>
              <a:srgbClr val="4472C4">
                <a:shade val="50000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de-DE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57" name="Rechteck 56"/>
          <xdr:cNvSpPr/>
        </xdr:nvSpPr>
        <xdr:spPr>
          <a:xfrm>
            <a:off x="12760557" y="3086791"/>
            <a:ext cx="1141961" cy="535305"/>
          </a:xfrm>
          <a:prstGeom prst="rect">
            <a:avLst/>
          </a:prstGeom>
          <a:solidFill>
            <a:srgbClr val="70AD47"/>
          </a:solidFill>
          <a:ln w="12700" cap="flat" cmpd="sng" algn="ctr">
            <a:solidFill>
              <a:srgbClr val="4472C4">
                <a:shade val="50000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ctr" anchorCtr="1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de-DE" sz="14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3 Leute</a:t>
            </a:r>
            <a:br>
              <a:rPr kumimoji="0" lang="de-DE" sz="14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</a:br>
            <a:r>
              <a:rPr kumimoji="0" lang="de-DE" sz="14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a' 50 $</a:t>
            </a:r>
          </a:p>
        </xdr:txBody>
      </xdr:sp>
      <xdr:sp macro="" textlink="">
        <xdr:nvSpPr>
          <xdr:cNvPr id="58" name="Rechteck 57"/>
          <xdr:cNvSpPr/>
        </xdr:nvSpPr>
        <xdr:spPr>
          <a:xfrm>
            <a:off x="11324880" y="3079864"/>
            <a:ext cx="1141960" cy="534439"/>
          </a:xfrm>
          <a:prstGeom prst="rect">
            <a:avLst/>
          </a:prstGeom>
          <a:solidFill>
            <a:srgbClr val="70AD47"/>
          </a:solidFill>
          <a:ln w="12700" cap="flat" cmpd="sng" algn="ctr">
            <a:solidFill>
              <a:srgbClr val="4472C4">
                <a:shade val="50000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ctr" anchorCtr="1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de-DE" sz="14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3 Leute</a:t>
            </a:r>
            <a:br>
              <a:rPr kumimoji="0" lang="de-DE" sz="14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</a:br>
            <a:r>
              <a:rPr kumimoji="0" lang="de-DE" sz="14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a' 50 $</a:t>
            </a:r>
          </a:p>
        </xdr:txBody>
      </xdr:sp>
      <xdr:sp macro="" textlink="">
        <xdr:nvSpPr>
          <xdr:cNvPr id="59" name="Rechteck 58"/>
          <xdr:cNvSpPr/>
        </xdr:nvSpPr>
        <xdr:spPr>
          <a:xfrm>
            <a:off x="9959341" y="3086791"/>
            <a:ext cx="1141095" cy="535305"/>
          </a:xfrm>
          <a:prstGeom prst="rect">
            <a:avLst/>
          </a:prstGeom>
          <a:solidFill>
            <a:srgbClr val="70AD47"/>
          </a:solidFill>
          <a:ln w="12700" cap="flat" cmpd="sng" algn="ctr">
            <a:solidFill>
              <a:srgbClr val="4472C4">
                <a:shade val="50000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ctr" anchorCtr="1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de-DE" sz="14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3 Leute</a:t>
            </a:r>
            <a:br>
              <a:rPr kumimoji="0" lang="de-DE" sz="14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</a:br>
            <a:r>
              <a:rPr kumimoji="0" lang="de-DE" sz="14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a' 50 $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accent4"/>
        </a:solidFill>
      </a:spPr>
      <a:bodyPr vertOverflow="clip" horzOverflow="clip" rtlCol="0" anchor="ctr" anchorCtr="1"/>
      <a:lstStyle>
        <a:defPPr marL="0" indent="0" algn="l">
          <a:defRPr sz="1400">
            <a:solidFill>
              <a:schemeClr val="lt1"/>
            </a:solidFill>
            <a:latin typeface="+mn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karl-gaessler.com/wp-content/uploads/2022/11/Worin_investiert_Profit_Wallet.mp4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karl-gaessler.com/wp-content/uploads/2022/11/ProfitWallet-deutsch.mp4" TargetMode="External"/><Relationship Id="rId1" Type="http://schemas.openxmlformats.org/officeDocument/2006/relationships/hyperlink" Target="https://www.youtube.com/watch?v=55gkfw6uLi4&amp;list=PL9lOl9liTX_AAmqf5mnO0CHO1VN7UAO28&amp;index=3" TargetMode="External"/><Relationship Id="rId6" Type="http://schemas.openxmlformats.org/officeDocument/2006/relationships/hyperlink" Target="https://karl-gaessler.com/profitwallet/" TargetMode="External"/><Relationship Id="rId5" Type="http://schemas.openxmlformats.org/officeDocument/2006/relationships/hyperlink" Target="https://karl-gaessler.com/wp-content/uploads/2022/11/Worin_investiert_Profit_Wallet.mp4" TargetMode="External"/><Relationship Id="rId4" Type="http://schemas.openxmlformats.org/officeDocument/2006/relationships/hyperlink" Target="https://vimeo.com/765956693/790799d769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t.me/ProfitWallet_Bot?start=Korandus" TargetMode="External"/><Relationship Id="rId1" Type="http://schemas.openxmlformats.org/officeDocument/2006/relationships/hyperlink" Target="https://karl-gaessler.com/profitwallet/" TargetMode="External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t.me/ProfitWallet_Bot?start=Korandus" TargetMode="External"/><Relationship Id="rId1" Type="http://schemas.openxmlformats.org/officeDocument/2006/relationships/hyperlink" Target="https://karl-gaessler.com/profitwallet/" TargetMode="External"/><Relationship Id="rId6" Type="http://schemas.openxmlformats.org/officeDocument/2006/relationships/ctrlProp" Target="../ctrlProps/ctrlProp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t.me/ProfitWallet_Bot?start=Korandus" TargetMode="External"/><Relationship Id="rId1" Type="http://schemas.openxmlformats.org/officeDocument/2006/relationships/hyperlink" Target="https://karl-gaessler.com/profitwallet/" TargetMode="External"/><Relationship Id="rId6" Type="http://schemas.openxmlformats.org/officeDocument/2006/relationships/ctrlProp" Target="../ctrlProps/ctrlProp3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t.me/ProfitWallet_Bot?start=Korandus" TargetMode="External"/><Relationship Id="rId2" Type="http://schemas.openxmlformats.org/officeDocument/2006/relationships/hyperlink" Target="https://relai.app/de/" TargetMode="External"/><Relationship Id="rId1" Type="http://schemas.openxmlformats.org/officeDocument/2006/relationships/hyperlink" Target="https://www.finanzen.ch/waehrungsrechner/us-dollar_euro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46"/>
  <sheetViews>
    <sheetView workbookViewId="0">
      <selection activeCell="B2" sqref="B2"/>
    </sheetView>
  </sheetViews>
  <sheetFormatPr baseColWidth="10" defaultRowHeight="14.4" x14ac:dyDescent="0.3"/>
  <sheetData>
    <row r="2" spans="2:13" ht="21" x14ac:dyDescent="0.4">
      <c r="B2" s="188" t="s">
        <v>19</v>
      </c>
    </row>
    <row r="4" spans="2:13" ht="18" x14ac:dyDescent="0.35">
      <c r="B4" s="7" t="s">
        <v>106</v>
      </c>
    </row>
    <row r="16" spans="2:13" x14ac:dyDescent="0.3">
      <c r="B16" s="171" t="s">
        <v>107</v>
      </c>
      <c r="C16" s="171"/>
      <c r="D16" s="171"/>
      <c r="E16" s="171"/>
      <c r="F16" s="171"/>
      <c r="G16" s="171"/>
      <c r="I16" s="171" t="s">
        <v>110</v>
      </c>
      <c r="J16" s="171"/>
      <c r="K16" s="171"/>
      <c r="L16" s="171"/>
      <c r="M16" s="171"/>
    </row>
    <row r="18" spans="2:14" x14ac:dyDescent="0.3"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</row>
    <row r="30" spans="2:14" x14ac:dyDescent="0.3">
      <c r="B30" s="171" t="s">
        <v>108</v>
      </c>
      <c r="C30" s="171"/>
      <c r="I30" s="171" t="s">
        <v>109</v>
      </c>
      <c r="J30" s="171"/>
      <c r="K30" s="171"/>
    </row>
    <row r="32" spans="2:14" x14ac:dyDescent="0.3"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</row>
    <row r="46" spans="2:7" x14ac:dyDescent="0.3">
      <c r="B46" s="79"/>
      <c r="C46" s="79"/>
      <c r="D46" s="79"/>
      <c r="E46" s="79"/>
      <c r="F46" s="79"/>
      <c r="G46" s="79"/>
    </row>
  </sheetData>
  <sheetProtection sheet="1" objects="1" scenarios="1"/>
  <mergeCells count="4">
    <mergeCell ref="B16:G16"/>
    <mergeCell ref="B30:C30"/>
    <mergeCell ref="I30:K30"/>
    <mergeCell ref="I16:M16"/>
  </mergeCells>
  <hyperlinks>
    <hyperlink ref="B16" r:id="rId1"/>
    <hyperlink ref="B30" r:id="rId2"/>
    <hyperlink ref="I30" r:id="rId3"/>
    <hyperlink ref="I16" r:id="rId4"/>
    <hyperlink ref="I30:K30" r:id="rId5" display="Wie investiert Profit Wallet"/>
    <hyperlink ref="B2" r:id="rId6"/>
  </hyperlinks>
  <pageMargins left="0.7" right="0.7" top="0.78740157499999996" bottom="0.78740157499999996" header="0.3" footer="0.3"/>
  <drawing r:id="rId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showRowColHeaders="0" zoomScale="70" zoomScaleNormal="70" workbookViewId="0">
      <selection activeCell="U25" sqref="U25:V25"/>
    </sheetView>
  </sheetViews>
  <sheetFormatPr baseColWidth="10" defaultRowHeight="14.4" x14ac:dyDescent="0.3"/>
  <cols>
    <col min="13" max="13" width="6.5546875" customWidth="1"/>
    <col min="25" max="25" width="14.109375" customWidth="1"/>
  </cols>
  <sheetData>
    <row r="2" spans="2:25" ht="21" x14ac:dyDescent="0.4">
      <c r="B2" s="87" t="s">
        <v>85</v>
      </c>
    </row>
    <row r="5" spans="2:25" ht="15.6" x14ac:dyDescent="0.3">
      <c r="Y5" s="119">
        <v>15000</v>
      </c>
    </row>
    <row r="6" spans="2:25" x14ac:dyDescent="0.3">
      <c r="Y6" s="111"/>
    </row>
    <row r="7" spans="2:25" x14ac:dyDescent="0.3">
      <c r="Y7" s="111"/>
    </row>
    <row r="8" spans="2:25" x14ac:dyDescent="0.3">
      <c r="Y8" s="111"/>
    </row>
    <row r="9" spans="2:25" x14ac:dyDescent="0.3">
      <c r="Y9" s="111"/>
    </row>
    <row r="10" spans="2:25" ht="15.6" x14ac:dyDescent="0.3">
      <c r="Y10" s="119">
        <v>32000</v>
      </c>
    </row>
    <row r="11" spans="2:25" x14ac:dyDescent="0.3">
      <c r="Y11" s="111"/>
    </row>
    <row r="12" spans="2:25" x14ac:dyDescent="0.3">
      <c r="Y12" s="111"/>
    </row>
    <row r="13" spans="2:25" x14ac:dyDescent="0.3">
      <c r="Y13" s="111"/>
    </row>
    <row r="14" spans="2:25" x14ac:dyDescent="0.3">
      <c r="Y14" s="111"/>
    </row>
    <row r="15" spans="2:25" ht="15.6" x14ac:dyDescent="0.3">
      <c r="Y15" s="119">
        <v>60000</v>
      </c>
    </row>
    <row r="16" spans="2:25" x14ac:dyDescent="0.3">
      <c r="Y16" s="111"/>
    </row>
    <row r="17" spans="2:25" x14ac:dyDescent="0.3">
      <c r="Y17" s="111"/>
    </row>
    <row r="18" spans="2:25" x14ac:dyDescent="0.3">
      <c r="Y18" s="111"/>
    </row>
    <row r="19" spans="2:25" x14ac:dyDescent="0.3">
      <c r="Y19" s="111"/>
    </row>
    <row r="20" spans="2:25" ht="15.6" x14ac:dyDescent="0.3">
      <c r="Y20" s="119">
        <v>1800</v>
      </c>
    </row>
    <row r="21" spans="2:25" x14ac:dyDescent="0.3">
      <c r="Y21" s="111"/>
    </row>
    <row r="22" spans="2:25" x14ac:dyDescent="0.3">
      <c r="Y22" s="111"/>
    </row>
    <row r="23" spans="2:25" x14ac:dyDescent="0.3">
      <c r="Y23" s="111"/>
    </row>
    <row r="24" spans="2:25" x14ac:dyDescent="0.3">
      <c r="Y24" s="111"/>
    </row>
    <row r="25" spans="2:25" ht="15.6" x14ac:dyDescent="0.3">
      <c r="U25" s="187"/>
      <c r="V25" s="187"/>
      <c r="Y25" s="132">
        <f>SUM(Y4:Y24)</f>
        <v>108800</v>
      </c>
    </row>
    <row r="26" spans="2:25" ht="18" x14ac:dyDescent="0.35">
      <c r="B26" s="88" t="s">
        <v>67</v>
      </c>
    </row>
    <row r="27" spans="2:25" ht="18" x14ac:dyDescent="0.35">
      <c r="B27" s="88" t="s">
        <v>60</v>
      </c>
    </row>
  </sheetData>
  <sheetProtection sheet="1" objects="1" scenarios="1" selectLockedCells="1"/>
  <mergeCells count="1">
    <mergeCell ref="U25:V2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B36"/>
  <sheetViews>
    <sheetView showGridLines="0" zoomScale="60" zoomScaleNormal="60" workbookViewId="0">
      <selection activeCell="U36" sqref="U36:V36"/>
    </sheetView>
  </sheetViews>
  <sheetFormatPr baseColWidth="10" defaultRowHeight="14.4" x14ac:dyDescent="0.3"/>
  <cols>
    <col min="13" max="13" width="6.5546875" customWidth="1"/>
    <col min="25" max="25" width="14.109375" customWidth="1"/>
    <col min="29" max="29" width="17.109375" customWidth="1"/>
    <col min="80" max="80" width="23.33203125" customWidth="1"/>
  </cols>
  <sheetData>
    <row r="2" spans="1:80" ht="21" x14ac:dyDescent="0.4">
      <c r="B2" s="87" t="s">
        <v>111</v>
      </c>
    </row>
    <row r="5" spans="1:80" ht="15.6" x14ac:dyDescent="0.3">
      <c r="AW5" s="119"/>
      <c r="CB5" s="133">
        <v>50000</v>
      </c>
    </row>
    <row r="6" spans="1:80" x14ac:dyDescent="0.3">
      <c r="AW6" s="111"/>
    </row>
    <row r="7" spans="1:80" x14ac:dyDescent="0.3">
      <c r="AW7" s="111"/>
    </row>
    <row r="8" spans="1:80" x14ac:dyDescent="0.3">
      <c r="AW8" s="111"/>
    </row>
    <row r="9" spans="1:80" x14ac:dyDescent="0.3">
      <c r="AW9" s="111"/>
    </row>
    <row r="10" spans="1:80" ht="15.6" x14ac:dyDescent="0.3">
      <c r="A10" t="s">
        <v>114</v>
      </c>
      <c r="AW10" s="119"/>
      <c r="CB10" s="133">
        <v>120000</v>
      </c>
    </row>
    <row r="11" spans="1:80" x14ac:dyDescent="0.3">
      <c r="AW11" s="111"/>
    </row>
    <row r="12" spans="1:80" x14ac:dyDescent="0.3">
      <c r="AW12" s="111"/>
    </row>
    <row r="13" spans="1:80" x14ac:dyDescent="0.3">
      <c r="AW13" s="111"/>
    </row>
    <row r="14" spans="1:80" x14ac:dyDescent="0.3">
      <c r="AW14" s="111"/>
    </row>
    <row r="15" spans="1:80" ht="15.6" x14ac:dyDescent="0.3">
      <c r="A15" t="s">
        <v>115</v>
      </c>
      <c r="AW15" s="119"/>
      <c r="CB15" s="133">
        <v>240000</v>
      </c>
    </row>
    <row r="16" spans="1:80" x14ac:dyDescent="0.3">
      <c r="AW16" s="111"/>
    </row>
    <row r="17" spans="1:80" x14ac:dyDescent="0.3">
      <c r="AW17" s="111"/>
    </row>
    <row r="18" spans="1:80" x14ac:dyDescent="0.3">
      <c r="AW18" s="111"/>
    </row>
    <row r="19" spans="1:80" x14ac:dyDescent="0.3">
      <c r="AW19" s="111"/>
    </row>
    <row r="20" spans="1:80" ht="15.6" x14ac:dyDescent="0.3">
      <c r="A20" t="s">
        <v>116</v>
      </c>
      <c r="AW20" s="119"/>
      <c r="CB20" s="133">
        <v>96000</v>
      </c>
    </row>
    <row r="21" spans="1:80" x14ac:dyDescent="0.3">
      <c r="AW21" s="111"/>
    </row>
    <row r="22" spans="1:80" x14ac:dyDescent="0.3">
      <c r="AW22" s="111"/>
    </row>
    <row r="23" spans="1:80" x14ac:dyDescent="0.3">
      <c r="AW23" s="111"/>
    </row>
    <row r="24" spans="1:80" x14ac:dyDescent="0.3">
      <c r="AW24" s="111"/>
    </row>
    <row r="25" spans="1:80" ht="15.6" x14ac:dyDescent="0.3">
      <c r="A25" t="s">
        <v>117</v>
      </c>
      <c r="CB25" s="133">
        <v>3600</v>
      </c>
    </row>
    <row r="29" spans="1:80" ht="15.6" x14ac:dyDescent="0.3">
      <c r="CB29" s="133">
        <f>SUM(CB5:CB28)</f>
        <v>509600</v>
      </c>
    </row>
    <row r="35" spans="2:49" ht="18" x14ac:dyDescent="0.35">
      <c r="B35" s="88" t="s">
        <v>112</v>
      </c>
    </row>
    <row r="36" spans="2:49" ht="18" x14ac:dyDescent="0.35">
      <c r="B36" s="88" t="s">
        <v>113</v>
      </c>
      <c r="U36" s="187"/>
      <c r="V36" s="187"/>
      <c r="AW36" s="132"/>
    </row>
  </sheetData>
  <sheetProtection sheet="1" objects="1" scenarios="1" selectLockedCells="1"/>
  <mergeCells count="1">
    <mergeCell ref="U36:V3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19"/>
  <sheetViews>
    <sheetView topLeftCell="B1" zoomScale="90" zoomScaleNormal="90" workbookViewId="0">
      <selection activeCell="B7" sqref="B7"/>
    </sheetView>
  </sheetViews>
  <sheetFormatPr baseColWidth="10" defaultRowHeight="14.4" x14ac:dyDescent="0.3"/>
  <cols>
    <col min="1" max="1" width="7.88671875" customWidth="1"/>
    <col min="2" max="2" width="6.5546875" customWidth="1"/>
    <col min="3" max="3" width="31.6640625" customWidth="1"/>
    <col min="4" max="4" width="8.6640625" customWidth="1"/>
    <col min="7" max="7" width="93.6640625" customWidth="1"/>
    <col min="9" max="9" width="81.109375" customWidth="1"/>
  </cols>
  <sheetData>
    <row r="2" spans="2:7" ht="15" thickBot="1" x14ac:dyDescent="0.35"/>
    <row r="3" spans="2:7" ht="15.6" x14ac:dyDescent="0.3">
      <c r="B3" s="139"/>
      <c r="C3" s="140" t="s">
        <v>89</v>
      </c>
      <c r="D3" s="140" t="s">
        <v>18</v>
      </c>
      <c r="E3" s="141"/>
      <c r="G3" s="135" t="s">
        <v>92</v>
      </c>
    </row>
    <row r="4" spans="2:7" s="124" customFormat="1" ht="16.2" thickBot="1" x14ac:dyDescent="0.35">
      <c r="B4" s="142" t="s">
        <v>90</v>
      </c>
      <c r="C4" s="143">
        <v>4000</v>
      </c>
      <c r="D4" s="144">
        <v>0.64</v>
      </c>
      <c r="E4" s="145" t="s">
        <v>88</v>
      </c>
    </row>
    <row r="5" spans="2:7" x14ac:dyDescent="0.3">
      <c r="C5" s="127"/>
    </row>
    <row r="6" spans="2:7" x14ac:dyDescent="0.3">
      <c r="C6" s="127"/>
    </row>
    <row r="7" spans="2:7" x14ac:dyDescent="0.3">
      <c r="B7" s="138">
        <v>2023</v>
      </c>
      <c r="C7" s="127">
        <f>C4</f>
        <v>4000</v>
      </c>
    </row>
    <row r="8" spans="2:7" x14ac:dyDescent="0.3">
      <c r="B8">
        <f>B7+1</f>
        <v>2024</v>
      </c>
      <c r="C8" s="127">
        <f>C4+(C4*Rendite)</f>
        <v>6560</v>
      </c>
      <c r="D8">
        <v>1</v>
      </c>
      <c r="E8" t="s">
        <v>91</v>
      </c>
    </row>
    <row r="9" spans="2:7" x14ac:dyDescent="0.3">
      <c r="B9">
        <f>B8+1</f>
        <v>2025</v>
      </c>
      <c r="C9" s="127">
        <f t="shared" ref="C9:C40" si="0">C8+(C8*Rendite)</f>
        <v>10758.4</v>
      </c>
      <c r="D9">
        <f>D8+1</f>
        <v>2</v>
      </c>
      <c r="E9" t="s">
        <v>91</v>
      </c>
    </row>
    <row r="10" spans="2:7" x14ac:dyDescent="0.3">
      <c r="B10">
        <f t="shared" ref="B10:B73" si="1">B9+1</f>
        <v>2026</v>
      </c>
      <c r="C10" s="127">
        <f t="shared" si="0"/>
        <v>17643.775999999998</v>
      </c>
      <c r="D10">
        <f t="shared" ref="D10:D73" si="2">D9+1</f>
        <v>3</v>
      </c>
      <c r="E10" t="s">
        <v>91</v>
      </c>
    </row>
    <row r="11" spans="2:7" x14ac:dyDescent="0.3">
      <c r="B11">
        <f t="shared" si="1"/>
        <v>2027</v>
      </c>
      <c r="C11" s="127">
        <f t="shared" si="0"/>
        <v>28935.79264</v>
      </c>
      <c r="D11">
        <f t="shared" si="2"/>
        <v>4</v>
      </c>
      <c r="E11" t="s">
        <v>91</v>
      </c>
    </row>
    <row r="12" spans="2:7" x14ac:dyDescent="0.3">
      <c r="B12">
        <f t="shared" si="1"/>
        <v>2028</v>
      </c>
      <c r="C12" s="127">
        <f t="shared" si="0"/>
        <v>47454.699929599999</v>
      </c>
      <c r="D12">
        <f t="shared" si="2"/>
        <v>5</v>
      </c>
      <c r="E12" t="s">
        <v>91</v>
      </c>
    </row>
    <row r="13" spans="2:7" x14ac:dyDescent="0.3">
      <c r="B13">
        <f t="shared" si="1"/>
        <v>2029</v>
      </c>
      <c r="C13" s="127">
        <f t="shared" si="0"/>
        <v>77825.707884543997</v>
      </c>
      <c r="D13">
        <f t="shared" si="2"/>
        <v>6</v>
      </c>
      <c r="E13" t="s">
        <v>91</v>
      </c>
    </row>
    <row r="14" spans="2:7" x14ac:dyDescent="0.3">
      <c r="B14">
        <f t="shared" si="1"/>
        <v>2030</v>
      </c>
      <c r="C14" s="127">
        <f t="shared" si="0"/>
        <v>127634.16093065216</v>
      </c>
      <c r="D14">
        <f t="shared" si="2"/>
        <v>7</v>
      </c>
      <c r="E14" t="s">
        <v>91</v>
      </c>
    </row>
    <row r="15" spans="2:7" x14ac:dyDescent="0.3">
      <c r="B15">
        <f t="shared" si="1"/>
        <v>2031</v>
      </c>
      <c r="C15" s="127">
        <f t="shared" si="0"/>
        <v>209320.02392626955</v>
      </c>
      <c r="D15">
        <f t="shared" si="2"/>
        <v>8</v>
      </c>
      <c r="E15" t="s">
        <v>91</v>
      </c>
    </row>
    <row r="16" spans="2:7" x14ac:dyDescent="0.3">
      <c r="B16">
        <f t="shared" si="1"/>
        <v>2032</v>
      </c>
      <c r="C16" s="127">
        <f t="shared" si="0"/>
        <v>343284.83923908207</v>
      </c>
      <c r="D16">
        <f t="shared" si="2"/>
        <v>9</v>
      </c>
      <c r="E16" t="s">
        <v>91</v>
      </c>
    </row>
    <row r="17" spans="2:8" x14ac:dyDescent="0.3">
      <c r="B17">
        <f t="shared" si="1"/>
        <v>2033</v>
      </c>
      <c r="C17" s="127">
        <f t="shared" si="0"/>
        <v>562987.13635209459</v>
      </c>
      <c r="D17">
        <f t="shared" si="2"/>
        <v>10</v>
      </c>
      <c r="E17" t="s">
        <v>91</v>
      </c>
    </row>
    <row r="18" spans="2:8" x14ac:dyDescent="0.3">
      <c r="B18">
        <f t="shared" si="1"/>
        <v>2034</v>
      </c>
      <c r="C18" s="127">
        <f t="shared" si="0"/>
        <v>923298.90361743513</v>
      </c>
      <c r="D18">
        <f t="shared" si="2"/>
        <v>11</v>
      </c>
      <c r="E18" t="s">
        <v>91</v>
      </c>
    </row>
    <row r="19" spans="2:8" x14ac:dyDescent="0.3">
      <c r="B19">
        <f t="shared" si="1"/>
        <v>2035</v>
      </c>
      <c r="C19" s="127">
        <f t="shared" si="0"/>
        <v>1514210.2019325937</v>
      </c>
      <c r="D19">
        <f t="shared" si="2"/>
        <v>12</v>
      </c>
      <c r="E19" t="s">
        <v>91</v>
      </c>
    </row>
    <row r="20" spans="2:8" x14ac:dyDescent="0.3">
      <c r="B20">
        <f t="shared" si="1"/>
        <v>2036</v>
      </c>
      <c r="C20" s="127">
        <f t="shared" si="0"/>
        <v>2483304.7311694538</v>
      </c>
      <c r="D20">
        <f t="shared" si="2"/>
        <v>13</v>
      </c>
      <c r="E20" t="s">
        <v>91</v>
      </c>
    </row>
    <row r="21" spans="2:8" x14ac:dyDescent="0.3">
      <c r="B21">
        <f t="shared" si="1"/>
        <v>2037</v>
      </c>
      <c r="C21" s="127">
        <f t="shared" si="0"/>
        <v>4072619.7591179041</v>
      </c>
      <c r="D21">
        <f t="shared" si="2"/>
        <v>14</v>
      </c>
      <c r="E21" t="s">
        <v>91</v>
      </c>
    </row>
    <row r="22" spans="2:8" x14ac:dyDescent="0.3">
      <c r="B22">
        <f t="shared" si="1"/>
        <v>2038</v>
      </c>
      <c r="C22" s="127">
        <f t="shared" si="0"/>
        <v>6679096.4049533624</v>
      </c>
      <c r="D22">
        <f t="shared" si="2"/>
        <v>15</v>
      </c>
      <c r="E22" t="s">
        <v>91</v>
      </c>
    </row>
    <row r="23" spans="2:8" x14ac:dyDescent="0.3">
      <c r="B23">
        <f t="shared" si="1"/>
        <v>2039</v>
      </c>
      <c r="C23" s="127">
        <f t="shared" si="0"/>
        <v>10953718.104123514</v>
      </c>
      <c r="D23">
        <f t="shared" si="2"/>
        <v>16</v>
      </c>
      <c r="E23" t="s">
        <v>91</v>
      </c>
    </row>
    <row r="24" spans="2:8" x14ac:dyDescent="0.3">
      <c r="B24">
        <f t="shared" si="1"/>
        <v>2040</v>
      </c>
      <c r="C24" s="127">
        <f t="shared" si="0"/>
        <v>17964097.690762565</v>
      </c>
      <c r="D24">
        <f t="shared" si="2"/>
        <v>17</v>
      </c>
      <c r="E24" t="s">
        <v>91</v>
      </c>
    </row>
    <row r="25" spans="2:8" x14ac:dyDescent="0.3">
      <c r="B25">
        <f t="shared" si="1"/>
        <v>2041</v>
      </c>
      <c r="C25" s="127">
        <f t="shared" si="0"/>
        <v>29461120.212850608</v>
      </c>
      <c r="D25">
        <f t="shared" si="2"/>
        <v>18</v>
      </c>
      <c r="E25" t="s">
        <v>91</v>
      </c>
    </row>
    <row r="26" spans="2:8" x14ac:dyDescent="0.3">
      <c r="B26">
        <f t="shared" si="1"/>
        <v>2042</v>
      </c>
      <c r="C26" s="127">
        <f t="shared" si="0"/>
        <v>48316237.149075001</v>
      </c>
      <c r="D26">
        <f t="shared" si="2"/>
        <v>19</v>
      </c>
      <c r="E26" t="s">
        <v>91</v>
      </c>
    </row>
    <row r="27" spans="2:8" x14ac:dyDescent="0.3">
      <c r="B27">
        <f t="shared" si="1"/>
        <v>2043</v>
      </c>
      <c r="C27" s="127">
        <f t="shared" si="0"/>
        <v>79238628.924483001</v>
      </c>
      <c r="D27">
        <f t="shared" si="2"/>
        <v>20</v>
      </c>
      <c r="E27" t="s">
        <v>91</v>
      </c>
    </row>
    <row r="28" spans="2:8" x14ac:dyDescent="0.3">
      <c r="B28">
        <f t="shared" si="1"/>
        <v>2044</v>
      </c>
      <c r="C28" s="127">
        <f t="shared" si="0"/>
        <v>129951351.43615213</v>
      </c>
      <c r="D28">
        <f t="shared" si="2"/>
        <v>21</v>
      </c>
      <c r="E28" t="s">
        <v>91</v>
      </c>
    </row>
    <row r="29" spans="2:8" x14ac:dyDescent="0.3">
      <c r="B29">
        <f t="shared" si="1"/>
        <v>2045</v>
      </c>
      <c r="C29" s="127">
        <f t="shared" si="0"/>
        <v>213120216.35528949</v>
      </c>
      <c r="D29">
        <f t="shared" si="2"/>
        <v>22</v>
      </c>
      <c r="E29" t="s">
        <v>91</v>
      </c>
    </row>
    <row r="30" spans="2:8" x14ac:dyDescent="0.3">
      <c r="B30">
        <f t="shared" si="1"/>
        <v>2046</v>
      </c>
      <c r="C30" s="127">
        <f t="shared" si="0"/>
        <v>349517154.82267475</v>
      </c>
      <c r="D30">
        <f t="shared" si="2"/>
        <v>23</v>
      </c>
      <c r="E30" t="s">
        <v>91</v>
      </c>
    </row>
    <row r="31" spans="2:8" x14ac:dyDescent="0.3">
      <c r="B31">
        <f t="shared" si="1"/>
        <v>2047</v>
      </c>
      <c r="C31" s="127">
        <f t="shared" si="0"/>
        <v>573208133.9091866</v>
      </c>
      <c r="D31">
        <f t="shared" si="2"/>
        <v>24</v>
      </c>
      <c r="E31" t="s">
        <v>91</v>
      </c>
      <c r="G31" s="168" t="s">
        <v>139</v>
      </c>
      <c r="H31" s="151"/>
    </row>
    <row r="32" spans="2:8" x14ac:dyDescent="0.3">
      <c r="B32">
        <f t="shared" si="1"/>
        <v>2048</v>
      </c>
      <c r="C32" s="127">
        <f t="shared" si="0"/>
        <v>940061339.6110661</v>
      </c>
      <c r="D32">
        <f t="shared" si="2"/>
        <v>25</v>
      </c>
      <c r="E32" t="s">
        <v>91</v>
      </c>
      <c r="G32" s="169" t="s">
        <v>125</v>
      </c>
      <c r="H32" s="151"/>
    </row>
    <row r="33" spans="2:8" x14ac:dyDescent="0.3">
      <c r="B33">
        <f t="shared" si="1"/>
        <v>2049</v>
      </c>
      <c r="C33" s="127">
        <f t="shared" si="0"/>
        <v>1541700596.9621484</v>
      </c>
      <c r="D33">
        <f t="shared" si="2"/>
        <v>26</v>
      </c>
      <c r="E33" t="s">
        <v>91</v>
      </c>
      <c r="G33" s="170" t="s">
        <v>122</v>
      </c>
      <c r="H33" s="151"/>
    </row>
    <row r="34" spans="2:8" x14ac:dyDescent="0.3">
      <c r="B34">
        <f t="shared" si="1"/>
        <v>2050</v>
      </c>
      <c r="C34" s="127">
        <f t="shared" si="0"/>
        <v>2528388979.0179234</v>
      </c>
      <c r="D34">
        <f t="shared" si="2"/>
        <v>27</v>
      </c>
      <c r="E34" t="s">
        <v>91</v>
      </c>
      <c r="G34" s="169"/>
      <c r="H34" s="151"/>
    </row>
    <row r="35" spans="2:8" x14ac:dyDescent="0.3">
      <c r="B35">
        <f t="shared" si="1"/>
        <v>2051</v>
      </c>
      <c r="C35" s="127">
        <f t="shared" si="0"/>
        <v>4146557925.5893946</v>
      </c>
      <c r="D35">
        <f t="shared" si="2"/>
        <v>28</v>
      </c>
      <c r="E35" t="s">
        <v>91</v>
      </c>
      <c r="G35" s="169" t="s">
        <v>123</v>
      </c>
      <c r="H35" s="151"/>
    </row>
    <row r="36" spans="2:8" x14ac:dyDescent="0.3">
      <c r="B36">
        <f t="shared" si="1"/>
        <v>2052</v>
      </c>
      <c r="C36" s="127">
        <f t="shared" si="0"/>
        <v>6800354997.9666071</v>
      </c>
      <c r="D36">
        <f t="shared" si="2"/>
        <v>29</v>
      </c>
      <c r="E36" t="s">
        <v>91</v>
      </c>
      <c r="G36" s="169" t="s">
        <v>124</v>
      </c>
      <c r="H36" s="151"/>
    </row>
    <row r="37" spans="2:8" x14ac:dyDescent="0.3">
      <c r="B37">
        <f t="shared" si="1"/>
        <v>2053</v>
      </c>
      <c r="C37" s="127">
        <f t="shared" si="0"/>
        <v>11152582196.665236</v>
      </c>
      <c r="D37">
        <f t="shared" si="2"/>
        <v>30</v>
      </c>
      <c r="E37" t="s">
        <v>91</v>
      </c>
    </row>
    <row r="38" spans="2:8" x14ac:dyDescent="0.3">
      <c r="B38">
        <f t="shared" si="1"/>
        <v>2054</v>
      </c>
      <c r="C38" s="127">
        <f t="shared" si="0"/>
        <v>18290234802.530987</v>
      </c>
      <c r="D38">
        <f t="shared" si="2"/>
        <v>31</v>
      </c>
      <c r="E38" t="s">
        <v>91</v>
      </c>
      <c r="G38" s="68" t="s">
        <v>96</v>
      </c>
      <c r="H38" s="68"/>
    </row>
    <row r="39" spans="2:8" x14ac:dyDescent="0.3">
      <c r="B39">
        <f t="shared" si="1"/>
        <v>2055</v>
      </c>
      <c r="C39" s="127">
        <f t="shared" si="0"/>
        <v>29995985076.150818</v>
      </c>
      <c r="D39">
        <f t="shared" si="2"/>
        <v>32</v>
      </c>
      <c r="E39" t="s">
        <v>91</v>
      </c>
      <c r="G39" s="68" t="s">
        <v>93</v>
      </c>
      <c r="H39" s="68"/>
    </row>
    <row r="40" spans="2:8" x14ac:dyDescent="0.3">
      <c r="B40">
        <f t="shared" si="1"/>
        <v>2056</v>
      </c>
      <c r="C40" s="127">
        <f t="shared" si="0"/>
        <v>49193415524.887344</v>
      </c>
      <c r="D40">
        <f t="shared" si="2"/>
        <v>33</v>
      </c>
      <c r="E40" t="s">
        <v>91</v>
      </c>
      <c r="G40" s="146" t="s">
        <v>134</v>
      </c>
      <c r="H40" s="68"/>
    </row>
    <row r="41" spans="2:8" x14ac:dyDescent="0.3">
      <c r="B41">
        <f t="shared" si="1"/>
        <v>2057</v>
      </c>
      <c r="C41" s="127">
        <f t="shared" ref="C41:C72" si="3">C40+(C40*Rendite)</f>
        <v>80677201460.815247</v>
      </c>
      <c r="D41">
        <f t="shared" si="2"/>
        <v>34</v>
      </c>
      <c r="E41" t="s">
        <v>91</v>
      </c>
      <c r="G41" s="146" t="s">
        <v>136</v>
      </c>
      <c r="H41" s="68"/>
    </row>
    <row r="42" spans="2:8" x14ac:dyDescent="0.3">
      <c r="B42">
        <f t="shared" si="1"/>
        <v>2058</v>
      </c>
      <c r="C42" s="127">
        <f t="shared" si="3"/>
        <v>132310610395.737</v>
      </c>
      <c r="D42">
        <f t="shared" si="2"/>
        <v>35</v>
      </c>
      <c r="E42" t="s">
        <v>91</v>
      </c>
      <c r="G42" s="147" t="s">
        <v>135</v>
      </c>
      <c r="H42" s="68"/>
    </row>
    <row r="43" spans="2:8" x14ac:dyDescent="0.3">
      <c r="B43">
        <f t="shared" si="1"/>
        <v>2059</v>
      </c>
      <c r="C43" s="127">
        <f t="shared" si="3"/>
        <v>216989401049.00867</v>
      </c>
      <c r="D43">
        <f t="shared" si="2"/>
        <v>36</v>
      </c>
      <c r="E43" t="s">
        <v>91</v>
      </c>
    </row>
    <row r="44" spans="2:8" x14ac:dyDescent="0.3">
      <c r="B44">
        <f t="shared" si="1"/>
        <v>2060</v>
      </c>
      <c r="C44" s="127">
        <f t="shared" si="3"/>
        <v>355862617720.37421</v>
      </c>
      <c r="D44">
        <f t="shared" si="2"/>
        <v>37</v>
      </c>
      <c r="E44" t="s">
        <v>91</v>
      </c>
    </row>
    <row r="45" spans="2:8" x14ac:dyDescent="0.3">
      <c r="B45">
        <f t="shared" si="1"/>
        <v>2061</v>
      </c>
      <c r="C45" s="127">
        <f t="shared" si="3"/>
        <v>583614693061.4137</v>
      </c>
      <c r="D45">
        <f t="shared" si="2"/>
        <v>38</v>
      </c>
      <c r="E45" t="s">
        <v>91</v>
      </c>
      <c r="G45" s="166" t="s">
        <v>137</v>
      </c>
      <c r="H45" s="166"/>
    </row>
    <row r="46" spans="2:8" x14ac:dyDescent="0.3">
      <c r="B46">
        <f t="shared" si="1"/>
        <v>2062</v>
      </c>
      <c r="C46" s="127">
        <f t="shared" si="3"/>
        <v>957128096620.71851</v>
      </c>
      <c r="D46">
        <f t="shared" si="2"/>
        <v>39</v>
      </c>
      <c r="E46" t="s">
        <v>91</v>
      </c>
    </row>
    <row r="47" spans="2:8" x14ac:dyDescent="0.3">
      <c r="B47">
        <f t="shared" si="1"/>
        <v>2063</v>
      </c>
      <c r="C47" s="127">
        <f t="shared" si="3"/>
        <v>1569690078457.9785</v>
      </c>
      <c r="D47">
        <f t="shared" si="2"/>
        <v>40</v>
      </c>
      <c r="E47" t="s">
        <v>91</v>
      </c>
      <c r="G47" s="166" t="s">
        <v>138</v>
      </c>
      <c r="H47" s="166"/>
    </row>
    <row r="48" spans="2:8" x14ac:dyDescent="0.3">
      <c r="B48">
        <f t="shared" si="1"/>
        <v>2064</v>
      </c>
      <c r="C48" s="127">
        <f t="shared" si="3"/>
        <v>2574291728671.085</v>
      </c>
      <c r="D48">
        <f t="shared" si="2"/>
        <v>41</v>
      </c>
      <c r="E48" t="s">
        <v>91</v>
      </c>
    </row>
    <row r="49" spans="2:5" x14ac:dyDescent="0.3">
      <c r="B49">
        <f t="shared" si="1"/>
        <v>2065</v>
      </c>
      <c r="C49" s="127">
        <f t="shared" si="3"/>
        <v>4221838435020.5791</v>
      </c>
      <c r="D49">
        <f t="shared" si="2"/>
        <v>42</v>
      </c>
      <c r="E49" t="s">
        <v>91</v>
      </c>
    </row>
    <row r="50" spans="2:5" x14ac:dyDescent="0.3">
      <c r="B50">
        <f t="shared" si="1"/>
        <v>2066</v>
      </c>
      <c r="C50" s="127">
        <f t="shared" si="3"/>
        <v>6923815033433.75</v>
      </c>
      <c r="D50">
        <f t="shared" si="2"/>
        <v>43</v>
      </c>
      <c r="E50" t="s">
        <v>91</v>
      </c>
    </row>
    <row r="51" spans="2:5" x14ac:dyDescent="0.3">
      <c r="B51">
        <f t="shared" si="1"/>
        <v>2067</v>
      </c>
      <c r="C51" s="127">
        <f t="shared" si="3"/>
        <v>11355056654831.35</v>
      </c>
      <c r="D51">
        <f t="shared" si="2"/>
        <v>44</v>
      </c>
      <c r="E51" t="s">
        <v>91</v>
      </c>
    </row>
    <row r="52" spans="2:5" x14ac:dyDescent="0.3">
      <c r="B52">
        <f t="shared" si="1"/>
        <v>2068</v>
      </c>
      <c r="C52" s="127">
        <f t="shared" si="3"/>
        <v>18622292913923.414</v>
      </c>
      <c r="D52">
        <f t="shared" si="2"/>
        <v>45</v>
      </c>
      <c r="E52" t="s">
        <v>91</v>
      </c>
    </row>
    <row r="53" spans="2:5" x14ac:dyDescent="0.3">
      <c r="B53">
        <f t="shared" si="1"/>
        <v>2069</v>
      </c>
      <c r="C53" s="127">
        <f t="shared" si="3"/>
        <v>30540560378834.398</v>
      </c>
      <c r="D53">
        <f t="shared" si="2"/>
        <v>46</v>
      </c>
      <c r="E53" t="s">
        <v>91</v>
      </c>
    </row>
    <row r="54" spans="2:5" x14ac:dyDescent="0.3">
      <c r="B54">
        <f t="shared" si="1"/>
        <v>2070</v>
      </c>
      <c r="C54" s="127">
        <f t="shared" si="3"/>
        <v>50086519021288.414</v>
      </c>
      <c r="D54">
        <f t="shared" si="2"/>
        <v>47</v>
      </c>
      <c r="E54" t="s">
        <v>91</v>
      </c>
    </row>
    <row r="55" spans="2:5" x14ac:dyDescent="0.3">
      <c r="B55">
        <f t="shared" si="1"/>
        <v>2071</v>
      </c>
      <c r="C55" s="127">
        <f t="shared" si="3"/>
        <v>82141891194913</v>
      </c>
      <c r="D55">
        <f t="shared" si="2"/>
        <v>48</v>
      </c>
      <c r="E55" t="s">
        <v>91</v>
      </c>
    </row>
    <row r="56" spans="2:5" x14ac:dyDescent="0.3">
      <c r="B56">
        <f t="shared" si="1"/>
        <v>2072</v>
      </c>
      <c r="C56" s="127">
        <f t="shared" si="3"/>
        <v>134712701559657.31</v>
      </c>
      <c r="D56">
        <f t="shared" si="2"/>
        <v>49</v>
      </c>
      <c r="E56" t="s">
        <v>91</v>
      </c>
    </row>
    <row r="57" spans="2:5" x14ac:dyDescent="0.3">
      <c r="B57">
        <f t="shared" si="1"/>
        <v>2073</v>
      </c>
      <c r="C57" s="127">
        <f t="shared" si="3"/>
        <v>220928830557838</v>
      </c>
      <c r="D57">
        <f t="shared" si="2"/>
        <v>50</v>
      </c>
      <c r="E57" t="s">
        <v>91</v>
      </c>
    </row>
    <row r="58" spans="2:5" x14ac:dyDescent="0.3">
      <c r="B58">
        <f t="shared" si="1"/>
        <v>2074</v>
      </c>
      <c r="C58" s="127">
        <f t="shared" si="3"/>
        <v>362323282114854.31</v>
      </c>
      <c r="D58">
        <f t="shared" si="2"/>
        <v>51</v>
      </c>
      <c r="E58" t="s">
        <v>91</v>
      </c>
    </row>
    <row r="59" spans="2:5" x14ac:dyDescent="0.3">
      <c r="B59">
        <f t="shared" si="1"/>
        <v>2075</v>
      </c>
      <c r="C59" s="127">
        <f t="shared" si="3"/>
        <v>594210182668361</v>
      </c>
      <c r="D59">
        <f t="shared" si="2"/>
        <v>52</v>
      </c>
      <c r="E59" t="s">
        <v>91</v>
      </c>
    </row>
    <row r="60" spans="2:5" x14ac:dyDescent="0.3">
      <c r="B60">
        <f t="shared" si="1"/>
        <v>2076</v>
      </c>
      <c r="C60" s="127">
        <f t="shared" si="3"/>
        <v>974504699576112</v>
      </c>
      <c r="D60">
        <f t="shared" si="2"/>
        <v>53</v>
      </c>
      <c r="E60" t="s">
        <v>91</v>
      </c>
    </row>
    <row r="61" spans="2:5" x14ac:dyDescent="0.3">
      <c r="B61">
        <f t="shared" si="1"/>
        <v>2077</v>
      </c>
      <c r="C61" s="127">
        <f t="shared" si="3"/>
        <v>1598187707304823.7</v>
      </c>
      <c r="D61">
        <f t="shared" si="2"/>
        <v>54</v>
      </c>
      <c r="E61" t="s">
        <v>91</v>
      </c>
    </row>
    <row r="62" spans="2:5" x14ac:dyDescent="0.3">
      <c r="B62">
        <f t="shared" si="1"/>
        <v>2078</v>
      </c>
      <c r="C62" s="127">
        <f t="shared" si="3"/>
        <v>2621027839979911</v>
      </c>
      <c r="D62">
        <f t="shared" si="2"/>
        <v>55</v>
      </c>
      <c r="E62" t="s">
        <v>91</v>
      </c>
    </row>
    <row r="63" spans="2:5" x14ac:dyDescent="0.3">
      <c r="B63">
        <f t="shared" si="1"/>
        <v>2079</v>
      </c>
      <c r="C63" s="127">
        <f t="shared" si="3"/>
        <v>4298485657567054</v>
      </c>
      <c r="D63">
        <f t="shared" si="2"/>
        <v>56</v>
      </c>
      <c r="E63" t="s">
        <v>91</v>
      </c>
    </row>
    <row r="64" spans="2:5" x14ac:dyDescent="0.3">
      <c r="B64">
        <f t="shared" si="1"/>
        <v>2080</v>
      </c>
      <c r="C64" s="127">
        <f t="shared" si="3"/>
        <v>7049516478409968</v>
      </c>
      <c r="D64">
        <f t="shared" si="2"/>
        <v>57</v>
      </c>
      <c r="E64" t="s">
        <v>91</v>
      </c>
    </row>
    <row r="65" spans="2:5" x14ac:dyDescent="0.3">
      <c r="B65">
        <f t="shared" si="1"/>
        <v>2081</v>
      </c>
      <c r="C65" s="127">
        <f t="shared" si="3"/>
        <v>1.1561207024592348E+16</v>
      </c>
      <c r="D65">
        <f t="shared" si="2"/>
        <v>58</v>
      </c>
      <c r="E65" t="s">
        <v>91</v>
      </c>
    </row>
    <row r="66" spans="2:5" x14ac:dyDescent="0.3">
      <c r="B66">
        <f t="shared" si="1"/>
        <v>2082</v>
      </c>
      <c r="C66" s="127">
        <f t="shared" si="3"/>
        <v>1.8960379520331452E+16</v>
      </c>
      <c r="D66">
        <f t="shared" si="2"/>
        <v>59</v>
      </c>
      <c r="E66" t="s">
        <v>91</v>
      </c>
    </row>
    <row r="67" spans="2:5" x14ac:dyDescent="0.3">
      <c r="B67">
        <f t="shared" si="1"/>
        <v>2083</v>
      </c>
      <c r="C67" s="127">
        <f t="shared" si="3"/>
        <v>3.1095022413343584E+16</v>
      </c>
      <c r="D67">
        <f t="shared" si="2"/>
        <v>60</v>
      </c>
      <c r="E67" t="s">
        <v>91</v>
      </c>
    </row>
    <row r="68" spans="2:5" x14ac:dyDescent="0.3">
      <c r="B68">
        <f t="shared" si="1"/>
        <v>2084</v>
      </c>
      <c r="C68" s="127">
        <f t="shared" si="3"/>
        <v>5.099583675788348E+16</v>
      </c>
      <c r="D68">
        <f t="shared" si="2"/>
        <v>61</v>
      </c>
      <c r="E68" t="s">
        <v>91</v>
      </c>
    </row>
    <row r="69" spans="2:5" x14ac:dyDescent="0.3">
      <c r="B69">
        <f t="shared" si="1"/>
        <v>2085</v>
      </c>
      <c r="C69" s="127">
        <f t="shared" si="3"/>
        <v>8.3633172282928912E+16</v>
      </c>
      <c r="D69">
        <f t="shared" si="2"/>
        <v>62</v>
      </c>
      <c r="E69" t="s">
        <v>91</v>
      </c>
    </row>
    <row r="70" spans="2:5" x14ac:dyDescent="0.3">
      <c r="B70">
        <f t="shared" si="1"/>
        <v>2086</v>
      </c>
      <c r="C70" s="127">
        <f t="shared" si="3"/>
        <v>1.3715840254400342E+17</v>
      </c>
      <c r="D70">
        <f t="shared" si="2"/>
        <v>63</v>
      </c>
      <c r="E70" t="s">
        <v>91</v>
      </c>
    </row>
    <row r="71" spans="2:5" x14ac:dyDescent="0.3">
      <c r="B71">
        <f t="shared" si="1"/>
        <v>2087</v>
      </c>
      <c r="C71" s="127">
        <f t="shared" si="3"/>
        <v>2.2493978017216563E+17</v>
      </c>
      <c r="D71">
        <f t="shared" si="2"/>
        <v>64</v>
      </c>
      <c r="E71" t="s">
        <v>91</v>
      </c>
    </row>
    <row r="72" spans="2:5" x14ac:dyDescent="0.3">
      <c r="B72">
        <f t="shared" si="1"/>
        <v>2088</v>
      </c>
      <c r="C72" s="127">
        <f t="shared" si="3"/>
        <v>3.6890123948235162E+17</v>
      </c>
      <c r="D72">
        <f t="shared" si="2"/>
        <v>65</v>
      </c>
      <c r="E72" t="s">
        <v>91</v>
      </c>
    </row>
    <row r="73" spans="2:5" x14ac:dyDescent="0.3">
      <c r="B73">
        <f t="shared" si="1"/>
        <v>2089</v>
      </c>
      <c r="C73" s="127">
        <f t="shared" ref="C73:C104" si="4">C72+(C72*Rendite)</f>
        <v>6.0499803275105664E+17</v>
      </c>
      <c r="D73">
        <f t="shared" si="2"/>
        <v>66</v>
      </c>
      <c r="E73" t="s">
        <v>91</v>
      </c>
    </row>
    <row r="74" spans="2:5" x14ac:dyDescent="0.3">
      <c r="B74">
        <f t="shared" ref="B74:B117" si="5">B73+1</f>
        <v>2090</v>
      </c>
      <c r="C74" s="127">
        <f t="shared" si="4"/>
        <v>9.9219677371173299E+17</v>
      </c>
      <c r="D74">
        <f t="shared" ref="D74:D117" si="6">D73+1</f>
        <v>67</v>
      </c>
      <c r="E74" t="s">
        <v>91</v>
      </c>
    </row>
    <row r="75" spans="2:5" x14ac:dyDescent="0.3">
      <c r="B75">
        <f t="shared" si="5"/>
        <v>2091</v>
      </c>
      <c r="C75" s="127">
        <f t="shared" si="4"/>
        <v>1.6272027088872422E+18</v>
      </c>
      <c r="D75">
        <f t="shared" si="6"/>
        <v>68</v>
      </c>
      <c r="E75" t="s">
        <v>91</v>
      </c>
    </row>
    <row r="76" spans="2:5" x14ac:dyDescent="0.3">
      <c r="B76">
        <f t="shared" si="5"/>
        <v>2092</v>
      </c>
      <c r="C76" s="127">
        <f t="shared" si="4"/>
        <v>2.6686124425750774E+18</v>
      </c>
      <c r="D76">
        <f t="shared" si="6"/>
        <v>69</v>
      </c>
      <c r="E76" t="s">
        <v>91</v>
      </c>
    </row>
    <row r="77" spans="2:5" x14ac:dyDescent="0.3">
      <c r="B77">
        <f t="shared" si="5"/>
        <v>2093</v>
      </c>
      <c r="C77" s="127">
        <f t="shared" si="4"/>
        <v>4.376524405823127E+18</v>
      </c>
      <c r="D77">
        <f t="shared" si="6"/>
        <v>70</v>
      </c>
      <c r="E77" t="s">
        <v>91</v>
      </c>
    </row>
    <row r="78" spans="2:5" x14ac:dyDescent="0.3">
      <c r="B78">
        <f t="shared" si="5"/>
        <v>2094</v>
      </c>
      <c r="C78" s="127">
        <f t="shared" si="4"/>
        <v>7.1775000255499284E+18</v>
      </c>
      <c r="D78">
        <f t="shared" si="6"/>
        <v>71</v>
      </c>
      <c r="E78" t="s">
        <v>91</v>
      </c>
    </row>
    <row r="79" spans="2:5" x14ac:dyDescent="0.3">
      <c r="B79">
        <f t="shared" si="5"/>
        <v>2095</v>
      </c>
      <c r="C79" s="127">
        <f t="shared" si="4"/>
        <v>1.1771100041901883E+19</v>
      </c>
      <c r="D79">
        <f t="shared" si="6"/>
        <v>72</v>
      </c>
      <c r="E79" t="s">
        <v>91</v>
      </c>
    </row>
    <row r="80" spans="2:5" x14ac:dyDescent="0.3">
      <c r="B80">
        <f t="shared" si="5"/>
        <v>2096</v>
      </c>
      <c r="C80" s="127">
        <f t="shared" si="4"/>
        <v>1.9304604068719088E+19</v>
      </c>
      <c r="D80">
        <f t="shared" si="6"/>
        <v>73</v>
      </c>
      <c r="E80" t="s">
        <v>91</v>
      </c>
    </row>
    <row r="81" spans="2:5" x14ac:dyDescent="0.3">
      <c r="B81">
        <f t="shared" si="5"/>
        <v>2097</v>
      </c>
      <c r="C81" s="127">
        <f t="shared" si="4"/>
        <v>3.1659550672699302E+19</v>
      </c>
      <c r="D81">
        <f t="shared" si="6"/>
        <v>74</v>
      </c>
      <c r="E81" t="s">
        <v>91</v>
      </c>
    </row>
    <row r="82" spans="2:5" x14ac:dyDescent="0.3">
      <c r="B82">
        <f t="shared" si="5"/>
        <v>2098</v>
      </c>
      <c r="C82" s="127">
        <f t="shared" si="4"/>
        <v>5.1921663103226855E+19</v>
      </c>
      <c r="D82">
        <f t="shared" si="6"/>
        <v>75</v>
      </c>
      <c r="E82" t="s">
        <v>91</v>
      </c>
    </row>
    <row r="83" spans="2:5" x14ac:dyDescent="0.3">
      <c r="B83">
        <f t="shared" si="5"/>
        <v>2099</v>
      </c>
      <c r="C83" s="127">
        <f t="shared" si="4"/>
        <v>8.5151527489292042E+19</v>
      </c>
      <c r="D83">
        <f t="shared" si="6"/>
        <v>76</v>
      </c>
      <c r="E83" t="s">
        <v>91</v>
      </c>
    </row>
    <row r="84" spans="2:5" x14ac:dyDescent="0.3">
      <c r="B84">
        <f t="shared" si="5"/>
        <v>2100</v>
      </c>
      <c r="C84" s="127">
        <f t="shared" si="4"/>
        <v>1.3964850508243894E+20</v>
      </c>
      <c r="D84">
        <f t="shared" si="6"/>
        <v>77</v>
      </c>
      <c r="E84" t="s">
        <v>91</v>
      </c>
    </row>
    <row r="85" spans="2:5" x14ac:dyDescent="0.3">
      <c r="B85">
        <f t="shared" si="5"/>
        <v>2101</v>
      </c>
      <c r="C85" s="127">
        <f t="shared" si="4"/>
        <v>2.2902354833519988E+20</v>
      </c>
      <c r="D85">
        <f t="shared" si="6"/>
        <v>78</v>
      </c>
      <c r="E85" t="s">
        <v>91</v>
      </c>
    </row>
    <row r="86" spans="2:5" x14ac:dyDescent="0.3">
      <c r="B86">
        <f t="shared" si="5"/>
        <v>2102</v>
      </c>
      <c r="C86" s="127">
        <f t="shared" si="4"/>
        <v>3.7559861926972778E+20</v>
      </c>
      <c r="D86">
        <f t="shared" si="6"/>
        <v>79</v>
      </c>
      <c r="E86" t="s">
        <v>91</v>
      </c>
    </row>
    <row r="87" spans="2:5" x14ac:dyDescent="0.3">
      <c r="B87">
        <f t="shared" si="5"/>
        <v>2103</v>
      </c>
      <c r="C87" s="127">
        <f t="shared" si="4"/>
        <v>6.159817356023536E+20</v>
      </c>
      <c r="D87">
        <f t="shared" si="6"/>
        <v>80</v>
      </c>
      <c r="E87" t="s">
        <v>91</v>
      </c>
    </row>
    <row r="88" spans="2:5" x14ac:dyDescent="0.3">
      <c r="B88">
        <f t="shared" si="5"/>
        <v>2104</v>
      </c>
      <c r="C88" s="127">
        <f t="shared" si="4"/>
        <v>1.01021004638786E+21</v>
      </c>
      <c r="D88">
        <f t="shared" si="6"/>
        <v>81</v>
      </c>
      <c r="E88" t="s">
        <v>91</v>
      </c>
    </row>
    <row r="89" spans="2:5" x14ac:dyDescent="0.3">
      <c r="B89">
        <f t="shared" si="5"/>
        <v>2105</v>
      </c>
      <c r="C89" s="127">
        <f t="shared" si="4"/>
        <v>1.6567444760760906E+21</v>
      </c>
      <c r="D89">
        <f t="shared" si="6"/>
        <v>82</v>
      </c>
      <c r="E89" t="s">
        <v>91</v>
      </c>
    </row>
    <row r="90" spans="2:5" x14ac:dyDescent="0.3">
      <c r="B90">
        <f t="shared" si="5"/>
        <v>2106</v>
      </c>
      <c r="C90" s="127">
        <f t="shared" si="4"/>
        <v>2.7170609407647883E+21</v>
      </c>
      <c r="D90">
        <f t="shared" si="6"/>
        <v>83</v>
      </c>
      <c r="E90" t="s">
        <v>91</v>
      </c>
    </row>
    <row r="91" spans="2:5" x14ac:dyDescent="0.3">
      <c r="B91">
        <f t="shared" si="5"/>
        <v>2107</v>
      </c>
      <c r="C91" s="127">
        <f t="shared" si="4"/>
        <v>4.4559799428542528E+21</v>
      </c>
      <c r="D91">
        <f t="shared" si="6"/>
        <v>84</v>
      </c>
      <c r="E91" t="s">
        <v>91</v>
      </c>
    </row>
    <row r="92" spans="2:5" x14ac:dyDescent="0.3">
      <c r="B92">
        <f t="shared" si="5"/>
        <v>2108</v>
      </c>
      <c r="C92" s="127">
        <f t="shared" si="4"/>
        <v>7.3078071062809742E+21</v>
      </c>
      <c r="D92">
        <f t="shared" si="6"/>
        <v>85</v>
      </c>
      <c r="E92" t="s">
        <v>91</v>
      </c>
    </row>
    <row r="93" spans="2:5" x14ac:dyDescent="0.3">
      <c r="B93">
        <f t="shared" si="5"/>
        <v>2109</v>
      </c>
      <c r="C93" s="127">
        <f t="shared" si="4"/>
        <v>1.1984803654300798E+22</v>
      </c>
      <c r="D93">
        <f t="shared" si="6"/>
        <v>86</v>
      </c>
      <c r="E93" t="s">
        <v>91</v>
      </c>
    </row>
    <row r="94" spans="2:5" x14ac:dyDescent="0.3">
      <c r="B94">
        <f t="shared" si="5"/>
        <v>2110</v>
      </c>
      <c r="C94" s="127">
        <f t="shared" si="4"/>
        <v>1.9655077993053306E+22</v>
      </c>
      <c r="D94">
        <f t="shared" si="6"/>
        <v>87</v>
      </c>
      <c r="E94" t="s">
        <v>91</v>
      </c>
    </row>
    <row r="95" spans="2:5" x14ac:dyDescent="0.3">
      <c r="B95">
        <f t="shared" si="5"/>
        <v>2111</v>
      </c>
      <c r="C95" s="127">
        <f t="shared" si="4"/>
        <v>3.2234327908607421E+22</v>
      </c>
      <c r="D95">
        <f t="shared" si="6"/>
        <v>88</v>
      </c>
      <c r="E95" t="s">
        <v>91</v>
      </c>
    </row>
    <row r="96" spans="2:5" x14ac:dyDescent="0.3">
      <c r="B96">
        <f t="shared" si="5"/>
        <v>2112</v>
      </c>
      <c r="C96" s="127">
        <f t="shared" si="4"/>
        <v>5.2864297770116169E+22</v>
      </c>
      <c r="D96">
        <f t="shared" si="6"/>
        <v>89</v>
      </c>
      <c r="E96" t="s">
        <v>91</v>
      </c>
    </row>
    <row r="97" spans="2:5" x14ac:dyDescent="0.3">
      <c r="B97">
        <f t="shared" si="5"/>
        <v>2113</v>
      </c>
      <c r="C97" s="127">
        <f t="shared" si="4"/>
        <v>8.6697448342990512E+22</v>
      </c>
      <c r="D97">
        <f t="shared" si="6"/>
        <v>90</v>
      </c>
      <c r="E97" t="s">
        <v>91</v>
      </c>
    </row>
    <row r="98" spans="2:5" x14ac:dyDescent="0.3">
      <c r="B98">
        <f t="shared" si="5"/>
        <v>2114</v>
      </c>
      <c r="C98" s="127">
        <f t="shared" si="4"/>
        <v>1.4218381528250444E+23</v>
      </c>
      <c r="D98">
        <f t="shared" si="6"/>
        <v>91</v>
      </c>
      <c r="E98" t="s">
        <v>91</v>
      </c>
    </row>
    <row r="99" spans="2:5" x14ac:dyDescent="0.3">
      <c r="B99">
        <f t="shared" si="5"/>
        <v>2115</v>
      </c>
      <c r="C99" s="127">
        <f t="shared" si="4"/>
        <v>2.3318145706330729E+23</v>
      </c>
      <c r="D99">
        <f t="shared" si="6"/>
        <v>92</v>
      </c>
      <c r="E99" t="s">
        <v>91</v>
      </c>
    </row>
    <row r="100" spans="2:5" x14ac:dyDescent="0.3">
      <c r="B100">
        <f t="shared" si="5"/>
        <v>2116</v>
      </c>
      <c r="C100" s="127">
        <f t="shared" si="4"/>
        <v>3.8241758958382394E+23</v>
      </c>
      <c r="D100">
        <f t="shared" si="6"/>
        <v>93</v>
      </c>
      <c r="E100" t="s">
        <v>91</v>
      </c>
    </row>
    <row r="101" spans="2:5" x14ac:dyDescent="0.3">
      <c r="B101">
        <f t="shared" si="5"/>
        <v>2117</v>
      </c>
      <c r="C101" s="127">
        <f t="shared" si="4"/>
        <v>6.2716484691747122E+23</v>
      </c>
      <c r="D101">
        <f t="shared" si="6"/>
        <v>94</v>
      </c>
      <c r="E101" t="s">
        <v>91</v>
      </c>
    </row>
    <row r="102" spans="2:5" x14ac:dyDescent="0.3">
      <c r="B102">
        <f t="shared" si="5"/>
        <v>2118</v>
      </c>
      <c r="C102" s="127">
        <f t="shared" si="4"/>
        <v>1.0285503489446528E+24</v>
      </c>
      <c r="D102">
        <f t="shared" si="6"/>
        <v>95</v>
      </c>
      <c r="E102" t="s">
        <v>91</v>
      </c>
    </row>
    <row r="103" spans="2:5" x14ac:dyDescent="0.3">
      <c r="B103">
        <f t="shared" si="5"/>
        <v>2119</v>
      </c>
      <c r="C103" s="127">
        <f t="shared" si="4"/>
        <v>1.6868225722692307E+24</v>
      </c>
      <c r="D103">
        <f t="shared" si="6"/>
        <v>96</v>
      </c>
      <c r="E103" t="s">
        <v>91</v>
      </c>
    </row>
    <row r="104" spans="2:5" x14ac:dyDescent="0.3">
      <c r="B104">
        <f t="shared" si="5"/>
        <v>2120</v>
      </c>
      <c r="C104" s="127">
        <f t="shared" si="4"/>
        <v>2.7663890185215386E+24</v>
      </c>
      <c r="D104">
        <f t="shared" si="6"/>
        <v>97</v>
      </c>
      <c r="E104" t="s">
        <v>91</v>
      </c>
    </row>
    <row r="105" spans="2:5" x14ac:dyDescent="0.3">
      <c r="B105">
        <f t="shared" si="5"/>
        <v>2121</v>
      </c>
      <c r="C105" s="127">
        <f t="shared" ref="C105:C117" si="7">C104+(C104*Rendite)</f>
        <v>4.536877990375323E+24</v>
      </c>
      <c r="D105">
        <f t="shared" si="6"/>
        <v>98</v>
      </c>
      <c r="E105" t="s">
        <v>91</v>
      </c>
    </row>
    <row r="106" spans="2:5" x14ac:dyDescent="0.3">
      <c r="B106">
        <f t="shared" si="5"/>
        <v>2122</v>
      </c>
      <c r="C106" s="127">
        <f t="shared" si="7"/>
        <v>7.4404799042155296E+24</v>
      </c>
      <c r="D106">
        <f t="shared" si="6"/>
        <v>99</v>
      </c>
      <c r="E106" t="s">
        <v>91</v>
      </c>
    </row>
    <row r="107" spans="2:5" x14ac:dyDescent="0.3">
      <c r="B107">
        <f t="shared" si="5"/>
        <v>2123</v>
      </c>
      <c r="C107" s="127">
        <f t="shared" si="7"/>
        <v>1.220238704291347E+25</v>
      </c>
      <c r="D107">
        <f t="shared" si="6"/>
        <v>100</v>
      </c>
      <c r="E107" t="s">
        <v>91</v>
      </c>
    </row>
    <row r="108" spans="2:5" x14ac:dyDescent="0.3">
      <c r="B108">
        <f t="shared" si="5"/>
        <v>2124</v>
      </c>
      <c r="C108" s="127">
        <f t="shared" si="7"/>
        <v>2.0011914750378088E+25</v>
      </c>
      <c r="D108">
        <f t="shared" si="6"/>
        <v>101</v>
      </c>
      <c r="E108" t="s">
        <v>91</v>
      </c>
    </row>
    <row r="109" spans="2:5" x14ac:dyDescent="0.3">
      <c r="B109">
        <f t="shared" si="5"/>
        <v>2125</v>
      </c>
      <c r="C109" s="127">
        <f t="shared" si="7"/>
        <v>3.2819540190620066E+25</v>
      </c>
      <c r="D109">
        <f t="shared" si="6"/>
        <v>102</v>
      </c>
      <c r="E109" t="s">
        <v>91</v>
      </c>
    </row>
    <row r="110" spans="2:5" x14ac:dyDescent="0.3">
      <c r="B110">
        <f t="shared" si="5"/>
        <v>2126</v>
      </c>
      <c r="C110" s="127">
        <f t="shared" si="7"/>
        <v>5.3824045912616902E+25</v>
      </c>
      <c r="D110">
        <f t="shared" si="6"/>
        <v>103</v>
      </c>
      <c r="E110" t="s">
        <v>91</v>
      </c>
    </row>
    <row r="111" spans="2:5" x14ac:dyDescent="0.3">
      <c r="B111">
        <f t="shared" si="5"/>
        <v>2127</v>
      </c>
      <c r="C111" s="127">
        <f t="shared" si="7"/>
        <v>8.8271435296691722E+25</v>
      </c>
      <c r="D111">
        <f t="shared" si="6"/>
        <v>104</v>
      </c>
      <c r="E111" t="s">
        <v>91</v>
      </c>
    </row>
    <row r="112" spans="2:5" x14ac:dyDescent="0.3">
      <c r="B112">
        <f t="shared" si="5"/>
        <v>2128</v>
      </c>
      <c r="C112" s="127">
        <f t="shared" si="7"/>
        <v>1.4476515388657442E+26</v>
      </c>
      <c r="D112">
        <f t="shared" si="6"/>
        <v>105</v>
      </c>
      <c r="E112" t="s">
        <v>91</v>
      </c>
    </row>
    <row r="113" spans="2:5" x14ac:dyDescent="0.3">
      <c r="B113">
        <f t="shared" si="5"/>
        <v>2129</v>
      </c>
      <c r="C113" s="127">
        <f t="shared" si="7"/>
        <v>2.3741485237398202E+26</v>
      </c>
      <c r="D113">
        <f t="shared" si="6"/>
        <v>106</v>
      </c>
      <c r="E113" t="s">
        <v>91</v>
      </c>
    </row>
    <row r="114" spans="2:5" x14ac:dyDescent="0.3">
      <c r="B114">
        <f t="shared" si="5"/>
        <v>2130</v>
      </c>
      <c r="C114" s="127">
        <f t="shared" si="7"/>
        <v>3.8936035789333052E+26</v>
      </c>
      <c r="D114">
        <f t="shared" si="6"/>
        <v>107</v>
      </c>
      <c r="E114" t="s">
        <v>91</v>
      </c>
    </row>
    <row r="115" spans="2:5" x14ac:dyDescent="0.3">
      <c r="B115">
        <f t="shared" si="5"/>
        <v>2131</v>
      </c>
      <c r="C115" s="127">
        <f t="shared" si="7"/>
        <v>6.385509869450621E+26</v>
      </c>
      <c r="D115">
        <f t="shared" si="6"/>
        <v>108</v>
      </c>
      <c r="E115" t="s">
        <v>91</v>
      </c>
    </row>
    <row r="116" spans="2:5" x14ac:dyDescent="0.3">
      <c r="B116">
        <f t="shared" si="5"/>
        <v>2132</v>
      </c>
      <c r="C116" s="127">
        <f t="shared" si="7"/>
        <v>1.0472236185899018E+27</v>
      </c>
      <c r="D116">
        <f t="shared" si="6"/>
        <v>109</v>
      </c>
      <c r="E116" t="s">
        <v>91</v>
      </c>
    </row>
    <row r="117" spans="2:5" x14ac:dyDescent="0.3">
      <c r="B117">
        <f t="shared" si="5"/>
        <v>2133</v>
      </c>
      <c r="C117" s="127">
        <f t="shared" si="7"/>
        <v>1.7174467344874389E+27</v>
      </c>
      <c r="D117">
        <f t="shared" si="6"/>
        <v>110</v>
      </c>
      <c r="E117" t="s">
        <v>91</v>
      </c>
    </row>
    <row r="118" spans="2:5" x14ac:dyDescent="0.3">
      <c r="C118" s="127"/>
    </row>
    <row r="119" spans="2:5" x14ac:dyDescent="0.3">
      <c r="C119" s="127"/>
    </row>
  </sheetData>
  <sheetProtection algorithmName="SHA-512" hashValue="xQ+sal3YY2j/uTWjFPyIM1WoFBeuxmhqwG87LfG0XQ2AOgi2L1h6lEaXOUikPuSyKlk+QBQj/VSgw6YwLJR3sQ==" saltValue="qkCbTqtcuNESmBgk0M4ijw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P2200"/>
  <sheetViews>
    <sheetView zoomScaleNormal="100" workbookViewId="0">
      <pane ySplit="4" topLeftCell="A5" activePane="bottomLeft" state="frozen"/>
      <selection activeCell="I1812" sqref="I1812"/>
      <selection pane="bottomLeft" activeCell="G2" sqref="G2:J2"/>
    </sheetView>
  </sheetViews>
  <sheetFormatPr baseColWidth="10" defaultRowHeight="14.4" outlineLevelRow="2" outlineLevelCol="1" x14ac:dyDescent="0.3"/>
  <cols>
    <col min="1" max="1" width="8.109375" style="13" customWidth="1"/>
    <col min="2" max="2" width="12.21875" style="2" customWidth="1"/>
    <col min="3" max="3" width="16.6640625" style="3" customWidth="1"/>
    <col min="4" max="4" width="16.109375" style="3" hidden="1" customWidth="1" outlineLevel="1"/>
    <col min="5" max="5" width="9.21875" style="2" customWidth="1" collapsed="1"/>
    <col min="6" max="6" width="8.109375" style="3" customWidth="1" outlineLevel="1"/>
    <col min="7" max="7" width="14.6640625" style="2" customWidth="1" outlineLevel="1"/>
    <col min="8" max="8" width="3.88671875" customWidth="1"/>
    <col min="9" max="9" width="16.109375" bestFit="1" customWidth="1"/>
    <col min="10" max="10" width="12.44140625" customWidth="1"/>
    <col min="11" max="11" width="8.21875" customWidth="1"/>
    <col min="12" max="12" width="20" customWidth="1"/>
    <col min="16" max="16" width="0" hidden="1" customWidth="1"/>
  </cols>
  <sheetData>
    <row r="1" spans="1:16" x14ac:dyDescent="0.3">
      <c r="A1" s="14"/>
    </row>
    <row r="2" spans="1:16" s="37" customFormat="1" ht="27.6" customHeight="1" x14ac:dyDescent="0.25">
      <c r="A2" s="40" t="s">
        <v>20</v>
      </c>
      <c r="B2" s="39"/>
      <c r="C2" s="39"/>
      <c r="D2" s="39"/>
      <c r="E2" s="39"/>
      <c r="F2" s="112"/>
      <c r="G2" s="172" t="s">
        <v>19</v>
      </c>
      <c r="H2" s="172"/>
      <c r="I2" s="172"/>
      <c r="J2" s="172"/>
      <c r="K2" s="156"/>
    </row>
    <row r="3" spans="1:16" ht="15" thickBot="1" x14ac:dyDescent="0.35">
      <c r="A3" s="14"/>
      <c r="B3" s="122"/>
      <c r="F3" s="123"/>
      <c r="G3" s="164" t="s">
        <v>78</v>
      </c>
      <c r="H3" s="92"/>
      <c r="I3" s="92"/>
      <c r="J3" s="92"/>
      <c r="K3" s="155" t="s">
        <v>23</v>
      </c>
      <c r="L3" s="51" t="s">
        <v>22</v>
      </c>
      <c r="M3" s="51"/>
      <c r="P3" s="116">
        <f>P4/100</f>
        <v>0.15</v>
      </c>
    </row>
    <row r="4" spans="1:16" s="7" customFormat="1" ht="18.600000000000001" thickBot="1" x14ac:dyDescent="0.4">
      <c r="A4" s="32" t="s">
        <v>1</v>
      </c>
      <c r="B4" s="33" t="s">
        <v>14</v>
      </c>
      <c r="C4" s="34" t="s">
        <v>11</v>
      </c>
      <c r="D4" s="34" t="s">
        <v>21</v>
      </c>
      <c r="E4" s="33" t="s">
        <v>9</v>
      </c>
      <c r="F4" s="34" t="s">
        <v>2</v>
      </c>
      <c r="G4" s="33" t="s">
        <v>0</v>
      </c>
      <c r="H4" s="35"/>
      <c r="J4" s="117"/>
      <c r="K4" s="154">
        <f>P3</f>
        <v>0.15</v>
      </c>
      <c r="L4" s="54">
        <f>K4*30</f>
        <v>4.5</v>
      </c>
      <c r="M4" s="55"/>
      <c r="P4" s="116">
        <v>15</v>
      </c>
    </row>
    <row r="5" spans="1:16" ht="15" customHeight="1" x14ac:dyDescent="0.3">
      <c r="A5" s="13">
        <v>1</v>
      </c>
      <c r="B5" s="118">
        <v>5000</v>
      </c>
      <c r="C5" s="3">
        <f t="shared" ref="C5:C68" si="0">ROUND(B5*$K$4/100,2)</f>
        <v>7.5</v>
      </c>
      <c r="D5" s="3">
        <f>C5</f>
        <v>7.5</v>
      </c>
      <c r="E5" s="2">
        <f>ROUNDDOWN(IF(D5&lt;50,0,D5*0.95),0)</f>
        <v>0</v>
      </c>
      <c r="F5" s="3">
        <f>IF(E5&gt;0,0,D5-E5)</f>
        <v>7.5</v>
      </c>
      <c r="G5" s="2">
        <f>B5+E5</f>
        <v>5000</v>
      </c>
      <c r="I5" s="173" t="s">
        <v>24</v>
      </c>
      <c r="J5" s="174"/>
    </row>
    <row r="6" spans="1:16" x14ac:dyDescent="0.3">
      <c r="A6" s="13">
        <v>2</v>
      </c>
      <c r="B6" s="2">
        <f>G5</f>
        <v>5000</v>
      </c>
      <c r="C6" s="3">
        <f t="shared" si="0"/>
        <v>7.5</v>
      </c>
      <c r="D6" s="3">
        <f>C6+F5</f>
        <v>15</v>
      </c>
      <c r="E6" s="2">
        <f t="shared" ref="E6:E69" si="1">ROUNDDOWN(IF(D6&lt;50,0,D6*0.95),0)</f>
        <v>0</v>
      </c>
      <c r="F6" s="3">
        <f>IF(E6&gt;0,0,D6-E6)</f>
        <v>15</v>
      </c>
      <c r="G6" s="2">
        <f>B6+E6</f>
        <v>5000</v>
      </c>
      <c r="I6" s="175"/>
      <c r="J6" s="176"/>
      <c r="L6" s="158">
        <f>C5*30</f>
        <v>225</v>
      </c>
    </row>
    <row r="7" spans="1:16" x14ac:dyDescent="0.3">
      <c r="A7" s="13">
        <v>3</v>
      </c>
      <c r="B7" s="2">
        <f>G6</f>
        <v>5000</v>
      </c>
      <c r="C7" s="3">
        <f t="shared" si="0"/>
        <v>7.5</v>
      </c>
      <c r="D7" s="3">
        <f>C7+F6</f>
        <v>22.5</v>
      </c>
      <c r="E7" s="2">
        <f t="shared" si="1"/>
        <v>0</v>
      </c>
      <c r="F7" s="3">
        <f t="shared" ref="F7:F70" si="2">IF(E7&gt;0,0,D7-E7)</f>
        <v>22.5</v>
      </c>
      <c r="G7" s="2">
        <f>B7+E7</f>
        <v>5000</v>
      </c>
      <c r="I7" s="175"/>
      <c r="J7" s="176"/>
      <c r="L7" s="56"/>
    </row>
    <row r="8" spans="1:16" x14ac:dyDescent="0.3">
      <c r="A8" s="13">
        <v>4</v>
      </c>
      <c r="B8" s="2">
        <f t="shared" ref="B8:B71" si="3">G7</f>
        <v>5000</v>
      </c>
      <c r="C8" s="3">
        <f t="shared" si="0"/>
        <v>7.5</v>
      </c>
      <c r="D8" s="3">
        <f>C8+F7</f>
        <v>30</v>
      </c>
      <c r="E8" s="2">
        <f t="shared" si="1"/>
        <v>0</v>
      </c>
      <c r="F8" s="3">
        <f t="shared" si="2"/>
        <v>30</v>
      </c>
      <c r="G8" s="2">
        <f>B8+E8</f>
        <v>5000</v>
      </c>
      <c r="I8" s="175"/>
      <c r="J8" s="176"/>
      <c r="L8" s="56"/>
    </row>
    <row r="9" spans="1:16" x14ac:dyDescent="0.3">
      <c r="A9" s="13">
        <v>5</v>
      </c>
      <c r="B9" s="2">
        <f t="shared" si="3"/>
        <v>5000</v>
      </c>
      <c r="C9" s="3">
        <f t="shared" si="0"/>
        <v>7.5</v>
      </c>
      <c r="D9" s="3">
        <f t="shared" ref="D9:D24" si="4">C9+F8</f>
        <v>37.5</v>
      </c>
      <c r="E9" s="2">
        <f t="shared" si="1"/>
        <v>0</v>
      </c>
      <c r="F9" s="3">
        <f t="shared" si="2"/>
        <v>37.5</v>
      </c>
      <c r="G9" s="2">
        <f t="shared" ref="G9:G24" si="5">B9+E9</f>
        <v>5000</v>
      </c>
      <c r="I9" s="175"/>
      <c r="J9" s="176"/>
      <c r="L9" s="56"/>
    </row>
    <row r="10" spans="1:16" ht="14.4" customHeight="1" x14ac:dyDescent="0.3">
      <c r="A10" s="13">
        <v>6</v>
      </c>
      <c r="B10" s="2">
        <f t="shared" si="3"/>
        <v>5000</v>
      </c>
      <c r="C10" s="3">
        <f t="shared" si="0"/>
        <v>7.5</v>
      </c>
      <c r="D10" s="3">
        <f t="shared" si="4"/>
        <v>45</v>
      </c>
      <c r="E10" s="2">
        <f>ROUNDDOWN(IF(D10&lt;50,0,D10*0.95),0)</f>
        <v>0</v>
      </c>
      <c r="F10" s="3">
        <f t="shared" si="2"/>
        <v>45</v>
      </c>
      <c r="G10" s="2">
        <f t="shared" si="5"/>
        <v>5000</v>
      </c>
      <c r="I10" s="175"/>
      <c r="J10" s="176"/>
      <c r="L10" s="56"/>
    </row>
    <row r="11" spans="1:16" ht="15" customHeight="1" x14ac:dyDescent="0.3">
      <c r="A11" s="13">
        <v>7</v>
      </c>
      <c r="B11" s="2">
        <f t="shared" si="3"/>
        <v>5000</v>
      </c>
      <c r="C11" s="3">
        <f t="shared" si="0"/>
        <v>7.5</v>
      </c>
      <c r="D11" s="3">
        <f t="shared" si="4"/>
        <v>52.5</v>
      </c>
      <c r="E11" s="2">
        <f t="shared" si="1"/>
        <v>49</v>
      </c>
      <c r="F11" s="3">
        <f t="shared" si="2"/>
        <v>0</v>
      </c>
      <c r="G11" s="2">
        <f t="shared" si="5"/>
        <v>5049</v>
      </c>
      <c r="I11" s="175"/>
      <c r="J11" s="176"/>
      <c r="L11" s="56"/>
    </row>
    <row r="12" spans="1:16" ht="15" customHeight="1" x14ac:dyDescent="0.3">
      <c r="A12" s="13">
        <v>8</v>
      </c>
      <c r="B12" s="2">
        <f t="shared" si="3"/>
        <v>5049</v>
      </c>
      <c r="C12" s="3">
        <f t="shared" si="0"/>
        <v>7.57</v>
      </c>
      <c r="D12" s="3">
        <f t="shared" si="4"/>
        <v>7.57</v>
      </c>
      <c r="E12" s="2">
        <f t="shared" si="1"/>
        <v>0</v>
      </c>
      <c r="F12" s="3">
        <f t="shared" si="2"/>
        <v>7.57</v>
      </c>
      <c r="G12" s="2">
        <f t="shared" si="5"/>
        <v>5049</v>
      </c>
      <c r="I12" s="175"/>
      <c r="J12" s="176"/>
      <c r="L12" s="148" t="s">
        <v>95</v>
      </c>
      <c r="M12" s="148" t="s">
        <v>128</v>
      </c>
    </row>
    <row r="13" spans="1:16" ht="15" thickBot="1" x14ac:dyDescent="0.35">
      <c r="A13" s="13">
        <v>9</v>
      </c>
      <c r="B13" s="2">
        <f t="shared" si="3"/>
        <v>5049</v>
      </c>
      <c r="C13" s="3">
        <f t="shared" si="0"/>
        <v>7.57</v>
      </c>
      <c r="D13" s="3">
        <f>C13+F12</f>
        <v>15.14</v>
      </c>
      <c r="E13" s="2">
        <f t="shared" si="1"/>
        <v>0</v>
      </c>
      <c r="F13" s="3">
        <f t="shared" si="2"/>
        <v>15.14</v>
      </c>
      <c r="G13" s="2">
        <f t="shared" si="5"/>
        <v>5049</v>
      </c>
      <c r="I13" s="177"/>
      <c r="J13" s="178"/>
      <c r="L13" s="148" t="s">
        <v>94</v>
      </c>
      <c r="M13" s="148" t="s">
        <v>129</v>
      </c>
    </row>
    <row r="14" spans="1:16" ht="15" hidden="1" customHeight="1" outlineLevel="1" x14ac:dyDescent="0.3">
      <c r="A14" s="13">
        <v>10</v>
      </c>
      <c r="B14" s="2">
        <f t="shared" si="3"/>
        <v>5049</v>
      </c>
      <c r="C14" s="3">
        <f t="shared" si="0"/>
        <v>7.57</v>
      </c>
      <c r="D14" s="3">
        <f t="shared" si="4"/>
        <v>22.71</v>
      </c>
      <c r="E14" s="2">
        <f t="shared" si="1"/>
        <v>0</v>
      </c>
      <c r="F14" s="3">
        <f t="shared" si="2"/>
        <v>22.71</v>
      </c>
      <c r="G14" s="2">
        <f t="shared" si="5"/>
        <v>5049</v>
      </c>
      <c r="L14" s="56"/>
    </row>
    <row r="15" spans="1:16" ht="15" hidden="1" customHeight="1" outlineLevel="1" x14ac:dyDescent="0.3">
      <c r="A15" s="13">
        <v>11</v>
      </c>
      <c r="B15" s="2">
        <f t="shared" si="3"/>
        <v>5049</v>
      </c>
      <c r="C15" s="3">
        <f t="shared" si="0"/>
        <v>7.57</v>
      </c>
      <c r="D15" s="3">
        <f t="shared" si="4"/>
        <v>30.28</v>
      </c>
      <c r="E15" s="2">
        <f t="shared" si="1"/>
        <v>0</v>
      </c>
      <c r="F15" s="3">
        <f t="shared" si="2"/>
        <v>30.28</v>
      </c>
      <c r="G15" s="2">
        <f t="shared" si="5"/>
        <v>5049</v>
      </c>
      <c r="L15" s="56"/>
    </row>
    <row r="16" spans="1:16" ht="15" hidden="1" customHeight="1" outlineLevel="1" x14ac:dyDescent="0.3">
      <c r="A16" s="13">
        <v>12</v>
      </c>
      <c r="B16" s="2">
        <f t="shared" si="3"/>
        <v>5049</v>
      </c>
      <c r="C16" s="3">
        <f t="shared" si="0"/>
        <v>7.57</v>
      </c>
      <c r="D16" s="3">
        <f t="shared" si="4"/>
        <v>37.85</v>
      </c>
      <c r="E16" s="2">
        <f t="shared" si="1"/>
        <v>0</v>
      </c>
      <c r="F16" s="3">
        <f t="shared" si="2"/>
        <v>37.85</v>
      </c>
      <c r="G16" s="2">
        <f t="shared" si="5"/>
        <v>5049</v>
      </c>
      <c r="L16" s="56"/>
    </row>
    <row r="17" spans="1:12" ht="15" hidden="1" customHeight="1" outlineLevel="1" x14ac:dyDescent="0.3">
      <c r="A17" s="13">
        <v>13</v>
      </c>
      <c r="B17" s="2">
        <f t="shared" si="3"/>
        <v>5049</v>
      </c>
      <c r="C17" s="3">
        <f t="shared" si="0"/>
        <v>7.57</v>
      </c>
      <c r="D17" s="3">
        <f t="shared" si="4"/>
        <v>45.42</v>
      </c>
      <c r="E17" s="2">
        <f t="shared" si="1"/>
        <v>0</v>
      </c>
      <c r="F17" s="3">
        <f t="shared" si="2"/>
        <v>45.42</v>
      </c>
      <c r="G17" s="2">
        <f t="shared" si="5"/>
        <v>5049</v>
      </c>
      <c r="L17" s="56"/>
    </row>
    <row r="18" spans="1:12" ht="15" hidden="1" customHeight="1" outlineLevel="1" x14ac:dyDescent="0.3">
      <c r="A18" s="13">
        <v>14</v>
      </c>
      <c r="B18" s="2">
        <f t="shared" si="3"/>
        <v>5049</v>
      </c>
      <c r="C18" s="3">
        <f t="shared" si="0"/>
        <v>7.57</v>
      </c>
      <c r="D18" s="3">
        <f t="shared" si="4"/>
        <v>52.99</v>
      </c>
      <c r="E18" s="2">
        <f t="shared" si="1"/>
        <v>50</v>
      </c>
      <c r="F18" s="3">
        <f t="shared" si="2"/>
        <v>0</v>
      </c>
      <c r="G18" s="2">
        <f t="shared" si="5"/>
        <v>5099</v>
      </c>
      <c r="I18" s="9"/>
      <c r="J18" s="9"/>
      <c r="L18" s="56"/>
    </row>
    <row r="19" spans="1:12" ht="15" hidden="1" customHeight="1" outlineLevel="1" x14ac:dyDescent="0.3">
      <c r="A19" s="13">
        <v>15</v>
      </c>
      <c r="B19" s="2">
        <f t="shared" si="3"/>
        <v>5099</v>
      </c>
      <c r="C19" s="3">
        <f t="shared" si="0"/>
        <v>7.65</v>
      </c>
      <c r="D19" s="3">
        <f t="shared" si="4"/>
        <v>7.65</v>
      </c>
      <c r="E19" s="2">
        <f t="shared" si="1"/>
        <v>0</v>
      </c>
      <c r="F19" s="3">
        <f t="shared" si="2"/>
        <v>7.65</v>
      </c>
      <c r="G19" s="2">
        <f t="shared" si="5"/>
        <v>5099</v>
      </c>
      <c r="I19" s="9"/>
      <c r="J19" s="9"/>
      <c r="L19" s="56"/>
    </row>
    <row r="20" spans="1:12" ht="15" hidden="1" customHeight="1" outlineLevel="1" x14ac:dyDescent="0.3">
      <c r="A20" s="13">
        <v>16</v>
      </c>
      <c r="B20" s="2">
        <f t="shared" si="3"/>
        <v>5099</v>
      </c>
      <c r="C20" s="3">
        <f t="shared" si="0"/>
        <v>7.65</v>
      </c>
      <c r="D20" s="3">
        <f t="shared" si="4"/>
        <v>15.3</v>
      </c>
      <c r="E20" s="2">
        <f t="shared" si="1"/>
        <v>0</v>
      </c>
      <c r="F20" s="3">
        <f t="shared" si="2"/>
        <v>15.3</v>
      </c>
      <c r="G20" s="2">
        <f t="shared" si="5"/>
        <v>5099</v>
      </c>
      <c r="I20" s="9"/>
      <c r="J20" s="9"/>
      <c r="L20" s="56"/>
    </row>
    <row r="21" spans="1:12" ht="15" hidden="1" customHeight="1" outlineLevel="1" x14ac:dyDescent="0.3">
      <c r="A21" s="13">
        <v>17</v>
      </c>
      <c r="B21" s="2">
        <f t="shared" si="3"/>
        <v>5099</v>
      </c>
      <c r="C21" s="3">
        <f t="shared" si="0"/>
        <v>7.65</v>
      </c>
      <c r="D21" s="3">
        <f t="shared" si="4"/>
        <v>22.950000000000003</v>
      </c>
      <c r="E21" s="2">
        <f t="shared" si="1"/>
        <v>0</v>
      </c>
      <c r="F21" s="3">
        <f t="shared" si="2"/>
        <v>22.950000000000003</v>
      </c>
      <c r="G21" s="2">
        <f t="shared" si="5"/>
        <v>5099</v>
      </c>
      <c r="I21" s="9"/>
      <c r="J21" s="9"/>
      <c r="L21" s="56"/>
    </row>
    <row r="22" spans="1:12" ht="15" hidden="1" customHeight="1" outlineLevel="1" x14ac:dyDescent="0.3">
      <c r="A22" s="13">
        <v>18</v>
      </c>
      <c r="B22" s="2">
        <f t="shared" si="3"/>
        <v>5099</v>
      </c>
      <c r="C22" s="3">
        <f t="shared" si="0"/>
        <v>7.65</v>
      </c>
      <c r="D22" s="3">
        <f t="shared" si="4"/>
        <v>30.6</v>
      </c>
      <c r="E22" s="2">
        <f t="shared" si="1"/>
        <v>0</v>
      </c>
      <c r="F22" s="3">
        <f t="shared" si="2"/>
        <v>30.6</v>
      </c>
      <c r="G22" s="2">
        <f t="shared" si="5"/>
        <v>5099</v>
      </c>
      <c r="I22" s="9"/>
      <c r="J22" s="9"/>
      <c r="L22" s="56"/>
    </row>
    <row r="23" spans="1:12" hidden="1" outlineLevel="1" x14ac:dyDescent="0.3">
      <c r="A23" s="13">
        <v>19</v>
      </c>
      <c r="B23" s="2">
        <f t="shared" si="3"/>
        <v>5099</v>
      </c>
      <c r="C23" s="3">
        <f t="shared" si="0"/>
        <v>7.65</v>
      </c>
      <c r="D23" s="3">
        <f t="shared" si="4"/>
        <v>38.25</v>
      </c>
      <c r="E23" s="2">
        <f t="shared" si="1"/>
        <v>0</v>
      </c>
      <c r="F23" s="3">
        <f t="shared" si="2"/>
        <v>38.25</v>
      </c>
      <c r="G23" s="2">
        <f t="shared" si="5"/>
        <v>5099</v>
      </c>
      <c r="L23" s="56"/>
    </row>
    <row r="24" spans="1:12" hidden="1" outlineLevel="1" x14ac:dyDescent="0.3">
      <c r="A24" s="13">
        <v>20</v>
      </c>
      <c r="B24" s="2">
        <f t="shared" si="3"/>
        <v>5099</v>
      </c>
      <c r="C24" s="3">
        <f t="shared" si="0"/>
        <v>7.65</v>
      </c>
      <c r="D24" s="3">
        <f t="shared" si="4"/>
        <v>45.9</v>
      </c>
      <c r="E24" s="2">
        <f t="shared" si="1"/>
        <v>0</v>
      </c>
      <c r="F24" s="3">
        <f t="shared" si="2"/>
        <v>45.9</v>
      </c>
      <c r="G24" s="2">
        <f t="shared" si="5"/>
        <v>5099</v>
      </c>
      <c r="L24" s="56"/>
    </row>
    <row r="25" spans="1:12" hidden="1" outlineLevel="1" x14ac:dyDescent="0.3">
      <c r="A25" s="13">
        <v>21</v>
      </c>
      <c r="B25" s="2">
        <f t="shared" si="3"/>
        <v>5099</v>
      </c>
      <c r="C25" s="3">
        <f t="shared" si="0"/>
        <v>7.65</v>
      </c>
      <c r="D25" s="3">
        <f>C25+F24</f>
        <v>53.55</v>
      </c>
      <c r="E25" s="2">
        <f t="shared" si="1"/>
        <v>50</v>
      </c>
      <c r="F25" s="3">
        <f t="shared" si="2"/>
        <v>0</v>
      </c>
      <c r="G25" s="2">
        <f>B25+E25</f>
        <v>5149</v>
      </c>
      <c r="L25" s="56"/>
    </row>
    <row r="26" spans="1:12" hidden="1" outlineLevel="1" x14ac:dyDescent="0.3">
      <c r="A26" s="13">
        <v>22</v>
      </c>
      <c r="B26" s="2">
        <f t="shared" si="3"/>
        <v>5149</v>
      </c>
      <c r="C26" s="3">
        <f t="shared" si="0"/>
        <v>7.72</v>
      </c>
      <c r="D26" s="3">
        <f t="shared" ref="D26:D89" si="6">C26+F25</f>
        <v>7.72</v>
      </c>
      <c r="E26" s="2">
        <f t="shared" si="1"/>
        <v>0</v>
      </c>
      <c r="F26" s="3">
        <f t="shared" si="2"/>
        <v>7.72</v>
      </c>
      <c r="G26" s="2">
        <f t="shared" ref="G26:G89" si="7">B26+E26</f>
        <v>5149</v>
      </c>
      <c r="L26" s="56"/>
    </row>
    <row r="27" spans="1:12" hidden="1" outlineLevel="1" x14ac:dyDescent="0.3">
      <c r="A27" s="13">
        <v>23</v>
      </c>
      <c r="B27" s="2">
        <f t="shared" si="3"/>
        <v>5149</v>
      </c>
      <c r="C27" s="3">
        <f t="shared" si="0"/>
        <v>7.72</v>
      </c>
      <c r="D27" s="3">
        <f t="shared" si="6"/>
        <v>15.44</v>
      </c>
      <c r="E27" s="2">
        <f t="shared" si="1"/>
        <v>0</v>
      </c>
      <c r="F27" s="3">
        <f t="shared" si="2"/>
        <v>15.44</v>
      </c>
      <c r="G27" s="2">
        <f t="shared" si="7"/>
        <v>5149</v>
      </c>
      <c r="L27" s="56"/>
    </row>
    <row r="28" spans="1:12" hidden="1" outlineLevel="1" x14ac:dyDescent="0.3">
      <c r="A28" s="13">
        <v>24</v>
      </c>
      <c r="B28" s="2">
        <f t="shared" si="3"/>
        <v>5149</v>
      </c>
      <c r="C28" s="3">
        <f t="shared" si="0"/>
        <v>7.72</v>
      </c>
      <c r="D28" s="3">
        <f t="shared" si="6"/>
        <v>23.16</v>
      </c>
      <c r="E28" s="2">
        <f t="shared" si="1"/>
        <v>0</v>
      </c>
      <c r="F28" s="3">
        <f t="shared" si="2"/>
        <v>23.16</v>
      </c>
      <c r="G28" s="2">
        <f t="shared" si="7"/>
        <v>5149</v>
      </c>
      <c r="L28" s="56"/>
    </row>
    <row r="29" spans="1:12" hidden="1" outlineLevel="1" x14ac:dyDescent="0.3">
      <c r="A29" s="13">
        <v>25</v>
      </c>
      <c r="B29" s="2">
        <f t="shared" si="3"/>
        <v>5149</v>
      </c>
      <c r="C29" s="3">
        <f t="shared" si="0"/>
        <v>7.72</v>
      </c>
      <c r="D29" s="3">
        <f t="shared" si="6"/>
        <v>30.88</v>
      </c>
      <c r="E29" s="2">
        <f t="shared" si="1"/>
        <v>0</v>
      </c>
      <c r="F29" s="3">
        <f t="shared" si="2"/>
        <v>30.88</v>
      </c>
      <c r="G29" s="2">
        <f t="shared" si="7"/>
        <v>5149</v>
      </c>
      <c r="L29" s="56"/>
    </row>
    <row r="30" spans="1:12" hidden="1" outlineLevel="1" x14ac:dyDescent="0.3">
      <c r="A30" s="13">
        <v>26</v>
      </c>
      <c r="B30" s="2">
        <f t="shared" si="3"/>
        <v>5149</v>
      </c>
      <c r="C30" s="3">
        <f t="shared" si="0"/>
        <v>7.72</v>
      </c>
      <c r="D30" s="3">
        <f t="shared" si="6"/>
        <v>38.6</v>
      </c>
      <c r="E30" s="2">
        <f t="shared" si="1"/>
        <v>0</v>
      </c>
      <c r="F30" s="3">
        <f t="shared" si="2"/>
        <v>38.6</v>
      </c>
      <c r="G30" s="2">
        <f t="shared" si="7"/>
        <v>5149</v>
      </c>
      <c r="L30" s="56"/>
    </row>
    <row r="31" spans="1:12" hidden="1" outlineLevel="1" x14ac:dyDescent="0.3">
      <c r="A31" s="13">
        <v>27</v>
      </c>
      <c r="B31" s="2">
        <f t="shared" si="3"/>
        <v>5149</v>
      </c>
      <c r="C31" s="3">
        <f t="shared" si="0"/>
        <v>7.72</v>
      </c>
      <c r="D31" s="3">
        <f t="shared" si="6"/>
        <v>46.32</v>
      </c>
      <c r="E31" s="2">
        <f t="shared" si="1"/>
        <v>0</v>
      </c>
      <c r="F31" s="3">
        <f t="shared" si="2"/>
        <v>46.32</v>
      </c>
      <c r="G31" s="2">
        <f t="shared" si="7"/>
        <v>5149</v>
      </c>
      <c r="L31" s="56"/>
    </row>
    <row r="32" spans="1:12" hidden="1" outlineLevel="1" x14ac:dyDescent="0.3">
      <c r="A32" s="13">
        <v>28</v>
      </c>
      <c r="B32" s="2">
        <f t="shared" si="3"/>
        <v>5149</v>
      </c>
      <c r="C32" s="3">
        <f t="shared" si="0"/>
        <v>7.72</v>
      </c>
      <c r="D32" s="3">
        <f t="shared" si="6"/>
        <v>54.04</v>
      </c>
      <c r="E32" s="2">
        <f t="shared" si="1"/>
        <v>51</v>
      </c>
      <c r="F32" s="3">
        <f t="shared" si="2"/>
        <v>0</v>
      </c>
      <c r="G32" s="2">
        <f t="shared" si="7"/>
        <v>5200</v>
      </c>
      <c r="L32" s="56"/>
    </row>
    <row r="33" spans="1:12" hidden="1" outlineLevel="1" x14ac:dyDescent="0.3">
      <c r="A33" s="13">
        <v>29</v>
      </c>
      <c r="B33" s="2">
        <f t="shared" si="3"/>
        <v>5200</v>
      </c>
      <c r="C33" s="3">
        <f t="shared" si="0"/>
        <v>7.8</v>
      </c>
      <c r="D33" s="3">
        <f t="shared" si="6"/>
        <v>7.8</v>
      </c>
      <c r="E33" s="2">
        <f t="shared" si="1"/>
        <v>0</v>
      </c>
      <c r="F33" s="3">
        <f t="shared" si="2"/>
        <v>7.8</v>
      </c>
      <c r="G33" s="2">
        <f t="shared" si="7"/>
        <v>5200</v>
      </c>
      <c r="L33" s="56"/>
    </row>
    <row r="34" spans="1:12" hidden="1" outlineLevel="1" x14ac:dyDescent="0.3">
      <c r="A34" s="13">
        <v>30</v>
      </c>
      <c r="B34" s="2">
        <f t="shared" si="3"/>
        <v>5200</v>
      </c>
      <c r="C34" s="3">
        <f t="shared" si="0"/>
        <v>7.8</v>
      </c>
      <c r="D34" s="3">
        <f t="shared" si="6"/>
        <v>15.6</v>
      </c>
      <c r="E34" s="2">
        <f t="shared" si="1"/>
        <v>0</v>
      </c>
      <c r="F34" s="3">
        <f t="shared" si="2"/>
        <v>15.6</v>
      </c>
      <c r="G34" s="2">
        <f t="shared" si="7"/>
        <v>5200</v>
      </c>
      <c r="L34" s="56"/>
    </row>
    <row r="35" spans="1:12" hidden="1" outlineLevel="1" x14ac:dyDescent="0.3">
      <c r="A35" s="13">
        <v>31</v>
      </c>
      <c r="B35" s="2">
        <f t="shared" si="3"/>
        <v>5200</v>
      </c>
      <c r="C35" s="3">
        <f t="shared" si="0"/>
        <v>7.8</v>
      </c>
      <c r="D35" s="3">
        <f t="shared" si="6"/>
        <v>23.4</v>
      </c>
      <c r="E35" s="2">
        <f t="shared" si="1"/>
        <v>0</v>
      </c>
      <c r="F35" s="3">
        <f t="shared" si="2"/>
        <v>23.4</v>
      </c>
      <c r="G35" s="2">
        <f t="shared" si="7"/>
        <v>5200</v>
      </c>
      <c r="L35" s="56"/>
    </row>
    <row r="36" spans="1:12" hidden="1" outlineLevel="1" x14ac:dyDescent="0.3">
      <c r="A36" s="13">
        <v>32</v>
      </c>
      <c r="B36" s="2">
        <f t="shared" si="3"/>
        <v>5200</v>
      </c>
      <c r="C36" s="3">
        <f t="shared" si="0"/>
        <v>7.8</v>
      </c>
      <c r="D36" s="3">
        <f t="shared" si="6"/>
        <v>31.2</v>
      </c>
      <c r="E36" s="2">
        <f t="shared" si="1"/>
        <v>0</v>
      </c>
      <c r="F36" s="3">
        <f t="shared" si="2"/>
        <v>31.2</v>
      </c>
      <c r="G36" s="2">
        <f t="shared" si="7"/>
        <v>5200</v>
      </c>
      <c r="L36" s="56"/>
    </row>
    <row r="37" spans="1:12" hidden="1" outlineLevel="1" collapsed="1" x14ac:dyDescent="0.3">
      <c r="A37" s="13">
        <v>33</v>
      </c>
      <c r="B37" s="2">
        <f t="shared" si="3"/>
        <v>5200</v>
      </c>
      <c r="C37" s="3">
        <f t="shared" si="0"/>
        <v>7.8</v>
      </c>
      <c r="D37" s="3">
        <f t="shared" si="6"/>
        <v>39</v>
      </c>
      <c r="E37" s="2">
        <f t="shared" si="1"/>
        <v>0</v>
      </c>
      <c r="F37" s="3">
        <f t="shared" si="2"/>
        <v>39</v>
      </c>
      <c r="G37" s="2">
        <f t="shared" si="7"/>
        <v>5200</v>
      </c>
      <c r="L37" s="56"/>
    </row>
    <row r="38" spans="1:12" hidden="1" outlineLevel="1" x14ac:dyDescent="0.3">
      <c r="A38" s="13">
        <v>34</v>
      </c>
      <c r="B38" s="2">
        <f t="shared" si="3"/>
        <v>5200</v>
      </c>
      <c r="C38" s="3">
        <f t="shared" si="0"/>
        <v>7.8</v>
      </c>
      <c r="D38" s="3">
        <f t="shared" si="6"/>
        <v>46.8</v>
      </c>
      <c r="E38" s="2">
        <f t="shared" si="1"/>
        <v>0</v>
      </c>
      <c r="F38" s="3">
        <f t="shared" si="2"/>
        <v>46.8</v>
      </c>
      <c r="G38" s="2">
        <f t="shared" si="7"/>
        <v>5200</v>
      </c>
      <c r="L38" s="56"/>
    </row>
    <row r="39" spans="1:12" hidden="1" outlineLevel="1" x14ac:dyDescent="0.3">
      <c r="A39" s="13">
        <v>35</v>
      </c>
      <c r="B39" s="2">
        <f t="shared" si="3"/>
        <v>5200</v>
      </c>
      <c r="C39" s="3">
        <f t="shared" si="0"/>
        <v>7.8</v>
      </c>
      <c r="D39" s="3">
        <f t="shared" si="6"/>
        <v>54.599999999999994</v>
      </c>
      <c r="E39" s="2">
        <f t="shared" si="1"/>
        <v>51</v>
      </c>
      <c r="F39" s="3">
        <f t="shared" si="2"/>
        <v>0</v>
      </c>
      <c r="G39" s="2">
        <f t="shared" si="7"/>
        <v>5251</v>
      </c>
      <c r="L39" s="56"/>
    </row>
    <row r="40" spans="1:12" hidden="1" outlineLevel="1" x14ac:dyDescent="0.3">
      <c r="A40" s="13">
        <v>36</v>
      </c>
      <c r="B40" s="2">
        <f t="shared" si="3"/>
        <v>5251</v>
      </c>
      <c r="C40" s="3">
        <f t="shared" si="0"/>
        <v>7.88</v>
      </c>
      <c r="D40" s="3">
        <f t="shared" si="6"/>
        <v>7.88</v>
      </c>
      <c r="E40" s="2">
        <f t="shared" si="1"/>
        <v>0</v>
      </c>
      <c r="F40" s="3">
        <f t="shared" si="2"/>
        <v>7.88</v>
      </c>
      <c r="G40" s="2">
        <f t="shared" si="7"/>
        <v>5251</v>
      </c>
      <c r="L40" s="56"/>
    </row>
    <row r="41" spans="1:12" hidden="1" outlineLevel="1" x14ac:dyDescent="0.3">
      <c r="A41" s="13">
        <v>37</v>
      </c>
      <c r="B41" s="2">
        <f t="shared" si="3"/>
        <v>5251</v>
      </c>
      <c r="C41" s="3">
        <f t="shared" si="0"/>
        <v>7.88</v>
      </c>
      <c r="D41" s="3">
        <f t="shared" si="6"/>
        <v>15.76</v>
      </c>
      <c r="E41" s="2">
        <f t="shared" si="1"/>
        <v>0</v>
      </c>
      <c r="F41" s="3">
        <f t="shared" si="2"/>
        <v>15.76</v>
      </c>
      <c r="G41" s="2">
        <f t="shared" si="7"/>
        <v>5251</v>
      </c>
      <c r="L41" s="56"/>
    </row>
    <row r="42" spans="1:12" hidden="1" outlineLevel="1" x14ac:dyDescent="0.3">
      <c r="A42" s="13">
        <v>38</v>
      </c>
      <c r="B42" s="2">
        <f t="shared" si="3"/>
        <v>5251</v>
      </c>
      <c r="C42" s="3">
        <f t="shared" si="0"/>
        <v>7.88</v>
      </c>
      <c r="D42" s="3">
        <f t="shared" si="6"/>
        <v>23.64</v>
      </c>
      <c r="E42" s="2">
        <f t="shared" si="1"/>
        <v>0</v>
      </c>
      <c r="F42" s="3">
        <f t="shared" si="2"/>
        <v>23.64</v>
      </c>
      <c r="G42" s="2">
        <f t="shared" si="7"/>
        <v>5251</v>
      </c>
      <c r="L42" s="56"/>
    </row>
    <row r="43" spans="1:12" hidden="1" outlineLevel="1" x14ac:dyDescent="0.3">
      <c r="A43" s="13">
        <v>39</v>
      </c>
      <c r="B43" s="2">
        <f t="shared" si="3"/>
        <v>5251</v>
      </c>
      <c r="C43" s="3">
        <f t="shared" si="0"/>
        <v>7.88</v>
      </c>
      <c r="D43" s="3">
        <f t="shared" si="6"/>
        <v>31.52</v>
      </c>
      <c r="E43" s="2">
        <f t="shared" si="1"/>
        <v>0</v>
      </c>
      <c r="F43" s="3">
        <f t="shared" si="2"/>
        <v>31.52</v>
      </c>
      <c r="G43" s="2">
        <f t="shared" si="7"/>
        <v>5251</v>
      </c>
      <c r="L43" s="56"/>
    </row>
    <row r="44" spans="1:12" hidden="1" outlineLevel="1" x14ac:dyDescent="0.3">
      <c r="A44" s="13">
        <v>40</v>
      </c>
      <c r="B44" s="2">
        <f t="shared" si="3"/>
        <v>5251</v>
      </c>
      <c r="C44" s="3">
        <f t="shared" si="0"/>
        <v>7.88</v>
      </c>
      <c r="D44" s="3">
        <f t="shared" si="6"/>
        <v>39.4</v>
      </c>
      <c r="E44" s="2">
        <f t="shared" si="1"/>
        <v>0</v>
      </c>
      <c r="F44" s="3">
        <f t="shared" si="2"/>
        <v>39.4</v>
      </c>
      <c r="G44" s="2">
        <f t="shared" si="7"/>
        <v>5251</v>
      </c>
      <c r="L44" s="56"/>
    </row>
    <row r="45" spans="1:12" hidden="1" outlineLevel="1" x14ac:dyDescent="0.3">
      <c r="A45" s="13">
        <v>41</v>
      </c>
      <c r="B45" s="2">
        <f t="shared" si="3"/>
        <v>5251</v>
      </c>
      <c r="C45" s="3">
        <f t="shared" si="0"/>
        <v>7.88</v>
      </c>
      <c r="D45" s="3">
        <f t="shared" si="6"/>
        <v>47.28</v>
      </c>
      <c r="E45" s="2">
        <f t="shared" si="1"/>
        <v>0</v>
      </c>
      <c r="F45" s="3">
        <f t="shared" si="2"/>
        <v>47.28</v>
      </c>
      <c r="G45" s="2">
        <f t="shared" si="7"/>
        <v>5251</v>
      </c>
      <c r="L45" s="56"/>
    </row>
    <row r="46" spans="1:12" hidden="1" outlineLevel="1" x14ac:dyDescent="0.3">
      <c r="A46" s="13">
        <v>42</v>
      </c>
      <c r="B46" s="2">
        <f t="shared" si="3"/>
        <v>5251</v>
      </c>
      <c r="C46" s="3">
        <f t="shared" si="0"/>
        <v>7.88</v>
      </c>
      <c r="D46" s="3">
        <f t="shared" si="6"/>
        <v>55.160000000000004</v>
      </c>
      <c r="E46" s="2">
        <f t="shared" si="1"/>
        <v>52</v>
      </c>
      <c r="F46" s="3">
        <f t="shared" si="2"/>
        <v>0</v>
      </c>
      <c r="G46" s="2">
        <f t="shared" si="7"/>
        <v>5303</v>
      </c>
      <c r="L46" s="56"/>
    </row>
    <row r="47" spans="1:12" hidden="1" outlineLevel="1" x14ac:dyDescent="0.3">
      <c r="A47" s="13">
        <v>43</v>
      </c>
      <c r="B47" s="2">
        <f t="shared" si="3"/>
        <v>5303</v>
      </c>
      <c r="C47" s="3">
        <f t="shared" si="0"/>
        <v>7.95</v>
      </c>
      <c r="D47" s="3">
        <f t="shared" si="6"/>
        <v>7.95</v>
      </c>
      <c r="E47" s="2">
        <f t="shared" si="1"/>
        <v>0</v>
      </c>
      <c r="F47" s="3">
        <f t="shared" si="2"/>
        <v>7.95</v>
      </c>
      <c r="G47" s="2">
        <f t="shared" si="7"/>
        <v>5303</v>
      </c>
      <c r="L47" s="56"/>
    </row>
    <row r="48" spans="1:12" hidden="1" outlineLevel="1" x14ac:dyDescent="0.3">
      <c r="A48" s="13">
        <v>44</v>
      </c>
      <c r="B48" s="2">
        <f t="shared" si="3"/>
        <v>5303</v>
      </c>
      <c r="C48" s="3">
        <f t="shared" si="0"/>
        <v>7.95</v>
      </c>
      <c r="D48" s="3">
        <f t="shared" si="6"/>
        <v>15.9</v>
      </c>
      <c r="E48" s="2">
        <f t="shared" si="1"/>
        <v>0</v>
      </c>
      <c r="F48" s="3">
        <f t="shared" si="2"/>
        <v>15.9</v>
      </c>
      <c r="G48" s="2">
        <f t="shared" si="7"/>
        <v>5303</v>
      </c>
      <c r="L48" s="56"/>
    </row>
    <row r="49" spans="1:12" hidden="1" outlineLevel="1" x14ac:dyDescent="0.3">
      <c r="A49" s="13">
        <v>45</v>
      </c>
      <c r="B49" s="2">
        <f t="shared" si="3"/>
        <v>5303</v>
      </c>
      <c r="C49" s="3">
        <f t="shared" si="0"/>
        <v>7.95</v>
      </c>
      <c r="D49" s="3">
        <f t="shared" si="6"/>
        <v>23.85</v>
      </c>
      <c r="E49" s="2">
        <f t="shared" si="1"/>
        <v>0</v>
      </c>
      <c r="F49" s="3">
        <f t="shared" si="2"/>
        <v>23.85</v>
      </c>
      <c r="G49" s="2">
        <f t="shared" si="7"/>
        <v>5303</v>
      </c>
      <c r="L49" s="56"/>
    </row>
    <row r="50" spans="1:12" hidden="1" outlineLevel="1" x14ac:dyDescent="0.3">
      <c r="A50" s="13">
        <v>46</v>
      </c>
      <c r="B50" s="2">
        <f t="shared" si="3"/>
        <v>5303</v>
      </c>
      <c r="C50" s="3">
        <f t="shared" si="0"/>
        <v>7.95</v>
      </c>
      <c r="D50" s="3">
        <f t="shared" si="6"/>
        <v>31.8</v>
      </c>
      <c r="E50" s="2">
        <f t="shared" si="1"/>
        <v>0</v>
      </c>
      <c r="F50" s="3">
        <f t="shared" si="2"/>
        <v>31.8</v>
      </c>
      <c r="G50" s="2">
        <f t="shared" si="7"/>
        <v>5303</v>
      </c>
      <c r="L50" s="56"/>
    </row>
    <row r="51" spans="1:12" hidden="1" outlineLevel="1" x14ac:dyDescent="0.3">
      <c r="A51" s="13">
        <v>47</v>
      </c>
      <c r="B51" s="2">
        <f t="shared" si="3"/>
        <v>5303</v>
      </c>
      <c r="C51" s="3">
        <f t="shared" si="0"/>
        <v>7.95</v>
      </c>
      <c r="D51" s="3">
        <f t="shared" si="6"/>
        <v>39.75</v>
      </c>
      <c r="E51" s="2">
        <f t="shared" si="1"/>
        <v>0</v>
      </c>
      <c r="F51" s="3">
        <f t="shared" si="2"/>
        <v>39.75</v>
      </c>
      <c r="G51" s="2">
        <f t="shared" si="7"/>
        <v>5303</v>
      </c>
      <c r="L51" s="56"/>
    </row>
    <row r="52" spans="1:12" hidden="1" outlineLevel="1" x14ac:dyDescent="0.3">
      <c r="A52" s="13">
        <v>48</v>
      </c>
      <c r="B52" s="2">
        <f t="shared" si="3"/>
        <v>5303</v>
      </c>
      <c r="C52" s="3">
        <f t="shared" si="0"/>
        <v>7.95</v>
      </c>
      <c r="D52" s="3">
        <f t="shared" si="6"/>
        <v>47.7</v>
      </c>
      <c r="E52" s="2">
        <f t="shared" si="1"/>
        <v>0</v>
      </c>
      <c r="F52" s="3">
        <f t="shared" si="2"/>
        <v>47.7</v>
      </c>
      <c r="G52" s="2">
        <f t="shared" si="7"/>
        <v>5303</v>
      </c>
      <c r="L52" s="56"/>
    </row>
    <row r="53" spans="1:12" hidden="1" outlineLevel="1" collapsed="1" x14ac:dyDescent="0.3">
      <c r="A53" s="13">
        <v>49</v>
      </c>
      <c r="B53" s="2">
        <f t="shared" si="3"/>
        <v>5303</v>
      </c>
      <c r="C53" s="3">
        <f t="shared" si="0"/>
        <v>7.95</v>
      </c>
      <c r="D53" s="3">
        <f t="shared" si="6"/>
        <v>55.650000000000006</v>
      </c>
      <c r="E53" s="2">
        <f t="shared" si="1"/>
        <v>52</v>
      </c>
      <c r="F53" s="3">
        <f t="shared" si="2"/>
        <v>0</v>
      </c>
      <c r="G53" s="2">
        <f t="shared" si="7"/>
        <v>5355</v>
      </c>
      <c r="L53" s="56"/>
    </row>
    <row r="54" spans="1:12" hidden="1" outlineLevel="1" x14ac:dyDescent="0.3">
      <c r="A54" s="13">
        <v>50</v>
      </c>
      <c r="B54" s="2">
        <f t="shared" si="3"/>
        <v>5355</v>
      </c>
      <c r="C54" s="3">
        <f t="shared" si="0"/>
        <v>8.0299999999999994</v>
      </c>
      <c r="D54" s="3">
        <f t="shared" si="6"/>
        <v>8.0299999999999994</v>
      </c>
      <c r="E54" s="2">
        <f t="shared" si="1"/>
        <v>0</v>
      </c>
      <c r="F54" s="3">
        <f t="shared" si="2"/>
        <v>8.0299999999999994</v>
      </c>
      <c r="G54" s="2">
        <f t="shared" si="7"/>
        <v>5355</v>
      </c>
      <c r="L54" s="56"/>
    </row>
    <row r="55" spans="1:12" hidden="1" outlineLevel="1" x14ac:dyDescent="0.3">
      <c r="A55" s="13">
        <v>51</v>
      </c>
      <c r="B55" s="2">
        <f t="shared" si="3"/>
        <v>5355</v>
      </c>
      <c r="C55" s="3">
        <f t="shared" si="0"/>
        <v>8.0299999999999994</v>
      </c>
      <c r="D55" s="3">
        <f t="shared" si="6"/>
        <v>16.059999999999999</v>
      </c>
      <c r="E55" s="2">
        <f t="shared" si="1"/>
        <v>0</v>
      </c>
      <c r="F55" s="3">
        <f t="shared" si="2"/>
        <v>16.059999999999999</v>
      </c>
      <c r="G55" s="2">
        <f t="shared" si="7"/>
        <v>5355</v>
      </c>
      <c r="L55" s="56"/>
    </row>
    <row r="56" spans="1:12" hidden="1" outlineLevel="1" x14ac:dyDescent="0.3">
      <c r="A56" s="13">
        <v>52</v>
      </c>
      <c r="B56" s="2">
        <f t="shared" si="3"/>
        <v>5355</v>
      </c>
      <c r="C56" s="3">
        <f t="shared" si="0"/>
        <v>8.0299999999999994</v>
      </c>
      <c r="D56" s="3">
        <f t="shared" si="6"/>
        <v>24.089999999999996</v>
      </c>
      <c r="E56" s="2">
        <f t="shared" si="1"/>
        <v>0</v>
      </c>
      <c r="F56" s="3">
        <f t="shared" si="2"/>
        <v>24.089999999999996</v>
      </c>
      <c r="G56" s="2">
        <f t="shared" si="7"/>
        <v>5355</v>
      </c>
      <c r="L56" s="56"/>
    </row>
    <row r="57" spans="1:12" hidden="1" outlineLevel="1" x14ac:dyDescent="0.3">
      <c r="A57" s="13">
        <v>53</v>
      </c>
      <c r="B57" s="2">
        <f t="shared" si="3"/>
        <v>5355</v>
      </c>
      <c r="C57" s="3">
        <f t="shared" si="0"/>
        <v>8.0299999999999994</v>
      </c>
      <c r="D57" s="3">
        <f t="shared" si="6"/>
        <v>32.119999999999997</v>
      </c>
      <c r="E57" s="2">
        <f t="shared" si="1"/>
        <v>0</v>
      </c>
      <c r="F57" s="3">
        <f t="shared" si="2"/>
        <v>32.119999999999997</v>
      </c>
      <c r="G57" s="2">
        <f t="shared" si="7"/>
        <v>5355</v>
      </c>
      <c r="L57" s="56"/>
    </row>
    <row r="58" spans="1:12" hidden="1" outlineLevel="1" x14ac:dyDescent="0.3">
      <c r="A58" s="13">
        <v>54</v>
      </c>
      <c r="B58" s="2">
        <f t="shared" si="3"/>
        <v>5355</v>
      </c>
      <c r="C58" s="3">
        <f t="shared" si="0"/>
        <v>8.0299999999999994</v>
      </c>
      <c r="D58" s="3">
        <f t="shared" si="6"/>
        <v>40.15</v>
      </c>
      <c r="E58" s="2">
        <f t="shared" si="1"/>
        <v>0</v>
      </c>
      <c r="F58" s="3">
        <f t="shared" si="2"/>
        <v>40.15</v>
      </c>
      <c r="G58" s="2">
        <f t="shared" si="7"/>
        <v>5355</v>
      </c>
      <c r="L58" s="56"/>
    </row>
    <row r="59" spans="1:12" hidden="1" outlineLevel="1" x14ac:dyDescent="0.3">
      <c r="A59" s="13">
        <v>55</v>
      </c>
      <c r="B59" s="2">
        <f t="shared" si="3"/>
        <v>5355</v>
      </c>
      <c r="C59" s="3">
        <f t="shared" si="0"/>
        <v>8.0299999999999994</v>
      </c>
      <c r="D59" s="3">
        <f t="shared" si="6"/>
        <v>48.18</v>
      </c>
      <c r="E59" s="2">
        <f t="shared" si="1"/>
        <v>0</v>
      </c>
      <c r="F59" s="3">
        <f t="shared" si="2"/>
        <v>48.18</v>
      </c>
      <c r="G59" s="2">
        <f t="shared" si="7"/>
        <v>5355</v>
      </c>
      <c r="L59" s="56"/>
    </row>
    <row r="60" spans="1:12" hidden="1" outlineLevel="1" x14ac:dyDescent="0.3">
      <c r="A60" s="13">
        <v>56</v>
      </c>
      <c r="B60" s="2">
        <f t="shared" si="3"/>
        <v>5355</v>
      </c>
      <c r="C60" s="3">
        <f t="shared" si="0"/>
        <v>8.0299999999999994</v>
      </c>
      <c r="D60" s="3">
        <f t="shared" si="6"/>
        <v>56.21</v>
      </c>
      <c r="E60" s="2">
        <f t="shared" si="1"/>
        <v>53</v>
      </c>
      <c r="F60" s="3">
        <f t="shared" si="2"/>
        <v>0</v>
      </c>
      <c r="G60" s="2">
        <f t="shared" si="7"/>
        <v>5408</v>
      </c>
      <c r="L60" s="56"/>
    </row>
    <row r="61" spans="1:12" hidden="1" outlineLevel="1" x14ac:dyDescent="0.3">
      <c r="A61" s="13">
        <v>57</v>
      </c>
      <c r="B61" s="2">
        <f t="shared" si="3"/>
        <v>5408</v>
      </c>
      <c r="C61" s="3">
        <f t="shared" si="0"/>
        <v>8.11</v>
      </c>
      <c r="D61" s="3">
        <f t="shared" si="6"/>
        <v>8.11</v>
      </c>
      <c r="E61" s="2">
        <f t="shared" si="1"/>
        <v>0</v>
      </c>
      <c r="F61" s="3">
        <f t="shared" si="2"/>
        <v>8.11</v>
      </c>
      <c r="G61" s="2">
        <f t="shared" si="7"/>
        <v>5408</v>
      </c>
      <c r="L61" s="56"/>
    </row>
    <row r="62" spans="1:12" hidden="1" outlineLevel="1" x14ac:dyDescent="0.3">
      <c r="A62" s="13">
        <v>58</v>
      </c>
      <c r="B62" s="2">
        <f t="shared" si="3"/>
        <v>5408</v>
      </c>
      <c r="C62" s="3">
        <f t="shared" si="0"/>
        <v>8.11</v>
      </c>
      <c r="D62" s="3">
        <f t="shared" si="6"/>
        <v>16.22</v>
      </c>
      <c r="E62" s="2">
        <f t="shared" si="1"/>
        <v>0</v>
      </c>
      <c r="F62" s="3">
        <f t="shared" si="2"/>
        <v>16.22</v>
      </c>
      <c r="G62" s="2">
        <f t="shared" si="7"/>
        <v>5408</v>
      </c>
      <c r="L62" s="56"/>
    </row>
    <row r="63" spans="1:12" hidden="1" outlineLevel="1" x14ac:dyDescent="0.3">
      <c r="A63" s="13">
        <v>59</v>
      </c>
      <c r="B63" s="2">
        <f t="shared" si="3"/>
        <v>5408</v>
      </c>
      <c r="C63" s="3">
        <f t="shared" si="0"/>
        <v>8.11</v>
      </c>
      <c r="D63" s="3">
        <f t="shared" si="6"/>
        <v>24.33</v>
      </c>
      <c r="E63" s="2">
        <f t="shared" si="1"/>
        <v>0</v>
      </c>
      <c r="F63" s="3">
        <f t="shared" si="2"/>
        <v>24.33</v>
      </c>
      <c r="G63" s="2">
        <f t="shared" si="7"/>
        <v>5408</v>
      </c>
      <c r="L63" s="56"/>
    </row>
    <row r="64" spans="1:12" hidden="1" outlineLevel="1" x14ac:dyDescent="0.3">
      <c r="A64" s="13">
        <v>60</v>
      </c>
      <c r="B64" s="2">
        <f t="shared" si="3"/>
        <v>5408</v>
      </c>
      <c r="C64" s="3">
        <f t="shared" si="0"/>
        <v>8.11</v>
      </c>
      <c r="D64" s="3">
        <f t="shared" si="6"/>
        <v>32.44</v>
      </c>
      <c r="E64" s="2">
        <f t="shared" si="1"/>
        <v>0</v>
      </c>
      <c r="F64" s="3">
        <f t="shared" si="2"/>
        <v>32.44</v>
      </c>
      <c r="G64" s="2">
        <f t="shared" si="7"/>
        <v>5408</v>
      </c>
      <c r="L64" s="56"/>
    </row>
    <row r="65" spans="1:12" hidden="1" outlineLevel="1" x14ac:dyDescent="0.3">
      <c r="A65" s="13">
        <v>61</v>
      </c>
      <c r="B65" s="2">
        <f t="shared" si="3"/>
        <v>5408</v>
      </c>
      <c r="C65" s="3">
        <f t="shared" si="0"/>
        <v>8.11</v>
      </c>
      <c r="D65" s="3">
        <f t="shared" si="6"/>
        <v>40.549999999999997</v>
      </c>
      <c r="E65" s="2">
        <f t="shared" si="1"/>
        <v>0</v>
      </c>
      <c r="F65" s="3">
        <f t="shared" si="2"/>
        <v>40.549999999999997</v>
      </c>
      <c r="G65" s="2">
        <f t="shared" si="7"/>
        <v>5408</v>
      </c>
      <c r="L65" s="56"/>
    </row>
    <row r="66" spans="1:12" hidden="1" outlineLevel="1" x14ac:dyDescent="0.3">
      <c r="A66" s="13">
        <v>62</v>
      </c>
      <c r="B66" s="2">
        <f t="shared" si="3"/>
        <v>5408</v>
      </c>
      <c r="C66" s="3">
        <f t="shared" si="0"/>
        <v>8.11</v>
      </c>
      <c r="D66" s="3">
        <f t="shared" si="6"/>
        <v>48.66</v>
      </c>
      <c r="E66" s="2">
        <f t="shared" si="1"/>
        <v>0</v>
      </c>
      <c r="F66" s="3">
        <f t="shared" si="2"/>
        <v>48.66</v>
      </c>
      <c r="G66" s="2">
        <f t="shared" si="7"/>
        <v>5408</v>
      </c>
      <c r="L66" s="56"/>
    </row>
    <row r="67" spans="1:12" hidden="1" outlineLevel="1" x14ac:dyDescent="0.3">
      <c r="A67" s="13">
        <v>63</v>
      </c>
      <c r="B67" s="2">
        <f t="shared" si="3"/>
        <v>5408</v>
      </c>
      <c r="C67" s="3">
        <f t="shared" si="0"/>
        <v>8.11</v>
      </c>
      <c r="D67" s="3">
        <f t="shared" si="6"/>
        <v>56.769999999999996</v>
      </c>
      <c r="E67" s="2">
        <f t="shared" si="1"/>
        <v>53</v>
      </c>
      <c r="F67" s="3">
        <f t="shared" si="2"/>
        <v>0</v>
      </c>
      <c r="G67" s="2">
        <f t="shared" si="7"/>
        <v>5461</v>
      </c>
      <c r="L67" s="56"/>
    </row>
    <row r="68" spans="1:12" hidden="1" outlineLevel="1" collapsed="1" x14ac:dyDescent="0.3">
      <c r="A68" s="13">
        <v>64</v>
      </c>
      <c r="B68" s="2">
        <f t="shared" si="3"/>
        <v>5461</v>
      </c>
      <c r="C68" s="3">
        <f t="shared" si="0"/>
        <v>8.19</v>
      </c>
      <c r="D68" s="3">
        <f t="shared" si="6"/>
        <v>8.19</v>
      </c>
      <c r="E68" s="2">
        <f t="shared" si="1"/>
        <v>0</v>
      </c>
      <c r="F68" s="3">
        <f t="shared" si="2"/>
        <v>8.19</v>
      </c>
      <c r="G68" s="2">
        <f t="shared" si="7"/>
        <v>5461</v>
      </c>
      <c r="L68" s="56"/>
    </row>
    <row r="69" spans="1:12" hidden="1" outlineLevel="1" x14ac:dyDescent="0.3">
      <c r="A69" s="13">
        <v>65</v>
      </c>
      <c r="B69" s="2">
        <f t="shared" si="3"/>
        <v>5461</v>
      </c>
      <c r="C69" s="3">
        <f t="shared" ref="C69:C132" si="8">ROUND(B69*$K$4/100,2)</f>
        <v>8.19</v>
      </c>
      <c r="D69" s="3">
        <f t="shared" si="6"/>
        <v>16.38</v>
      </c>
      <c r="E69" s="2">
        <f t="shared" si="1"/>
        <v>0</v>
      </c>
      <c r="F69" s="3">
        <f t="shared" si="2"/>
        <v>16.38</v>
      </c>
      <c r="G69" s="2">
        <f t="shared" si="7"/>
        <v>5461</v>
      </c>
      <c r="L69" s="56"/>
    </row>
    <row r="70" spans="1:12" hidden="1" outlineLevel="1" x14ac:dyDescent="0.3">
      <c r="A70" s="13">
        <v>66</v>
      </c>
      <c r="B70" s="2">
        <f t="shared" si="3"/>
        <v>5461</v>
      </c>
      <c r="C70" s="3">
        <f t="shared" si="8"/>
        <v>8.19</v>
      </c>
      <c r="D70" s="3">
        <f t="shared" si="6"/>
        <v>24.57</v>
      </c>
      <c r="E70" s="2">
        <f t="shared" ref="E70:E133" si="9">ROUNDDOWN(IF(D70&lt;50,0,D70*0.95),0)</f>
        <v>0</v>
      </c>
      <c r="F70" s="3">
        <f t="shared" si="2"/>
        <v>24.57</v>
      </c>
      <c r="G70" s="2">
        <f t="shared" si="7"/>
        <v>5461</v>
      </c>
      <c r="L70" s="56"/>
    </row>
    <row r="71" spans="1:12" hidden="1" outlineLevel="1" x14ac:dyDescent="0.3">
      <c r="A71" s="13">
        <v>67</v>
      </c>
      <c r="B71" s="2">
        <f t="shared" si="3"/>
        <v>5461</v>
      </c>
      <c r="C71" s="3">
        <f t="shared" si="8"/>
        <v>8.19</v>
      </c>
      <c r="D71" s="3">
        <f t="shared" si="6"/>
        <v>32.76</v>
      </c>
      <c r="E71" s="2">
        <f t="shared" si="9"/>
        <v>0</v>
      </c>
      <c r="F71" s="3">
        <f t="shared" ref="F71:F134" si="10">IF(E71&gt;0,0,D71-E71)</f>
        <v>32.76</v>
      </c>
      <c r="G71" s="2">
        <f t="shared" si="7"/>
        <v>5461</v>
      </c>
      <c r="L71" s="56"/>
    </row>
    <row r="72" spans="1:12" hidden="1" outlineLevel="1" x14ac:dyDescent="0.3">
      <c r="A72" s="13">
        <v>68</v>
      </c>
      <c r="B72" s="2">
        <f t="shared" ref="B72:B135" si="11">G71</f>
        <v>5461</v>
      </c>
      <c r="C72" s="3">
        <f t="shared" si="8"/>
        <v>8.19</v>
      </c>
      <c r="D72" s="3">
        <f t="shared" si="6"/>
        <v>40.949999999999996</v>
      </c>
      <c r="E72" s="2">
        <f t="shared" si="9"/>
        <v>0</v>
      </c>
      <c r="F72" s="3">
        <f t="shared" si="10"/>
        <v>40.949999999999996</v>
      </c>
      <c r="G72" s="2">
        <f t="shared" si="7"/>
        <v>5461</v>
      </c>
      <c r="L72" s="56"/>
    </row>
    <row r="73" spans="1:12" hidden="1" outlineLevel="1" x14ac:dyDescent="0.3">
      <c r="A73" s="13">
        <v>69</v>
      </c>
      <c r="B73" s="2">
        <f t="shared" si="11"/>
        <v>5461</v>
      </c>
      <c r="C73" s="3">
        <f t="shared" si="8"/>
        <v>8.19</v>
      </c>
      <c r="D73" s="3">
        <f t="shared" si="6"/>
        <v>49.139999999999993</v>
      </c>
      <c r="E73" s="2">
        <f t="shared" si="9"/>
        <v>0</v>
      </c>
      <c r="F73" s="3">
        <f t="shared" si="10"/>
        <v>49.139999999999993</v>
      </c>
      <c r="G73" s="2">
        <f t="shared" si="7"/>
        <v>5461</v>
      </c>
      <c r="L73" s="56"/>
    </row>
    <row r="74" spans="1:12" hidden="1" outlineLevel="1" x14ac:dyDescent="0.3">
      <c r="A74" s="13">
        <v>70</v>
      </c>
      <c r="B74" s="2">
        <f t="shared" si="11"/>
        <v>5461</v>
      </c>
      <c r="C74" s="3">
        <f t="shared" si="8"/>
        <v>8.19</v>
      </c>
      <c r="D74" s="3">
        <f t="shared" si="6"/>
        <v>57.329999999999991</v>
      </c>
      <c r="E74" s="2">
        <f t="shared" si="9"/>
        <v>54</v>
      </c>
      <c r="F74" s="3">
        <f t="shared" si="10"/>
        <v>0</v>
      </c>
      <c r="G74" s="2">
        <f t="shared" si="7"/>
        <v>5515</v>
      </c>
      <c r="L74" s="56"/>
    </row>
    <row r="75" spans="1:12" hidden="1" outlineLevel="1" x14ac:dyDescent="0.3">
      <c r="A75" s="13">
        <v>71</v>
      </c>
      <c r="B75" s="2">
        <f t="shared" si="11"/>
        <v>5515</v>
      </c>
      <c r="C75" s="3">
        <f t="shared" si="8"/>
        <v>8.27</v>
      </c>
      <c r="D75" s="3">
        <f t="shared" si="6"/>
        <v>8.27</v>
      </c>
      <c r="E75" s="2">
        <f t="shared" si="9"/>
        <v>0</v>
      </c>
      <c r="F75" s="3">
        <f t="shared" si="10"/>
        <v>8.27</v>
      </c>
      <c r="G75" s="2">
        <f t="shared" si="7"/>
        <v>5515</v>
      </c>
      <c r="L75" s="56"/>
    </row>
    <row r="76" spans="1:12" hidden="1" outlineLevel="1" x14ac:dyDescent="0.3">
      <c r="A76" s="13">
        <v>72</v>
      </c>
      <c r="B76" s="2">
        <f t="shared" si="11"/>
        <v>5515</v>
      </c>
      <c r="C76" s="3">
        <f t="shared" si="8"/>
        <v>8.27</v>
      </c>
      <c r="D76" s="3">
        <f t="shared" si="6"/>
        <v>16.54</v>
      </c>
      <c r="E76" s="2">
        <f t="shared" si="9"/>
        <v>0</v>
      </c>
      <c r="F76" s="3">
        <f t="shared" si="10"/>
        <v>16.54</v>
      </c>
      <c r="G76" s="2">
        <f t="shared" si="7"/>
        <v>5515</v>
      </c>
      <c r="L76" s="56"/>
    </row>
    <row r="77" spans="1:12" hidden="1" outlineLevel="1" x14ac:dyDescent="0.3">
      <c r="A77" s="13">
        <v>73</v>
      </c>
      <c r="B77" s="2">
        <f t="shared" si="11"/>
        <v>5515</v>
      </c>
      <c r="C77" s="3">
        <f t="shared" si="8"/>
        <v>8.27</v>
      </c>
      <c r="D77" s="3">
        <f t="shared" si="6"/>
        <v>24.81</v>
      </c>
      <c r="E77" s="2">
        <f t="shared" si="9"/>
        <v>0</v>
      </c>
      <c r="F77" s="3">
        <f t="shared" si="10"/>
        <v>24.81</v>
      </c>
      <c r="G77" s="2">
        <f t="shared" si="7"/>
        <v>5515</v>
      </c>
      <c r="L77" s="56"/>
    </row>
    <row r="78" spans="1:12" hidden="1" outlineLevel="1" x14ac:dyDescent="0.3">
      <c r="A78" s="13">
        <v>74</v>
      </c>
      <c r="B78" s="2">
        <f t="shared" si="11"/>
        <v>5515</v>
      </c>
      <c r="C78" s="3">
        <f t="shared" si="8"/>
        <v>8.27</v>
      </c>
      <c r="D78" s="3">
        <f t="shared" si="6"/>
        <v>33.08</v>
      </c>
      <c r="E78" s="2">
        <f t="shared" si="9"/>
        <v>0</v>
      </c>
      <c r="F78" s="3">
        <f t="shared" si="10"/>
        <v>33.08</v>
      </c>
      <c r="G78" s="2">
        <f t="shared" si="7"/>
        <v>5515</v>
      </c>
      <c r="L78" s="56"/>
    </row>
    <row r="79" spans="1:12" hidden="1" outlineLevel="1" x14ac:dyDescent="0.3">
      <c r="A79" s="13">
        <v>75</v>
      </c>
      <c r="B79" s="2">
        <f t="shared" si="11"/>
        <v>5515</v>
      </c>
      <c r="C79" s="3">
        <f t="shared" si="8"/>
        <v>8.27</v>
      </c>
      <c r="D79" s="3">
        <f t="shared" si="6"/>
        <v>41.349999999999994</v>
      </c>
      <c r="E79" s="2">
        <f t="shared" si="9"/>
        <v>0</v>
      </c>
      <c r="F79" s="3">
        <f t="shared" si="10"/>
        <v>41.349999999999994</v>
      </c>
      <c r="G79" s="2">
        <f t="shared" si="7"/>
        <v>5515</v>
      </c>
      <c r="L79" s="56"/>
    </row>
    <row r="80" spans="1:12" hidden="1" outlineLevel="1" x14ac:dyDescent="0.3">
      <c r="A80" s="13">
        <v>76</v>
      </c>
      <c r="B80" s="2">
        <f t="shared" si="11"/>
        <v>5515</v>
      </c>
      <c r="C80" s="3">
        <f t="shared" si="8"/>
        <v>8.27</v>
      </c>
      <c r="D80" s="3">
        <f t="shared" si="6"/>
        <v>49.61999999999999</v>
      </c>
      <c r="E80" s="2">
        <f t="shared" si="9"/>
        <v>0</v>
      </c>
      <c r="F80" s="3">
        <f t="shared" si="10"/>
        <v>49.61999999999999</v>
      </c>
      <c r="G80" s="2">
        <f t="shared" si="7"/>
        <v>5515</v>
      </c>
      <c r="L80" s="56"/>
    </row>
    <row r="81" spans="1:12" hidden="1" outlineLevel="1" x14ac:dyDescent="0.3">
      <c r="A81" s="13">
        <v>77</v>
      </c>
      <c r="B81" s="2">
        <f t="shared" si="11"/>
        <v>5515</v>
      </c>
      <c r="C81" s="3">
        <f t="shared" si="8"/>
        <v>8.27</v>
      </c>
      <c r="D81" s="3">
        <f t="shared" si="6"/>
        <v>57.889999999999986</v>
      </c>
      <c r="E81" s="2">
        <f t="shared" si="9"/>
        <v>54</v>
      </c>
      <c r="F81" s="3">
        <f t="shared" si="10"/>
        <v>0</v>
      </c>
      <c r="G81" s="2">
        <f t="shared" si="7"/>
        <v>5569</v>
      </c>
      <c r="L81" s="56"/>
    </row>
    <row r="82" spans="1:12" hidden="1" outlineLevel="1" collapsed="1" x14ac:dyDescent="0.3">
      <c r="A82" s="13">
        <v>78</v>
      </c>
      <c r="B82" s="2">
        <f t="shared" si="11"/>
        <v>5569</v>
      </c>
      <c r="C82" s="3">
        <f t="shared" si="8"/>
        <v>8.35</v>
      </c>
      <c r="D82" s="3">
        <f t="shared" si="6"/>
        <v>8.35</v>
      </c>
      <c r="E82" s="2">
        <f t="shared" si="9"/>
        <v>0</v>
      </c>
      <c r="F82" s="3">
        <f t="shared" si="10"/>
        <v>8.35</v>
      </c>
      <c r="G82" s="2">
        <f t="shared" si="7"/>
        <v>5569</v>
      </c>
      <c r="L82" s="56"/>
    </row>
    <row r="83" spans="1:12" hidden="1" outlineLevel="1" x14ac:dyDescent="0.3">
      <c r="A83" s="13">
        <v>79</v>
      </c>
      <c r="B83" s="2">
        <f t="shared" si="11"/>
        <v>5569</v>
      </c>
      <c r="C83" s="3">
        <f t="shared" si="8"/>
        <v>8.35</v>
      </c>
      <c r="D83" s="3">
        <f t="shared" si="6"/>
        <v>16.7</v>
      </c>
      <c r="E83" s="2">
        <f t="shared" si="9"/>
        <v>0</v>
      </c>
      <c r="F83" s="3">
        <f t="shared" si="10"/>
        <v>16.7</v>
      </c>
      <c r="G83" s="2">
        <f t="shared" si="7"/>
        <v>5569</v>
      </c>
      <c r="L83" s="56"/>
    </row>
    <row r="84" spans="1:12" hidden="1" outlineLevel="1" x14ac:dyDescent="0.3">
      <c r="A84" s="13">
        <v>80</v>
      </c>
      <c r="B84" s="2">
        <f t="shared" si="11"/>
        <v>5569</v>
      </c>
      <c r="C84" s="3">
        <f t="shared" si="8"/>
        <v>8.35</v>
      </c>
      <c r="D84" s="3">
        <f t="shared" si="6"/>
        <v>25.049999999999997</v>
      </c>
      <c r="E84" s="2">
        <f t="shared" si="9"/>
        <v>0</v>
      </c>
      <c r="F84" s="3">
        <f t="shared" si="10"/>
        <v>25.049999999999997</v>
      </c>
      <c r="G84" s="2">
        <f t="shared" si="7"/>
        <v>5569</v>
      </c>
      <c r="L84" s="56"/>
    </row>
    <row r="85" spans="1:12" hidden="1" outlineLevel="1" x14ac:dyDescent="0.3">
      <c r="A85" s="13">
        <v>81</v>
      </c>
      <c r="B85" s="2">
        <f t="shared" si="11"/>
        <v>5569</v>
      </c>
      <c r="C85" s="3">
        <f t="shared" si="8"/>
        <v>8.35</v>
      </c>
      <c r="D85" s="3">
        <f t="shared" si="6"/>
        <v>33.4</v>
      </c>
      <c r="E85" s="2">
        <f t="shared" si="9"/>
        <v>0</v>
      </c>
      <c r="F85" s="3">
        <f t="shared" si="10"/>
        <v>33.4</v>
      </c>
      <c r="G85" s="2">
        <f t="shared" si="7"/>
        <v>5569</v>
      </c>
      <c r="L85" s="56"/>
    </row>
    <row r="86" spans="1:12" hidden="1" outlineLevel="1" x14ac:dyDescent="0.3">
      <c r="A86" s="13">
        <v>82</v>
      </c>
      <c r="B86" s="2">
        <f t="shared" si="11"/>
        <v>5569</v>
      </c>
      <c r="C86" s="3">
        <f t="shared" si="8"/>
        <v>8.35</v>
      </c>
      <c r="D86" s="3">
        <f t="shared" si="6"/>
        <v>41.75</v>
      </c>
      <c r="E86" s="2">
        <f t="shared" si="9"/>
        <v>0</v>
      </c>
      <c r="F86" s="3">
        <f t="shared" si="10"/>
        <v>41.75</v>
      </c>
      <c r="G86" s="2">
        <f t="shared" si="7"/>
        <v>5569</v>
      </c>
      <c r="L86" s="56"/>
    </row>
    <row r="87" spans="1:12" hidden="1" outlineLevel="1" x14ac:dyDescent="0.3">
      <c r="A87" s="13">
        <v>83</v>
      </c>
      <c r="B87" s="2">
        <f t="shared" si="11"/>
        <v>5569</v>
      </c>
      <c r="C87" s="3">
        <f t="shared" si="8"/>
        <v>8.35</v>
      </c>
      <c r="D87" s="3">
        <f t="shared" si="6"/>
        <v>50.1</v>
      </c>
      <c r="E87" s="2">
        <f t="shared" si="9"/>
        <v>47</v>
      </c>
      <c r="F87" s="3">
        <f t="shared" si="10"/>
        <v>0</v>
      </c>
      <c r="G87" s="2">
        <f t="shared" si="7"/>
        <v>5616</v>
      </c>
      <c r="L87" s="56"/>
    </row>
    <row r="88" spans="1:12" hidden="1" outlineLevel="1" x14ac:dyDescent="0.3">
      <c r="A88" s="13">
        <v>84</v>
      </c>
      <c r="B88" s="2">
        <f t="shared" si="11"/>
        <v>5616</v>
      </c>
      <c r="C88" s="3">
        <f t="shared" si="8"/>
        <v>8.42</v>
      </c>
      <c r="D88" s="3">
        <f t="shared" si="6"/>
        <v>8.42</v>
      </c>
      <c r="E88" s="2">
        <f t="shared" si="9"/>
        <v>0</v>
      </c>
      <c r="F88" s="3">
        <f t="shared" si="10"/>
        <v>8.42</v>
      </c>
      <c r="G88" s="2">
        <f t="shared" si="7"/>
        <v>5616</v>
      </c>
      <c r="L88" s="56"/>
    </row>
    <row r="89" spans="1:12" hidden="1" outlineLevel="1" x14ac:dyDescent="0.3">
      <c r="A89" s="13">
        <v>85</v>
      </c>
      <c r="B89" s="2">
        <f t="shared" si="11"/>
        <v>5616</v>
      </c>
      <c r="C89" s="3">
        <f t="shared" si="8"/>
        <v>8.42</v>
      </c>
      <c r="D89" s="3">
        <f t="shared" si="6"/>
        <v>16.84</v>
      </c>
      <c r="E89" s="2">
        <f t="shared" si="9"/>
        <v>0</v>
      </c>
      <c r="F89" s="3">
        <f t="shared" si="10"/>
        <v>16.84</v>
      </c>
      <c r="G89" s="2">
        <f t="shared" si="7"/>
        <v>5616</v>
      </c>
      <c r="L89" s="56"/>
    </row>
    <row r="90" spans="1:12" hidden="1" outlineLevel="1" x14ac:dyDescent="0.3">
      <c r="A90" s="13">
        <v>86</v>
      </c>
      <c r="B90" s="2">
        <f t="shared" si="11"/>
        <v>5616</v>
      </c>
      <c r="C90" s="3">
        <f t="shared" si="8"/>
        <v>8.42</v>
      </c>
      <c r="D90" s="3">
        <f t="shared" ref="D90:D153" si="12">C90+F89</f>
        <v>25.259999999999998</v>
      </c>
      <c r="E90" s="2">
        <f t="shared" si="9"/>
        <v>0</v>
      </c>
      <c r="F90" s="3">
        <f t="shared" si="10"/>
        <v>25.259999999999998</v>
      </c>
      <c r="G90" s="2">
        <f t="shared" ref="G90:G153" si="13">B90+E90</f>
        <v>5616</v>
      </c>
      <c r="L90" s="56"/>
    </row>
    <row r="91" spans="1:12" hidden="1" outlineLevel="1" x14ac:dyDescent="0.3">
      <c r="A91" s="13">
        <v>87</v>
      </c>
      <c r="B91" s="2">
        <f t="shared" si="11"/>
        <v>5616</v>
      </c>
      <c r="C91" s="3">
        <f t="shared" si="8"/>
        <v>8.42</v>
      </c>
      <c r="D91" s="3">
        <f t="shared" si="12"/>
        <v>33.68</v>
      </c>
      <c r="E91" s="2">
        <f t="shared" si="9"/>
        <v>0</v>
      </c>
      <c r="F91" s="3">
        <f t="shared" si="10"/>
        <v>33.68</v>
      </c>
      <c r="G91" s="2">
        <f t="shared" si="13"/>
        <v>5616</v>
      </c>
      <c r="L91" s="56"/>
    </row>
    <row r="92" spans="1:12" hidden="1" outlineLevel="1" x14ac:dyDescent="0.3">
      <c r="A92" s="13">
        <v>88</v>
      </c>
      <c r="B92" s="2">
        <f t="shared" si="11"/>
        <v>5616</v>
      </c>
      <c r="C92" s="3">
        <f t="shared" si="8"/>
        <v>8.42</v>
      </c>
      <c r="D92" s="3">
        <f t="shared" si="12"/>
        <v>42.1</v>
      </c>
      <c r="E92" s="2">
        <f t="shared" si="9"/>
        <v>0</v>
      </c>
      <c r="F92" s="3">
        <f t="shared" si="10"/>
        <v>42.1</v>
      </c>
      <c r="G92" s="2">
        <f t="shared" si="13"/>
        <v>5616</v>
      </c>
      <c r="L92" s="56"/>
    </row>
    <row r="93" spans="1:12" hidden="1" outlineLevel="1" x14ac:dyDescent="0.3">
      <c r="A93" s="13">
        <v>89</v>
      </c>
      <c r="B93" s="2">
        <f t="shared" si="11"/>
        <v>5616</v>
      </c>
      <c r="C93" s="3">
        <f t="shared" si="8"/>
        <v>8.42</v>
      </c>
      <c r="D93" s="3">
        <f t="shared" si="12"/>
        <v>50.52</v>
      </c>
      <c r="E93" s="2">
        <f t="shared" si="9"/>
        <v>47</v>
      </c>
      <c r="F93" s="3">
        <f t="shared" si="10"/>
        <v>0</v>
      </c>
      <c r="G93" s="2">
        <f t="shared" si="13"/>
        <v>5663</v>
      </c>
      <c r="L93" s="56"/>
    </row>
    <row r="94" spans="1:12" hidden="1" outlineLevel="1" x14ac:dyDescent="0.3">
      <c r="A94" s="13">
        <v>90</v>
      </c>
      <c r="B94" s="2">
        <f t="shared" si="11"/>
        <v>5663</v>
      </c>
      <c r="C94" s="3">
        <f t="shared" si="8"/>
        <v>8.49</v>
      </c>
      <c r="D94" s="3">
        <f t="shared" si="12"/>
        <v>8.49</v>
      </c>
      <c r="E94" s="2">
        <f t="shared" si="9"/>
        <v>0</v>
      </c>
      <c r="F94" s="3">
        <f t="shared" si="10"/>
        <v>8.49</v>
      </c>
      <c r="G94" s="2">
        <f t="shared" si="13"/>
        <v>5663</v>
      </c>
      <c r="L94" s="56"/>
    </row>
    <row r="95" spans="1:12" hidden="1" outlineLevel="1" x14ac:dyDescent="0.3">
      <c r="A95" s="13">
        <v>91</v>
      </c>
      <c r="B95" s="2">
        <f t="shared" si="11"/>
        <v>5663</v>
      </c>
      <c r="C95" s="3">
        <f t="shared" si="8"/>
        <v>8.49</v>
      </c>
      <c r="D95" s="3">
        <f t="shared" si="12"/>
        <v>16.98</v>
      </c>
      <c r="E95" s="2">
        <f t="shared" si="9"/>
        <v>0</v>
      </c>
      <c r="F95" s="3">
        <f t="shared" si="10"/>
        <v>16.98</v>
      </c>
      <c r="G95" s="2">
        <f t="shared" si="13"/>
        <v>5663</v>
      </c>
      <c r="L95" s="56"/>
    </row>
    <row r="96" spans="1:12" hidden="1" outlineLevel="1" collapsed="1" x14ac:dyDescent="0.3">
      <c r="A96" s="13">
        <v>92</v>
      </c>
      <c r="B96" s="2">
        <f t="shared" si="11"/>
        <v>5663</v>
      </c>
      <c r="C96" s="3">
        <f t="shared" si="8"/>
        <v>8.49</v>
      </c>
      <c r="D96" s="3">
        <f t="shared" si="12"/>
        <v>25.47</v>
      </c>
      <c r="E96" s="2">
        <f t="shared" si="9"/>
        <v>0</v>
      </c>
      <c r="F96" s="3">
        <f t="shared" si="10"/>
        <v>25.47</v>
      </c>
      <c r="G96" s="2">
        <f t="shared" si="13"/>
        <v>5663</v>
      </c>
      <c r="L96" s="56"/>
    </row>
    <row r="97" spans="1:12" hidden="1" outlineLevel="1" x14ac:dyDescent="0.3">
      <c r="A97" s="13">
        <v>93</v>
      </c>
      <c r="B97" s="2">
        <f t="shared" si="11"/>
        <v>5663</v>
      </c>
      <c r="C97" s="3">
        <f t="shared" si="8"/>
        <v>8.49</v>
      </c>
      <c r="D97" s="3">
        <f t="shared" si="12"/>
        <v>33.96</v>
      </c>
      <c r="E97" s="2">
        <f t="shared" si="9"/>
        <v>0</v>
      </c>
      <c r="F97" s="3">
        <f t="shared" si="10"/>
        <v>33.96</v>
      </c>
      <c r="G97" s="2">
        <f t="shared" si="13"/>
        <v>5663</v>
      </c>
      <c r="L97" s="56"/>
    </row>
    <row r="98" spans="1:12" hidden="1" outlineLevel="1" x14ac:dyDescent="0.3">
      <c r="A98" s="13">
        <v>94</v>
      </c>
      <c r="B98" s="2">
        <f t="shared" si="11"/>
        <v>5663</v>
      </c>
      <c r="C98" s="3">
        <f t="shared" si="8"/>
        <v>8.49</v>
      </c>
      <c r="D98" s="3">
        <f t="shared" si="12"/>
        <v>42.45</v>
      </c>
      <c r="E98" s="2">
        <f t="shared" si="9"/>
        <v>0</v>
      </c>
      <c r="F98" s="3">
        <f t="shared" si="10"/>
        <v>42.45</v>
      </c>
      <c r="G98" s="2">
        <f t="shared" si="13"/>
        <v>5663</v>
      </c>
      <c r="L98" s="56"/>
    </row>
    <row r="99" spans="1:12" hidden="1" outlineLevel="1" x14ac:dyDescent="0.3">
      <c r="A99" s="13">
        <v>95</v>
      </c>
      <c r="B99" s="2">
        <f t="shared" si="11"/>
        <v>5663</v>
      </c>
      <c r="C99" s="3">
        <f t="shared" si="8"/>
        <v>8.49</v>
      </c>
      <c r="D99" s="3">
        <f t="shared" si="12"/>
        <v>50.940000000000005</v>
      </c>
      <c r="E99" s="2">
        <f t="shared" si="9"/>
        <v>48</v>
      </c>
      <c r="F99" s="3">
        <f t="shared" si="10"/>
        <v>0</v>
      </c>
      <c r="G99" s="2">
        <f t="shared" si="13"/>
        <v>5711</v>
      </c>
      <c r="L99" s="56"/>
    </row>
    <row r="100" spans="1:12" hidden="1" outlineLevel="1" x14ac:dyDescent="0.3">
      <c r="A100" s="13">
        <v>96</v>
      </c>
      <c r="B100" s="2">
        <f t="shared" si="11"/>
        <v>5711</v>
      </c>
      <c r="C100" s="3">
        <f t="shared" si="8"/>
        <v>8.57</v>
      </c>
      <c r="D100" s="3">
        <f t="shared" si="12"/>
        <v>8.57</v>
      </c>
      <c r="E100" s="2">
        <f t="shared" si="9"/>
        <v>0</v>
      </c>
      <c r="F100" s="3">
        <f t="shared" si="10"/>
        <v>8.57</v>
      </c>
      <c r="G100" s="2">
        <f t="shared" si="13"/>
        <v>5711</v>
      </c>
      <c r="L100" s="56"/>
    </row>
    <row r="101" spans="1:12" hidden="1" outlineLevel="1" x14ac:dyDescent="0.3">
      <c r="A101" s="13">
        <v>97</v>
      </c>
      <c r="B101" s="2">
        <f t="shared" si="11"/>
        <v>5711</v>
      </c>
      <c r="C101" s="3">
        <f t="shared" si="8"/>
        <v>8.57</v>
      </c>
      <c r="D101" s="3">
        <f t="shared" si="12"/>
        <v>17.14</v>
      </c>
      <c r="E101" s="2">
        <f t="shared" si="9"/>
        <v>0</v>
      </c>
      <c r="F101" s="3">
        <f t="shared" si="10"/>
        <v>17.14</v>
      </c>
      <c r="G101" s="2">
        <f t="shared" si="13"/>
        <v>5711</v>
      </c>
      <c r="L101" s="56"/>
    </row>
    <row r="102" spans="1:12" hidden="1" outlineLevel="1" x14ac:dyDescent="0.3">
      <c r="A102" s="13">
        <v>98</v>
      </c>
      <c r="B102" s="2">
        <f t="shared" si="11"/>
        <v>5711</v>
      </c>
      <c r="C102" s="3">
        <f t="shared" si="8"/>
        <v>8.57</v>
      </c>
      <c r="D102" s="3">
        <f t="shared" si="12"/>
        <v>25.71</v>
      </c>
      <c r="E102" s="2">
        <f t="shared" si="9"/>
        <v>0</v>
      </c>
      <c r="F102" s="3">
        <f t="shared" si="10"/>
        <v>25.71</v>
      </c>
      <c r="G102" s="2">
        <f t="shared" si="13"/>
        <v>5711</v>
      </c>
      <c r="L102" s="56"/>
    </row>
    <row r="103" spans="1:12" hidden="1" outlineLevel="1" x14ac:dyDescent="0.3">
      <c r="A103" s="13">
        <v>99</v>
      </c>
      <c r="B103" s="2">
        <f t="shared" si="11"/>
        <v>5711</v>
      </c>
      <c r="C103" s="3">
        <f t="shared" si="8"/>
        <v>8.57</v>
      </c>
      <c r="D103" s="3">
        <f t="shared" si="12"/>
        <v>34.28</v>
      </c>
      <c r="E103" s="2">
        <f t="shared" si="9"/>
        <v>0</v>
      </c>
      <c r="F103" s="3">
        <f t="shared" si="10"/>
        <v>34.28</v>
      </c>
      <c r="G103" s="2">
        <f t="shared" si="13"/>
        <v>5711</v>
      </c>
      <c r="L103" s="56"/>
    </row>
    <row r="104" spans="1:12" hidden="1" outlineLevel="1" x14ac:dyDescent="0.3">
      <c r="A104" s="13">
        <v>100</v>
      </c>
      <c r="B104" s="2">
        <f t="shared" si="11"/>
        <v>5711</v>
      </c>
      <c r="C104" s="3">
        <f t="shared" si="8"/>
        <v>8.57</v>
      </c>
      <c r="D104" s="3">
        <f t="shared" si="12"/>
        <v>42.85</v>
      </c>
      <c r="E104" s="2">
        <f t="shared" si="9"/>
        <v>0</v>
      </c>
      <c r="F104" s="3">
        <f t="shared" si="10"/>
        <v>42.85</v>
      </c>
      <c r="G104" s="2">
        <f t="shared" si="13"/>
        <v>5711</v>
      </c>
      <c r="L104" s="56"/>
    </row>
    <row r="105" spans="1:12" hidden="1" outlineLevel="1" x14ac:dyDescent="0.3">
      <c r="A105" s="13">
        <v>101</v>
      </c>
      <c r="B105" s="2">
        <f t="shared" si="11"/>
        <v>5711</v>
      </c>
      <c r="C105" s="3">
        <f t="shared" si="8"/>
        <v>8.57</v>
      </c>
      <c r="D105" s="3">
        <f t="shared" si="12"/>
        <v>51.42</v>
      </c>
      <c r="E105" s="2">
        <f t="shared" si="9"/>
        <v>48</v>
      </c>
      <c r="F105" s="3">
        <f t="shared" si="10"/>
        <v>0</v>
      </c>
      <c r="G105" s="2">
        <f t="shared" si="13"/>
        <v>5759</v>
      </c>
      <c r="L105" s="56"/>
    </row>
    <row r="106" spans="1:12" hidden="1" outlineLevel="1" x14ac:dyDescent="0.3">
      <c r="A106" s="13">
        <v>102</v>
      </c>
      <c r="B106" s="2">
        <f t="shared" si="11"/>
        <v>5759</v>
      </c>
      <c r="C106" s="3">
        <f t="shared" si="8"/>
        <v>8.64</v>
      </c>
      <c r="D106" s="3">
        <f t="shared" si="12"/>
        <v>8.64</v>
      </c>
      <c r="E106" s="2">
        <f t="shared" si="9"/>
        <v>0</v>
      </c>
      <c r="F106" s="3">
        <f t="shared" si="10"/>
        <v>8.64</v>
      </c>
      <c r="G106" s="2">
        <f t="shared" si="13"/>
        <v>5759</v>
      </c>
      <c r="L106" s="56"/>
    </row>
    <row r="107" spans="1:12" hidden="1" outlineLevel="1" x14ac:dyDescent="0.3">
      <c r="A107" s="13">
        <v>103</v>
      </c>
      <c r="B107" s="2">
        <f t="shared" si="11"/>
        <v>5759</v>
      </c>
      <c r="C107" s="3">
        <f t="shared" si="8"/>
        <v>8.64</v>
      </c>
      <c r="D107" s="3">
        <f t="shared" si="12"/>
        <v>17.28</v>
      </c>
      <c r="E107" s="2">
        <f t="shared" si="9"/>
        <v>0</v>
      </c>
      <c r="F107" s="3">
        <f t="shared" si="10"/>
        <v>17.28</v>
      </c>
      <c r="G107" s="2">
        <f t="shared" si="13"/>
        <v>5759</v>
      </c>
      <c r="L107" s="56"/>
    </row>
    <row r="108" spans="1:12" hidden="1" outlineLevel="1" x14ac:dyDescent="0.3">
      <c r="A108" s="13">
        <v>104</v>
      </c>
      <c r="B108" s="2">
        <f t="shared" si="11"/>
        <v>5759</v>
      </c>
      <c r="C108" s="3">
        <f t="shared" si="8"/>
        <v>8.64</v>
      </c>
      <c r="D108" s="3">
        <f t="shared" si="12"/>
        <v>25.92</v>
      </c>
      <c r="E108" s="2">
        <f t="shared" si="9"/>
        <v>0</v>
      </c>
      <c r="F108" s="3">
        <f t="shared" si="10"/>
        <v>25.92</v>
      </c>
      <c r="G108" s="2">
        <f t="shared" si="13"/>
        <v>5759</v>
      </c>
      <c r="L108" s="56"/>
    </row>
    <row r="109" spans="1:12" hidden="1" outlineLevel="1" collapsed="1" x14ac:dyDescent="0.3">
      <c r="A109" s="13">
        <v>105</v>
      </c>
      <c r="B109" s="2">
        <f t="shared" si="11"/>
        <v>5759</v>
      </c>
      <c r="C109" s="3">
        <f t="shared" si="8"/>
        <v>8.64</v>
      </c>
      <c r="D109" s="3">
        <f t="shared" si="12"/>
        <v>34.56</v>
      </c>
      <c r="E109" s="2">
        <f t="shared" si="9"/>
        <v>0</v>
      </c>
      <c r="F109" s="3">
        <f t="shared" si="10"/>
        <v>34.56</v>
      </c>
      <c r="G109" s="2">
        <f t="shared" si="13"/>
        <v>5759</v>
      </c>
      <c r="L109" s="56"/>
    </row>
    <row r="110" spans="1:12" hidden="1" outlineLevel="1" x14ac:dyDescent="0.3">
      <c r="A110" s="13">
        <v>106</v>
      </c>
      <c r="B110" s="2">
        <f t="shared" si="11"/>
        <v>5759</v>
      </c>
      <c r="C110" s="3">
        <f t="shared" si="8"/>
        <v>8.64</v>
      </c>
      <c r="D110" s="3">
        <f t="shared" si="12"/>
        <v>43.2</v>
      </c>
      <c r="E110" s="2">
        <f t="shared" si="9"/>
        <v>0</v>
      </c>
      <c r="F110" s="3">
        <f t="shared" si="10"/>
        <v>43.2</v>
      </c>
      <c r="G110" s="2">
        <f t="shared" si="13"/>
        <v>5759</v>
      </c>
      <c r="L110" s="56"/>
    </row>
    <row r="111" spans="1:12" hidden="1" outlineLevel="1" x14ac:dyDescent="0.3">
      <c r="A111" s="13">
        <v>107</v>
      </c>
      <c r="B111" s="2">
        <f t="shared" si="11"/>
        <v>5759</v>
      </c>
      <c r="C111" s="3">
        <f t="shared" si="8"/>
        <v>8.64</v>
      </c>
      <c r="D111" s="3">
        <f t="shared" si="12"/>
        <v>51.84</v>
      </c>
      <c r="E111" s="2">
        <f t="shared" si="9"/>
        <v>49</v>
      </c>
      <c r="F111" s="3">
        <f t="shared" si="10"/>
        <v>0</v>
      </c>
      <c r="G111" s="2">
        <f t="shared" si="13"/>
        <v>5808</v>
      </c>
      <c r="L111" s="56"/>
    </row>
    <row r="112" spans="1:12" hidden="1" outlineLevel="1" x14ac:dyDescent="0.3">
      <c r="A112" s="13">
        <v>108</v>
      </c>
      <c r="B112" s="2">
        <f t="shared" si="11"/>
        <v>5808</v>
      </c>
      <c r="C112" s="3">
        <f t="shared" si="8"/>
        <v>8.7100000000000009</v>
      </c>
      <c r="D112" s="3">
        <f t="shared" si="12"/>
        <v>8.7100000000000009</v>
      </c>
      <c r="E112" s="2">
        <f t="shared" si="9"/>
        <v>0</v>
      </c>
      <c r="F112" s="3">
        <f t="shared" si="10"/>
        <v>8.7100000000000009</v>
      </c>
      <c r="G112" s="2">
        <f t="shared" si="13"/>
        <v>5808</v>
      </c>
      <c r="L112" s="56"/>
    </row>
    <row r="113" spans="1:12" hidden="1" outlineLevel="1" x14ac:dyDescent="0.3">
      <c r="A113" s="13">
        <v>109</v>
      </c>
      <c r="B113" s="2">
        <f t="shared" si="11"/>
        <v>5808</v>
      </c>
      <c r="C113" s="3">
        <f t="shared" si="8"/>
        <v>8.7100000000000009</v>
      </c>
      <c r="D113" s="3">
        <f t="shared" si="12"/>
        <v>17.420000000000002</v>
      </c>
      <c r="E113" s="2">
        <f t="shared" si="9"/>
        <v>0</v>
      </c>
      <c r="F113" s="3">
        <f t="shared" si="10"/>
        <v>17.420000000000002</v>
      </c>
      <c r="G113" s="2">
        <f t="shared" si="13"/>
        <v>5808</v>
      </c>
      <c r="L113" s="56"/>
    </row>
    <row r="114" spans="1:12" hidden="1" outlineLevel="1" x14ac:dyDescent="0.3">
      <c r="A114" s="13">
        <v>110</v>
      </c>
      <c r="B114" s="2">
        <f t="shared" si="11"/>
        <v>5808</v>
      </c>
      <c r="C114" s="3">
        <f t="shared" si="8"/>
        <v>8.7100000000000009</v>
      </c>
      <c r="D114" s="3">
        <f t="shared" si="12"/>
        <v>26.130000000000003</v>
      </c>
      <c r="E114" s="2">
        <f t="shared" si="9"/>
        <v>0</v>
      </c>
      <c r="F114" s="3">
        <f t="shared" si="10"/>
        <v>26.130000000000003</v>
      </c>
      <c r="G114" s="2">
        <f t="shared" si="13"/>
        <v>5808</v>
      </c>
      <c r="L114" s="56"/>
    </row>
    <row r="115" spans="1:12" hidden="1" outlineLevel="1" x14ac:dyDescent="0.3">
      <c r="A115" s="13">
        <v>111</v>
      </c>
      <c r="B115" s="2">
        <f t="shared" si="11"/>
        <v>5808</v>
      </c>
      <c r="C115" s="3">
        <f t="shared" si="8"/>
        <v>8.7100000000000009</v>
      </c>
      <c r="D115" s="3">
        <f t="shared" si="12"/>
        <v>34.840000000000003</v>
      </c>
      <c r="E115" s="2">
        <f t="shared" si="9"/>
        <v>0</v>
      </c>
      <c r="F115" s="3">
        <f t="shared" si="10"/>
        <v>34.840000000000003</v>
      </c>
      <c r="G115" s="2">
        <f t="shared" si="13"/>
        <v>5808</v>
      </c>
      <c r="L115" s="56"/>
    </row>
    <row r="116" spans="1:12" hidden="1" outlineLevel="1" x14ac:dyDescent="0.3">
      <c r="A116" s="13">
        <v>112</v>
      </c>
      <c r="B116" s="2">
        <f t="shared" si="11"/>
        <v>5808</v>
      </c>
      <c r="C116" s="3">
        <f t="shared" si="8"/>
        <v>8.7100000000000009</v>
      </c>
      <c r="D116" s="3">
        <f t="shared" si="12"/>
        <v>43.550000000000004</v>
      </c>
      <c r="E116" s="2">
        <f t="shared" si="9"/>
        <v>0</v>
      </c>
      <c r="F116" s="3">
        <f t="shared" si="10"/>
        <v>43.550000000000004</v>
      </c>
      <c r="G116" s="2">
        <f t="shared" si="13"/>
        <v>5808</v>
      </c>
      <c r="L116" s="56"/>
    </row>
    <row r="117" spans="1:12" hidden="1" outlineLevel="1" x14ac:dyDescent="0.3">
      <c r="A117" s="13">
        <v>113</v>
      </c>
      <c r="B117" s="2">
        <f t="shared" si="11"/>
        <v>5808</v>
      </c>
      <c r="C117" s="3">
        <f t="shared" si="8"/>
        <v>8.7100000000000009</v>
      </c>
      <c r="D117" s="3">
        <f t="shared" si="12"/>
        <v>52.260000000000005</v>
      </c>
      <c r="E117" s="2">
        <f t="shared" si="9"/>
        <v>49</v>
      </c>
      <c r="F117" s="3">
        <f t="shared" si="10"/>
        <v>0</v>
      </c>
      <c r="G117" s="2">
        <f t="shared" si="13"/>
        <v>5857</v>
      </c>
      <c r="L117" s="56"/>
    </row>
    <row r="118" spans="1:12" hidden="1" outlineLevel="1" x14ac:dyDescent="0.3">
      <c r="A118" s="13">
        <v>114</v>
      </c>
      <c r="B118" s="2">
        <f t="shared" si="11"/>
        <v>5857</v>
      </c>
      <c r="C118" s="3">
        <f t="shared" si="8"/>
        <v>8.7899999999999991</v>
      </c>
      <c r="D118" s="3">
        <f t="shared" si="12"/>
        <v>8.7899999999999991</v>
      </c>
      <c r="E118" s="2">
        <f t="shared" si="9"/>
        <v>0</v>
      </c>
      <c r="F118" s="3">
        <f t="shared" si="10"/>
        <v>8.7899999999999991</v>
      </c>
      <c r="G118" s="2">
        <f t="shared" si="13"/>
        <v>5857</v>
      </c>
      <c r="L118" s="56"/>
    </row>
    <row r="119" spans="1:12" hidden="1" outlineLevel="1" x14ac:dyDescent="0.3">
      <c r="A119" s="13">
        <v>115</v>
      </c>
      <c r="B119" s="2">
        <f t="shared" si="11"/>
        <v>5857</v>
      </c>
      <c r="C119" s="3">
        <f t="shared" si="8"/>
        <v>8.7899999999999991</v>
      </c>
      <c r="D119" s="3">
        <f t="shared" si="12"/>
        <v>17.579999999999998</v>
      </c>
      <c r="E119" s="2">
        <f t="shared" si="9"/>
        <v>0</v>
      </c>
      <c r="F119" s="3">
        <f t="shared" si="10"/>
        <v>17.579999999999998</v>
      </c>
      <c r="G119" s="2">
        <f t="shared" si="13"/>
        <v>5857</v>
      </c>
      <c r="L119" s="56"/>
    </row>
    <row r="120" spans="1:12" hidden="1" outlineLevel="1" x14ac:dyDescent="0.3">
      <c r="A120" s="13">
        <v>116</v>
      </c>
      <c r="B120" s="2">
        <f t="shared" si="11"/>
        <v>5857</v>
      </c>
      <c r="C120" s="3">
        <f t="shared" si="8"/>
        <v>8.7899999999999991</v>
      </c>
      <c r="D120" s="3">
        <f t="shared" si="12"/>
        <v>26.369999999999997</v>
      </c>
      <c r="E120" s="2">
        <f t="shared" si="9"/>
        <v>0</v>
      </c>
      <c r="F120" s="3">
        <f t="shared" si="10"/>
        <v>26.369999999999997</v>
      </c>
      <c r="G120" s="2">
        <f t="shared" si="13"/>
        <v>5857</v>
      </c>
      <c r="L120" s="56"/>
    </row>
    <row r="121" spans="1:12" hidden="1" outlineLevel="1" x14ac:dyDescent="0.3">
      <c r="A121" s="13">
        <v>117</v>
      </c>
      <c r="B121" s="2">
        <f t="shared" si="11"/>
        <v>5857</v>
      </c>
      <c r="C121" s="3">
        <f t="shared" si="8"/>
        <v>8.7899999999999991</v>
      </c>
      <c r="D121" s="3">
        <f t="shared" si="12"/>
        <v>35.159999999999997</v>
      </c>
      <c r="E121" s="2">
        <f t="shared" si="9"/>
        <v>0</v>
      </c>
      <c r="F121" s="3">
        <f t="shared" si="10"/>
        <v>35.159999999999997</v>
      </c>
      <c r="G121" s="2">
        <f t="shared" si="13"/>
        <v>5857</v>
      </c>
      <c r="L121" s="56"/>
    </row>
    <row r="122" spans="1:12" hidden="1" outlineLevel="1" collapsed="1" x14ac:dyDescent="0.3">
      <c r="A122" s="13">
        <v>118</v>
      </c>
      <c r="B122" s="2">
        <f t="shared" si="11"/>
        <v>5857</v>
      </c>
      <c r="C122" s="3">
        <f t="shared" si="8"/>
        <v>8.7899999999999991</v>
      </c>
      <c r="D122" s="3">
        <f t="shared" si="12"/>
        <v>43.949999999999996</v>
      </c>
      <c r="E122" s="2">
        <f t="shared" si="9"/>
        <v>0</v>
      </c>
      <c r="F122" s="3">
        <f t="shared" si="10"/>
        <v>43.949999999999996</v>
      </c>
      <c r="G122" s="2">
        <f t="shared" si="13"/>
        <v>5857</v>
      </c>
      <c r="L122" s="56"/>
    </row>
    <row r="123" spans="1:12" hidden="1" outlineLevel="1" x14ac:dyDescent="0.3">
      <c r="A123" s="13">
        <v>119</v>
      </c>
      <c r="B123" s="2">
        <f t="shared" si="11"/>
        <v>5857</v>
      </c>
      <c r="C123" s="3">
        <f t="shared" si="8"/>
        <v>8.7899999999999991</v>
      </c>
      <c r="D123" s="3">
        <f t="shared" si="12"/>
        <v>52.739999999999995</v>
      </c>
      <c r="E123" s="2">
        <f t="shared" si="9"/>
        <v>50</v>
      </c>
      <c r="F123" s="3">
        <f t="shared" si="10"/>
        <v>0</v>
      </c>
      <c r="G123" s="2">
        <f t="shared" si="13"/>
        <v>5907</v>
      </c>
      <c r="L123" s="56"/>
    </row>
    <row r="124" spans="1:12" hidden="1" outlineLevel="1" x14ac:dyDescent="0.3">
      <c r="A124" s="13">
        <v>120</v>
      </c>
      <c r="B124" s="2">
        <f t="shared" si="11"/>
        <v>5907</v>
      </c>
      <c r="C124" s="3">
        <f t="shared" si="8"/>
        <v>8.86</v>
      </c>
      <c r="D124" s="3">
        <f t="shared" si="12"/>
        <v>8.86</v>
      </c>
      <c r="E124" s="2">
        <f t="shared" si="9"/>
        <v>0</v>
      </c>
      <c r="F124" s="3">
        <f t="shared" si="10"/>
        <v>8.86</v>
      </c>
      <c r="G124" s="2">
        <f t="shared" si="13"/>
        <v>5907</v>
      </c>
      <c r="L124" s="56"/>
    </row>
    <row r="125" spans="1:12" hidden="1" outlineLevel="1" x14ac:dyDescent="0.3">
      <c r="A125" s="13">
        <v>121</v>
      </c>
      <c r="B125" s="2">
        <f t="shared" si="11"/>
        <v>5907</v>
      </c>
      <c r="C125" s="3">
        <f t="shared" si="8"/>
        <v>8.86</v>
      </c>
      <c r="D125" s="3">
        <f t="shared" si="12"/>
        <v>17.72</v>
      </c>
      <c r="E125" s="2">
        <f t="shared" si="9"/>
        <v>0</v>
      </c>
      <c r="F125" s="3">
        <f t="shared" si="10"/>
        <v>17.72</v>
      </c>
      <c r="G125" s="2">
        <f t="shared" si="13"/>
        <v>5907</v>
      </c>
      <c r="L125" s="56"/>
    </row>
    <row r="126" spans="1:12" hidden="1" outlineLevel="1" x14ac:dyDescent="0.3">
      <c r="A126" s="13">
        <v>122</v>
      </c>
      <c r="B126" s="2">
        <f t="shared" si="11"/>
        <v>5907</v>
      </c>
      <c r="C126" s="3">
        <f t="shared" si="8"/>
        <v>8.86</v>
      </c>
      <c r="D126" s="3">
        <f t="shared" si="12"/>
        <v>26.58</v>
      </c>
      <c r="E126" s="2">
        <f t="shared" si="9"/>
        <v>0</v>
      </c>
      <c r="F126" s="3">
        <f t="shared" si="10"/>
        <v>26.58</v>
      </c>
      <c r="G126" s="2">
        <f t="shared" si="13"/>
        <v>5907</v>
      </c>
      <c r="L126" s="56"/>
    </row>
    <row r="127" spans="1:12" hidden="1" outlineLevel="1" x14ac:dyDescent="0.3">
      <c r="A127" s="13">
        <v>123</v>
      </c>
      <c r="B127" s="2">
        <f t="shared" si="11"/>
        <v>5907</v>
      </c>
      <c r="C127" s="3">
        <f t="shared" si="8"/>
        <v>8.86</v>
      </c>
      <c r="D127" s="3">
        <f t="shared" si="12"/>
        <v>35.44</v>
      </c>
      <c r="E127" s="2">
        <f t="shared" si="9"/>
        <v>0</v>
      </c>
      <c r="F127" s="3">
        <f t="shared" si="10"/>
        <v>35.44</v>
      </c>
      <c r="G127" s="2">
        <f t="shared" si="13"/>
        <v>5907</v>
      </c>
      <c r="L127" s="56"/>
    </row>
    <row r="128" spans="1:12" hidden="1" outlineLevel="1" x14ac:dyDescent="0.3">
      <c r="A128" s="13">
        <v>124</v>
      </c>
      <c r="B128" s="2">
        <f t="shared" si="11"/>
        <v>5907</v>
      </c>
      <c r="C128" s="3">
        <f t="shared" si="8"/>
        <v>8.86</v>
      </c>
      <c r="D128" s="3">
        <f t="shared" si="12"/>
        <v>44.3</v>
      </c>
      <c r="E128" s="2">
        <f t="shared" si="9"/>
        <v>0</v>
      </c>
      <c r="F128" s="3">
        <f t="shared" si="10"/>
        <v>44.3</v>
      </c>
      <c r="G128" s="2">
        <f t="shared" si="13"/>
        <v>5907</v>
      </c>
      <c r="L128" s="56"/>
    </row>
    <row r="129" spans="1:12" hidden="1" outlineLevel="1" x14ac:dyDescent="0.3">
      <c r="A129" s="13">
        <v>125</v>
      </c>
      <c r="B129" s="2">
        <f t="shared" si="11"/>
        <v>5907</v>
      </c>
      <c r="C129" s="3">
        <f t="shared" si="8"/>
        <v>8.86</v>
      </c>
      <c r="D129" s="3">
        <f t="shared" si="12"/>
        <v>53.16</v>
      </c>
      <c r="E129" s="2">
        <f t="shared" si="9"/>
        <v>50</v>
      </c>
      <c r="F129" s="3">
        <f t="shared" si="10"/>
        <v>0</v>
      </c>
      <c r="G129" s="2">
        <f t="shared" si="13"/>
        <v>5957</v>
      </c>
      <c r="L129" s="56"/>
    </row>
    <row r="130" spans="1:12" hidden="1" outlineLevel="1" x14ac:dyDescent="0.3">
      <c r="A130" s="13">
        <v>126</v>
      </c>
      <c r="B130" s="2">
        <f t="shared" si="11"/>
        <v>5957</v>
      </c>
      <c r="C130" s="3">
        <f t="shared" si="8"/>
        <v>8.94</v>
      </c>
      <c r="D130" s="3">
        <f t="shared" si="12"/>
        <v>8.94</v>
      </c>
      <c r="E130" s="2">
        <f t="shared" si="9"/>
        <v>0</v>
      </c>
      <c r="F130" s="3">
        <f t="shared" si="10"/>
        <v>8.94</v>
      </c>
      <c r="G130" s="2">
        <f t="shared" si="13"/>
        <v>5957</v>
      </c>
      <c r="L130" s="56"/>
    </row>
    <row r="131" spans="1:12" hidden="1" outlineLevel="1" x14ac:dyDescent="0.3">
      <c r="A131" s="13">
        <v>127</v>
      </c>
      <c r="B131" s="2">
        <f t="shared" si="11"/>
        <v>5957</v>
      </c>
      <c r="C131" s="3">
        <f t="shared" si="8"/>
        <v>8.94</v>
      </c>
      <c r="D131" s="3">
        <f t="shared" si="12"/>
        <v>17.88</v>
      </c>
      <c r="E131" s="2">
        <f t="shared" si="9"/>
        <v>0</v>
      </c>
      <c r="F131" s="3">
        <f t="shared" si="10"/>
        <v>17.88</v>
      </c>
      <c r="G131" s="2">
        <f t="shared" si="13"/>
        <v>5957</v>
      </c>
      <c r="L131" s="56"/>
    </row>
    <row r="132" spans="1:12" hidden="1" outlineLevel="1" x14ac:dyDescent="0.3">
      <c r="A132" s="13">
        <v>128</v>
      </c>
      <c r="B132" s="2">
        <f t="shared" si="11"/>
        <v>5957</v>
      </c>
      <c r="C132" s="3">
        <f t="shared" si="8"/>
        <v>8.94</v>
      </c>
      <c r="D132" s="3">
        <f t="shared" si="12"/>
        <v>26.82</v>
      </c>
      <c r="E132" s="2">
        <f t="shared" si="9"/>
        <v>0</v>
      </c>
      <c r="F132" s="3">
        <f t="shared" si="10"/>
        <v>26.82</v>
      </c>
      <c r="G132" s="2">
        <f t="shared" si="13"/>
        <v>5957</v>
      </c>
      <c r="L132" s="56"/>
    </row>
    <row r="133" spans="1:12" hidden="1" outlineLevel="1" x14ac:dyDescent="0.3">
      <c r="A133" s="13">
        <v>129</v>
      </c>
      <c r="B133" s="2">
        <f t="shared" si="11"/>
        <v>5957</v>
      </c>
      <c r="C133" s="3">
        <f t="shared" ref="C133:C196" si="14">ROUND(B133*$K$4/100,2)</f>
        <v>8.94</v>
      </c>
      <c r="D133" s="3">
        <f t="shared" si="12"/>
        <v>35.76</v>
      </c>
      <c r="E133" s="2">
        <f t="shared" si="9"/>
        <v>0</v>
      </c>
      <c r="F133" s="3">
        <f t="shared" si="10"/>
        <v>35.76</v>
      </c>
      <c r="G133" s="2">
        <f t="shared" si="13"/>
        <v>5957</v>
      </c>
      <c r="L133" s="56"/>
    </row>
    <row r="134" spans="1:12" hidden="1" outlineLevel="1" collapsed="1" x14ac:dyDescent="0.3">
      <c r="A134" s="13">
        <v>130</v>
      </c>
      <c r="B134" s="2">
        <f t="shared" si="11"/>
        <v>5957</v>
      </c>
      <c r="C134" s="3">
        <f t="shared" si="14"/>
        <v>8.94</v>
      </c>
      <c r="D134" s="3">
        <f t="shared" si="12"/>
        <v>44.699999999999996</v>
      </c>
      <c r="E134" s="2">
        <f t="shared" ref="E134:E197" si="15">ROUNDDOWN(IF(D134&lt;50,0,D134*0.95),0)</f>
        <v>0</v>
      </c>
      <c r="F134" s="3">
        <f t="shared" si="10"/>
        <v>44.699999999999996</v>
      </c>
      <c r="G134" s="2">
        <f t="shared" si="13"/>
        <v>5957</v>
      </c>
      <c r="L134" s="56"/>
    </row>
    <row r="135" spans="1:12" hidden="1" outlineLevel="1" x14ac:dyDescent="0.3">
      <c r="A135" s="13">
        <v>131</v>
      </c>
      <c r="B135" s="2">
        <f t="shared" si="11"/>
        <v>5957</v>
      </c>
      <c r="C135" s="3">
        <f t="shared" si="14"/>
        <v>8.94</v>
      </c>
      <c r="D135" s="3">
        <f t="shared" si="12"/>
        <v>53.639999999999993</v>
      </c>
      <c r="E135" s="2">
        <f t="shared" si="15"/>
        <v>50</v>
      </c>
      <c r="F135" s="3">
        <f t="shared" ref="F135:F198" si="16">IF(E135&gt;0,0,D135-E135)</f>
        <v>0</v>
      </c>
      <c r="G135" s="2">
        <f t="shared" si="13"/>
        <v>6007</v>
      </c>
      <c r="L135" s="56"/>
    </row>
    <row r="136" spans="1:12" hidden="1" outlineLevel="1" x14ac:dyDescent="0.3">
      <c r="A136" s="13">
        <v>132</v>
      </c>
      <c r="B136" s="2">
        <f t="shared" ref="B136:B199" si="17">G135</f>
        <v>6007</v>
      </c>
      <c r="C136" s="3">
        <f t="shared" si="14"/>
        <v>9.01</v>
      </c>
      <c r="D136" s="3">
        <f t="shared" si="12"/>
        <v>9.01</v>
      </c>
      <c r="E136" s="2">
        <f t="shared" si="15"/>
        <v>0</v>
      </c>
      <c r="F136" s="3">
        <f t="shared" si="16"/>
        <v>9.01</v>
      </c>
      <c r="G136" s="2">
        <f t="shared" si="13"/>
        <v>6007</v>
      </c>
      <c r="L136" s="56"/>
    </row>
    <row r="137" spans="1:12" hidden="1" outlineLevel="1" x14ac:dyDescent="0.3">
      <c r="A137" s="13">
        <v>133</v>
      </c>
      <c r="B137" s="2">
        <f t="shared" si="17"/>
        <v>6007</v>
      </c>
      <c r="C137" s="3">
        <f t="shared" si="14"/>
        <v>9.01</v>
      </c>
      <c r="D137" s="3">
        <f t="shared" si="12"/>
        <v>18.02</v>
      </c>
      <c r="E137" s="2">
        <f t="shared" si="15"/>
        <v>0</v>
      </c>
      <c r="F137" s="3">
        <f t="shared" si="16"/>
        <v>18.02</v>
      </c>
      <c r="G137" s="2">
        <f t="shared" si="13"/>
        <v>6007</v>
      </c>
      <c r="L137" s="56"/>
    </row>
    <row r="138" spans="1:12" hidden="1" outlineLevel="1" x14ac:dyDescent="0.3">
      <c r="A138" s="13">
        <v>134</v>
      </c>
      <c r="B138" s="2">
        <f t="shared" si="17"/>
        <v>6007</v>
      </c>
      <c r="C138" s="3">
        <f t="shared" si="14"/>
        <v>9.01</v>
      </c>
      <c r="D138" s="3">
        <f t="shared" si="12"/>
        <v>27.03</v>
      </c>
      <c r="E138" s="2">
        <f t="shared" si="15"/>
        <v>0</v>
      </c>
      <c r="F138" s="3">
        <f t="shared" si="16"/>
        <v>27.03</v>
      </c>
      <c r="G138" s="2">
        <f t="shared" si="13"/>
        <v>6007</v>
      </c>
      <c r="L138" s="56"/>
    </row>
    <row r="139" spans="1:12" hidden="1" outlineLevel="1" x14ac:dyDescent="0.3">
      <c r="A139" s="13">
        <v>135</v>
      </c>
      <c r="B139" s="2">
        <f t="shared" si="17"/>
        <v>6007</v>
      </c>
      <c r="C139" s="3">
        <f t="shared" si="14"/>
        <v>9.01</v>
      </c>
      <c r="D139" s="3">
        <f t="shared" si="12"/>
        <v>36.04</v>
      </c>
      <c r="E139" s="2">
        <f t="shared" si="15"/>
        <v>0</v>
      </c>
      <c r="F139" s="3">
        <f t="shared" si="16"/>
        <v>36.04</v>
      </c>
      <c r="G139" s="2">
        <f t="shared" si="13"/>
        <v>6007</v>
      </c>
      <c r="L139" s="56"/>
    </row>
    <row r="140" spans="1:12" hidden="1" outlineLevel="1" x14ac:dyDescent="0.3">
      <c r="A140" s="13">
        <v>136</v>
      </c>
      <c r="B140" s="2">
        <f t="shared" si="17"/>
        <v>6007</v>
      </c>
      <c r="C140" s="3">
        <f t="shared" si="14"/>
        <v>9.01</v>
      </c>
      <c r="D140" s="3">
        <f t="shared" si="12"/>
        <v>45.05</v>
      </c>
      <c r="E140" s="2">
        <f t="shared" si="15"/>
        <v>0</v>
      </c>
      <c r="F140" s="3">
        <f t="shared" si="16"/>
        <v>45.05</v>
      </c>
      <c r="G140" s="2">
        <f t="shared" si="13"/>
        <v>6007</v>
      </c>
      <c r="L140" s="56"/>
    </row>
    <row r="141" spans="1:12" hidden="1" outlineLevel="1" x14ac:dyDescent="0.3">
      <c r="A141" s="13">
        <v>137</v>
      </c>
      <c r="B141" s="2">
        <f t="shared" si="17"/>
        <v>6007</v>
      </c>
      <c r="C141" s="3">
        <f t="shared" si="14"/>
        <v>9.01</v>
      </c>
      <c r="D141" s="3">
        <f t="shared" si="12"/>
        <v>54.059999999999995</v>
      </c>
      <c r="E141" s="2">
        <f t="shared" si="15"/>
        <v>51</v>
      </c>
      <c r="F141" s="3">
        <f t="shared" si="16"/>
        <v>0</v>
      </c>
      <c r="G141" s="2">
        <f t="shared" si="13"/>
        <v>6058</v>
      </c>
      <c r="L141" s="56"/>
    </row>
    <row r="142" spans="1:12" hidden="1" outlineLevel="1" x14ac:dyDescent="0.3">
      <c r="A142" s="13">
        <v>138</v>
      </c>
      <c r="B142" s="2">
        <f t="shared" si="17"/>
        <v>6058</v>
      </c>
      <c r="C142" s="3">
        <f t="shared" si="14"/>
        <v>9.09</v>
      </c>
      <c r="D142" s="3">
        <f t="shared" si="12"/>
        <v>9.09</v>
      </c>
      <c r="E142" s="2">
        <f t="shared" si="15"/>
        <v>0</v>
      </c>
      <c r="F142" s="3">
        <f t="shared" si="16"/>
        <v>9.09</v>
      </c>
      <c r="G142" s="2">
        <f t="shared" si="13"/>
        <v>6058</v>
      </c>
      <c r="L142" s="56"/>
    </row>
    <row r="143" spans="1:12" hidden="1" outlineLevel="1" x14ac:dyDescent="0.3">
      <c r="A143" s="13">
        <v>139</v>
      </c>
      <c r="B143" s="2">
        <f t="shared" si="17"/>
        <v>6058</v>
      </c>
      <c r="C143" s="3">
        <f t="shared" si="14"/>
        <v>9.09</v>
      </c>
      <c r="D143" s="3">
        <f t="shared" si="12"/>
        <v>18.18</v>
      </c>
      <c r="E143" s="2">
        <f t="shared" si="15"/>
        <v>0</v>
      </c>
      <c r="F143" s="3">
        <f t="shared" si="16"/>
        <v>18.18</v>
      </c>
      <c r="G143" s="2">
        <f t="shared" si="13"/>
        <v>6058</v>
      </c>
      <c r="L143" s="56"/>
    </row>
    <row r="144" spans="1:12" hidden="1" outlineLevel="1" x14ac:dyDescent="0.3">
      <c r="A144" s="13">
        <v>140</v>
      </c>
      <c r="B144" s="2">
        <f t="shared" si="17"/>
        <v>6058</v>
      </c>
      <c r="C144" s="3">
        <f t="shared" si="14"/>
        <v>9.09</v>
      </c>
      <c r="D144" s="3">
        <f t="shared" si="12"/>
        <v>27.27</v>
      </c>
      <c r="E144" s="2">
        <f t="shared" si="15"/>
        <v>0</v>
      </c>
      <c r="F144" s="3">
        <f t="shared" si="16"/>
        <v>27.27</v>
      </c>
      <c r="G144" s="2">
        <f t="shared" si="13"/>
        <v>6058</v>
      </c>
      <c r="L144" s="56"/>
    </row>
    <row r="145" spans="1:12" hidden="1" outlineLevel="1" x14ac:dyDescent="0.3">
      <c r="A145" s="13">
        <v>141</v>
      </c>
      <c r="B145" s="2">
        <f t="shared" si="17"/>
        <v>6058</v>
      </c>
      <c r="C145" s="3">
        <f t="shared" si="14"/>
        <v>9.09</v>
      </c>
      <c r="D145" s="3">
        <f t="shared" si="12"/>
        <v>36.36</v>
      </c>
      <c r="E145" s="2">
        <f t="shared" si="15"/>
        <v>0</v>
      </c>
      <c r="F145" s="3">
        <f t="shared" si="16"/>
        <v>36.36</v>
      </c>
      <c r="G145" s="2">
        <f t="shared" si="13"/>
        <v>6058</v>
      </c>
      <c r="L145" s="56"/>
    </row>
    <row r="146" spans="1:12" hidden="1" outlineLevel="1" collapsed="1" x14ac:dyDescent="0.3">
      <c r="A146" s="13">
        <v>142</v>
      </c>
      <c r="B146" s="2">
        <f t="shared" si="17"/>
        <v>6058</v>
      </c>
      <c r="C146" s="3">
        <f t="shared" si="14"/>
        <v>9.09</v>
      </c>
      <c r="D146" s="3">
        <f t="shared" si="12"/>
        <v>45.45</v>
      </c>
      <c r="E146" s="2">
        <f t="shared" si="15"/>
        <v>0</v>
      </c>
      <c r="F146" s="3">
        <f t="shared" si="16"/>
        <v>45.45</v>
      </c>
      <c r="G146" s="2">
        <f t="shared" si="13"/>
        <v>6058</v>
      </c>
      <c r="L146" s="56"/>
    </row>
    <row r="147" spans="1:12" hidden="1" outlineLevel="1" x14ac:dyDescent="0.3">
      <c r="A147" s="13">
        <v>143</v>
      </c>
      <c r="B147" s="2">
        <f t="shared" si="17"/>
        <v>6058</v>
      </c>
      <c r="C147" s="3">
        <f t="shared" si="14"/>
        <v>9.09</v>
      </c>
      <c r="D147" s="3">
        <f t="shared" si="12"/>
        <v>54.540000000000006</v>
      </c>
      <c r="E147" s="2">
        <f t="shared" si="15"/>
        <v>51</v>
      </c>
      <c r="F147" s="3">
        <f t="shared" si="16"/>
        <v>0</v>
      </c>
      <c r="G147" s="2">
        <f t="shared" si="13"/>
        <v>6109</v>
      </c>
      <c r="L147" s="56"/>
    </row>
    <row r="148" spans="1:12" hidden="1" outlineLevel="1" x14ac:dyDescent="0.3">
      <c r="A148" s="13">
        <v>144</v>
      </c>
      <c r="B148" s="2">
        <f t="shared" si="17"/>
        <v>6109</v>
      </c>
      <c r="C148" s="3">
        <f t="shared" si="14"/>
        <v>9.16</v>
      </c>
      <c r="D148" s="3">
        <f t="shared" si="12"/>
        <v>9.16</v>
      </c>
      <c r="E148" s="2">
        <f t="shared" si="15"/>
        <v>0</v>
      </c>
      <c r="F148" s="3">
        <f t="shared" si="16"/>
        <v>9.16</v>
      </c>
      <c r="G148" s="2">
        <f t="shared" si="13"/>
        <v>6109</v>
      </c>
      <c r="L148" s="56"/>
    </row>
    <row r="149" spans="1:12" hidden="1" outlineLevel="1" x14ac:dyDescent="0.3">
      <c r="A149" s="13">
        <v>145</v>
      </c>
      <c r="B149" s="2">
        <f t="shared" si="17"/>
        <v>6109</v>
      </c>
      <c r="C149" s="3">
        <f t="shared" si="14"/>
        <v>9.16</v>
      </c>
      <c r="D149" s="3">
        <f t="shared" si="12"/>
        <v>18.32</v>
      </c>
      <c r="E149" s="2">
        <f t="shared" si="15"/>
        <v>0</v>
      </c>
      <c r="F149" s="3">
        <f t="shared" si="16"/>
        <v>18.32</v>
      </c>
      <c r="G149" s="2">
        <f t="shared" si="13"/>
        <v>6109</v>
      </c>
      <c r="L149" s="56"/>
    </row>
    <row r="150" spans="1:12" hidden="1" outlineLevel="1" x14ac:dyDescent="0.3">
      <c r="A150" s="13">
        <v>146</v>
      </c>
      <c r="B150" s="2">
        <f t="shared" si="17"/>
        <v>6109</v>
      </c>
      <c r="C150" s="3">
        <f t="shared" si="14"/>
        <v>9.16</v>
      </c>
      <c r="D150" s="3">
        <f t="shared" si="12"/>
        <v>27.48</v>
      </c>
      <c r="E150" s="2">
        <f t="shared" si="15"/>
        <v>0</v>
      </c>
      <c r="F150" s="3">
        <f t="shared" si="16"/>
        <v>27.48</v>
      </c>
      <c r="G150" s="2">
        <f t="shared" si="13"/>
        <v>6109</v>
      </c>
      <c r="L150" s="56"/>
    </row>
    <row r="151" spans="1:12" hidden="1" outlineLevel="1" x14ac:dyDescent="0.3">
      <c r="A151" s="13">
        <v>147</v>
      </c>
      <c r="B151" s="2">
        <f t="shared" si="17"/>
        <v>6109</v>
      </c>
      <c r="C151" s="3">
        <f t="shared" si="14"/>
        <v>9.16</v>
      </c>
      <c r="D151" s="3">
        <f t="shared" si="12"/>
        <v>36.64</v>
      </c>
      <c r="E151" s="2">
        <f t="shared" si="15"/>
        <v>0</v>
      </c>
      <c r="F151" s="3">
        <f t="shared" si="16"/>
        <v>36.64</v>
      </c>
      <c r="G151" s="2">
        <f t="shared" si="13"/>
        <v>6109</v>
      </c>
      <c r="L151" s="56"/>
    </row>
    <row r="152" spans="1:12" hidden="1" outlineLevel="1" x14ac:dyDescent="0.3">
      <c r="A152" s="13">
        <v>148</v>
      </c>
      <c r="B152" s="2">
        <f t="shared" si="17"/>
        <v>6109</v>
      </c>
      <c r="C152" s="3">
        <f t="shared" si="14"/>
        <v>9.16</v>
      </c>
      <c r="D152" s="3">
        <f t="shared" si="12"/>
        <v>45.8</v>
      </c>
      <c r="E152" s="2">
        <f t="shared" si="15"/>
        <v>0</v>
      </c>
      <c r="F152" s="3">
        <f t="shared" si="16"/>
        <v>45.8</v>
      </c>
      <c r="G152" s="2">
        <f t="shared" si="13"/>
        <v>6109</v>
      </c>
      <c r="L152" s="56"/>
    </row>
    <row r="153" spans="1:12" hidden="1" outlineLevel="1" x14ac:dyDescent="0.3">
      <c r="A153" s="13">
        <v>149</v>
      </c>
      <c r="B153" s="2">
        <f t="shared" si="17"/>
        <v>6109</v>
      </c>
      <c r="C153" s="3">
        <f t="shared" si="14"/>
        <v>9.16</v>
      </c>
      <c r="D153" s="3">
        <f t="shared" si="12"/>
        <v>54.959999999999994</v>
      </c>
      <c r="E153" s="2">
        <f t="shared" si="15"/>
        <v>52</v>
      </c>
      <c r="F153" s="3">
        <f t="shared" si="16"/>
        <v>0</v>
      </c>
      <c r="G153" s="2">
        <f t="shared" si="13"/>
        <v>6161</v>
      </c>
      <c r="L153" s="56"/>
    </row>
    <row r="154" spans="1:12" hidden="1" outlineLevel="1" x14ac:dyDescent="0.3">
      <c r="A154" s="13">
        <v>150</v>
      </c>
      <c r="B154" s="2">
        <f t="shared" si="17"/>
        <v>6161</v>
      </c>
      <c r="C154" s="3">
        <f t="shared" si="14"/>
        <v>9.24</v>
      </c>
      <c r="D154" s="3">
        <f t="shared" ref="D154:D217" si="18">C154+F153</f>
        <v>9.24</v>
      </c>
      <c r="E154" s="2">
        <f t="shared" si="15"/>
        <v>0</v>
      </c>
      <c r="F154" s="3">
        <f t="shared" si="16"/>
        <v>9.24</v>
      </c>
      <c r="G154" s="2">
        <f t="shared" ref="G154:G217" si="19">B154+E154</f>
        <v>6161</v>
      </c>
      <c r="L154" s="56"/>
    </row>
    <row r="155" spans="1:12" hidden="1" outlineLevel="1" x14ac:dyDescent="0.3">
      <c r="A155" s="13">
        <v>151</v>
      </c>
      <c r="B155" s="2">
        <f t="shared" si="17"/>
        <v>6161</v>
      </c>
      <c r="C155" s="3">
        <f t="shared" si="14"/>
        <v>9.24</v>
      </c>
      <c r="D155" s="3">
        <f t="shared" si="18"/>
        <v>18.48</v>
      </c>
      <c r="E155" s="2">
        <f t="shared" si="15"/>
        <v>0</v>
      </c>
      <c r="F155" s="3">
        <f t="shared" si="16"/>
        <v>18.48</v>
      </c>
      <c r="G155" s="2">
        <f t="shared" si="19"/>
        <v>6161</v>
      </c>
      <c r="L155" s="56"/>
    </row>
    <row r="156" spans="1:12" hidden="1" outlineLevel="1" x14ac:dyDescent="0.3">
      <c r="A156" s="13">
        <v>152</v>
      </c>
      <c r="B156" s="2">
        <f t="shared" si="17"/>
        <v>6161</v>
      </c>
      <c r="C156" s="3">
        <f t="shared" si="14"/>
        <v>9.24</v>
      </c>
      <c r="D156" s="3">
        <f t="shared" si="18"/>
        <v>27.72</v>
      </c>
      <c r="E156" s="2">
        <f t="shared" si="15"/>
        <v>0</v>
      </c>
      <c r="F156" s="3">
        <f t="shared" si="16"/>
        <v>27.72</v>
      </c>
      <c r="G156" s="2">
        <f t="shared" si="19"/>
        <v>6161</v>
      </c>
      <c r="L156" s="56"/>
    </row>
    <row r="157" spans="1:12" hidden="1" outlineLevel="1" collapsed="1" x14ac:dyDescent="0.3">
      <c r="A157" s="13">
        <v>153</v>
      </c>
      <c r="B157" s="2">
        <f t="shared" si="17"/>
        <v>6161</v>
      </c>
      <c r="C157" s="3">
        <f t="shared" si="14"/>
        <v>9.24</v>
      </c>
      <c r="D157" s="3">
        <f t="shared" si="18"/>
        <v>36.96</v>
      </c>
      <c r="E157" s="2">
        <f t="shared" si="15"/>
        <v>0</v>
      </c>
      <c r="F157" s="3">
        <f t="shared" si="16"/>
        <v>36.96</v>
      </c>
      <c r="G157" s="2">
        <f t="shared" si="19"/>
        <v>6161</v>
      </c>
      <c r="L157" s="56"/>
    </row>
    <row r="158" spans="1:12" hidden="1" outlineLevel="1" x14ac:dyDescent="0.3">
      <c r="A158" s="13">
        <v>154</v>
      </c>
      <c r="B158" s="2">
        <f t="shared" si="17"/>
        <v>6161</v>
      </c>
      <c r="C158" s="3">
        <f t="shared" si="14"/>
        <v>9.24</v>
      </c>
      <c r="D158" s="3">
        <f t="shared" si="18"/>
        <v>46.2</v>
      </c>
      <c r="E158" s="2">
        <f t="shared" si="15"/>
        <v>0</v>
      </c>
      <c r="F158" s="3">
        <f t="shared" si="16"/>
        <v>46.2</v>
      </c>
      <c r="G158" s="2">
        <f t="shared" si="19"/>
        <v>6161</v>
      </c>
      <c r="L158" s="56"/>
    </row>
    <row r="159" spans="1:12" hidden="1" outlineLevel="1" x14ac:dyDescent="0.3">
      <c r="A159" s="13">
        <v>155</v>
      </c>
      <c r="B159" s="2">
        <f t="shared" si="17"/>
        <v>6161</v>
      </c>
      <c r="C159" s="3">
        <f t="shared" si="14"/>
        <v>9.24</v>
      </c>
      <c r="D159" s="3">
        <f t="shared" si="18"/>
        <v>55.440000000000005</v>
      </c>
      <c r="E159" s="2">
        <f t="shared" si="15"/>
        <v>52</v>
      </c>
      <c r="F159" s="3">
        <f t="shared" si="16"/>
        <v>0</v>
      </c>
      <c r="G159" s="2">
        <f t="shared" si="19"/>
        <v>6213</v>
      </c>
      <c r="L159" s="56"/>
    </row>
    <row r="160" spans="1:12" hidden="1" outlineLevel="1" x14ac:dyDescent="0.3">
      <c r="A160" s="13">
        <v>156</v>
      </c>
      <c r="B160" s="2">
        <f t="shared" si="17"/>
        <v>6213</v>
      </c>
      <c r="C160" s="3">
        <f t="shared" si="14"/>
        <v>9.32</v>
      </c>
      <c r="D160" s="3">
        <f t="shared" si="18"/>
        <v>9.32</v>
      </c>
      <c r="E160" s="2">
        <f t="shared" si="15"/>
        <v>0</v>
      </c>
      <c r="F160" s="3">
        <f t="shared" si="16"/>
        <v>9.32</v>
      </c>
      <c r="G160" s="2">
        <f t="shared" si="19"/>
        <v>6213</v>
      </c>
      <c r="L160" s="56"/>
    </row>
    <row r="161" spans="1:12" hidden="1" outlineLevel="1" x14ac:dyDescent="0.3">
      <c r="A161" s="13">
        <v>157</v>
      </c>
      <c r="B161" s="2">
        <f t="shared" si="17"/>
        <v>6213</v>
      </c>
      <c r="C161" s="3">
        <f t="shared" si="14"/>
        <v>9.32</v>
      </c>
      <c r="D161" s="3">
        <f t="shared" si="18"/>
        <v>18.64</v>
      </c>
      <c r="E161" s="2">
        <f t="shared" si="15"/>
        <v>0</v>
      </c>
      <c r="F161" s="3">
        <f t="shared" si="16"/>
        <v>18.64</v>
      </c>
      <c r="G161" s="2">
        <f t="shared" si="19"/>
        <v>6213</v>
      </c>
      <c r="L161" s="56"/>
    </row>
    <row r="162" spans="1:12" hidden="1" outlineLevel="1" x14ac:dyDescent="0.3">
      <c r="A162" s="13">
        <v>158</v>
      </c>
      <c r="B162" s="2">
        <f t="shared" si="17"/>
        <v>6213</v>
      </c>
      <c r="C162" s="3">
        <f t="shared" si="14"/>
        <v>9.32</v>
      </c>
      <c r="D162" s="3">
        <f t="shared" si="18"/>
        <v>27.96</v>
      </c>
      <c r="E162" s="2">
        <f t="shared" si="15"/>
        <v>0</v>
      </c>
      <c r="F162" s="3">
        <f t="shared" si="16"/>
        <v>27.96</v>
      </c>
      <c r="G162" s="2">
        <f t="shared" si="19"/>
        <v>6213</v>
      </c>
      <c r="L162" s="56"/>
    </row>
    <row r="163" spans="1:12" hidden="1" outlineLevel="1" x14ac:dyDescent="0.3">
      <c r="A163" s="13">
        <v>159</v>
      </c>
      <c r="B163" s="2">
        <f t="shared" si="17"/>
        <v>6213</v>
      </c>
      <c r="C163" s="3">
        <f t="shared" si="14"/>
        <v>9.32</v>
      </c>
      <c r="D163" s="3">
        <f t="shared" si="18"/>
        <v>37.28</v>
      </c>
      <c r="E163" s="2">
        <f t="shared" si="15"/>
        <v>0</v>
      </c>
      <c r="F163" s="3">
        <f t="shared" si="16"/>
        <v>37.28</v>
      </c>
      <c r="G163" s="2">
        <f t="shared" si="19"/>
        <v>6213</v>
      </c>
      <c r="L163" s="56"/>
    </row>
    <row r="164" spans="1:12" hidden="1" outlineLevel="1" x14ac:dyDescent="0.3">
      <c r="A164" s="13">
        <v>160</v>
      </c>
      <c r="B164" s="2">
        <f t="shared" si="17"/>
        <v>6213</v>
      </c>
      <c r="C164" s="3">
        <f t="shared" si="14"/>
        <v>9.32</v>
      </c>
      <c r="D164" s="3">
        <f t="shared" si="18"/>
        <v>46.6</v>
      </c>
      <c r="E164" s="2">
        <f t="shared" si="15"/>
        <v>0</v>
      </c>
      <c r="F164" s="3">
        <f t="shared" si="16"/>
        <v>46.6</v>
      </c>
      <c r="G164" s="2">
        <f t="shared" si="19"/>
        <v>6213</v>
      </c>
      <c r="L164" s="56"/>
    </row>
    <row r="165" spans="1:12" hidden="1" outlineLevel="1" x14ac:dyDescent="0.3">
      <c r="A165" s="13">
        <v>161</v>
      </c>
      <c r="B165" s="2">
        <f t="shared" si="17"/>
        <v>6213</v>
      </c>
      <c r="C165" s="3">
        <f t="shared" si="14"/>
        <v>9.32</v>
      </c>
      <c r="D165" s="3">
        <f t="shared" si="18"/>
        <v>55.92</v>
      </c>
      <c r="E165" s="2">
        <f t="shared" si="15"/>
        <v>53</v>
      </c>
      <c r="F165" s="3">
        <f t="shared" si="16"/>
        <v>0</v>
      </c>
      <c r="G165" s="2">
        <f t="shared" si="19"/>
        <v>6266</v>
      </c>
      <c r="L165" s="56"/>
    </row>
    <row r="166" spans="1:12" hidden="1" outlineLevel="1" x14ac:dyDescent="0.3">
      <c r="A166" s="13">
        <v>162</v>
      </c>
      <c r="B166" s="2">
        <f t="shared" si="17"/>
        <v>6266</v>
      </c>
      <c r="C166" s="3">
        <f t="shared" si="14"/>
        <v>9.4</v>
      </c>
      <c r="D166" s="3">
        <f t="shared" si="18"/>
        <v>9.4</v>
      </c>
      <c r="E166" s="2">
        <f t="shared" si="15"/>
        <v>0</v>
      </c>
      <c r="F166" s="3">
        <f t="shared" si="16"/>
        <v>9.4</v>
      </c>
      <c r="G166" s="2">
        <f t="shared" si="19"/>
        <v>6266</v>
      </c>
      <c r="L166" s="56"/>
    </row>
    <row r="167" spans="1:12" hidden="1" outlineLevel="1" x14ac:dyDescent="0.3">
      <c r="A167" s="13">
        <v>163</v>
      </c>
      <c r="B167" s="2">
        <f t="shared" si="17"/>
        <v>6266</v>
      </c>
      <c r="C167" s="3">
        <f t="shared" si="14"/>
        <v>9.4</v>
      </c>
      <c r="D167" s="3">
        <f t="shared" si="18"/>
        <v>18.8</v>
      </c>
      <c r="E167" s="2">
        <f t="shared" si="15"/>
        <v>0</v>
      </c>
      <c r="F167" s="3">
        <f t="shared" si="16"/>
        <v>18.8</v>
      </c>
      <c r="G167" s="2">
        <f t="shared" si="19"/>
        <v>6266</v>
      </c>
      <c r="L167" s="56"/>
    </row>
    <row r="168" spans="1:12" hidden="1" outlineLevel="1" collapsed="1" x14ac:dyDescent="0.3">
      <c r="A168" s="13">
        <v>164</v>
      </c>
      <c r="B168" s="2">
        <f t="shared" si="17"/>
        <v>6266</v>
      </c>
      <c r="C168" s="3">
        <f t="shared" si="14"/>
        <v>9.4</v>
      </c>
      <c r="D168" s="3">
        <f t="shared" si="18"/>
        <v>28.200000000000003</v>
      </c>
      <c r="E168" s="2">
        <f t="shared" si="15"/>
        <v>0</v>
      </c>
      <c r="F168" s="3">
        <f t="shared" si="16"/>
        <v>28.200000000000003</v>
      </c>
      <c r="G168" s="2">
        <f t="shared" si="19"/>
        <v>6266</v>
      </c>
      <c r="L168" s="56"/>
    </row>
    <row r="169" spans="1:12" hidden="1" outlineLevel="1" x14ac:dyDescent="0.3">
      <c r="A169" s="13">
        <v>165</v>
      </c>
      <c r="B169" s="2">
        <f t="shared" si="17"/>
        <v>6266</v>
      </c>
      <c r="C169" s="3">
        <f t="shared" si="14"/>
        <v>9.4</v>
      </c>
      <c r="D169" s="3">
        <f t="shared" si="18"/>
        <v>37.6</v>
      </c>
      <c r="E169" s="2">
        <f t="shared" si="15"/>
        <v>0</v>
      </c>
      <c r="F169" s="3">
        <f t="shared" si="16"/>
        <v>37.6</v>
      </c>
      <c r="G169" s="2">
        <f t="shared" si="19"/>
        <v>6266</v>
      </c>
      <c r="L169" s="56"/>
    </row>
    <row r="170" spans="1:12" hidden="1" outlineLevel="1" x14ac:dyDescent="0.3">
      <c r="A170" s="13">
        <v>166</v>
      </c>
      <c r="B170" s="2">
        <f t="shared" si="17"/>
        <v>6266</v>
      </c>
      <c r="C170" s="3">
        <f t="shared" si="14"/>
        <v>9.4</v>
      </c>
      <c r="D170" s="3">
        <f t="shared" si="18"/>
        <v>47</v>
      </c>
      <c r="E170" s="2">
        <f t="shared" si="15"/>
        <v>0</v>
      </c>
      <c r="F170" s="3">
        <f t="shared" si="16"/>
        <v>47</v>
      </c>
      <c r="G170" s="2">
        <f t="shared" si="19"/>
        <v>6266</v>
      </c>
      <c r="L170" s="56"/>
    </row>
    <row r="171" spans="1:12" hidden="1" outlineLevel="1" x14ac:dyDescent="0.3">
      <c r="A171" s="13">
        <v>167</v>
      </c>
      <c r="B171" s="2">
        <f t="shared" si="17"/>
        <v>6266</v>
      </c>
      <c r="C171" s="3">
        <f t="shared" si="14"/>
        <v>9.4</v>
      </c>
      <c r="D171" s="3">
        <f t="shared" si="18"/>
        <v>56.4</v>
      </c>
      <c r="E171" s="2">
        <f t="shared" si="15"/>
        <v>53</v>
      </c>
      <c r="F171" s="3">
        <f t="shared" si="16"/>
        <v>0</v>
      </c>
      <c r="G171" s="2">
        <f t="shared" si="19"/>
        <v>6319</v>
      </c>
      <c r="L171" s="56"/>
    </row>
    <row r="172" spans="1:12" hidden="1" outlineLevel="1" x14ac:dyDescent="0.3">
      <c r="A172" s="13">
        <v>168</v>
      </c>
      <c r="B172" s="2">
        <f t="shared" si="17"/>
        <v>6319</v>
      </c>
      <c r="C172" s="3">
        <f t="shared" si="14"/>
        <v>9.48</v>
      </c>
      <c r="D172" s="3">
        <f t="shared" si="18"/>
        <v>9.48</v>
      </c>
      <c r="E172" s="2">
        <f t="shared" si="15"/>
        <v>0</v>
      </c>
      <c r="F172" s="3">
        <f t="shared" si="16"/>
        <v>9.48</v>
      </c>
      <c r="G172" s="2">
        <f t="shared" si="19"/>
        <v>6319</v>
      </c>
      <c r="L172" s="56"/>
    </row>
    <row r="173" spans="1:12" hidden="1" outlineLevel="1" x14ac:dyDescent="0.3">
      <c r="A173" s="13">
        <v>169</v>
      </c>
      <c r="B173" s="2">
        <f t="shared" si="17"/>
        <v>6319</v>
      </c>
      <c r="C173" s="3">
        <f t="shared" si="14"/>
        <v>9.48</v>
      </c>
      <c r="D173" s="3">
        <f t="shared" si="18"/>
        <v>18.96</v>
      </c>
      <c r="E173" s="2">
        <f t="shared" si="15"/>
        <v>0</v>
      </c>
      <c r="F173" s="3">
        <f t="shared" si="16"/>
        <v>18.96</v>
      </c>
      <c r="G173" s="2">
        <f t="shared" si="19"/>
        <v>6319</v>
      </c>
      <c r="L173" s="56"/>
    </row>
    <row r="174" spans="1:12" hidden="1" outlineLevel="1" x14ac:dyDescent="0.3">
      <c r="A174" s="13">
        <v>170</v>
      </c>
      <c r="B174" s="2">
        <f t="shared" si="17"/>
        <v>6319</v>
      </c>
      <c r="C174" s="3">
        <f t="shared" si="14"/>
        <v>9.48</v>
      </c>
      <c r="D174" s="3">
        <f t="shared" si="18"/>
        <v>28.44</v>
      </c>
      <c r="E174" s="2">
        <f t="shared" si="15"/>
        <v>0</v>
      </c>
      <c r="F174" s="3">
        <f t="shared" si="16"/>
        <v>28.44</v>
      </c>
      <c r="G174" s="2">
        <f t="shared" si="19"/>
        <v>6319</v>
      </c>
      <c r="L174" s="56"/>
    </row>
    <row r="175" spans="1:12" hidden="1" outlineLevel="1" x14ac:dyDescent="0.3">
      <c r="A175" s="13">
        <v>171</v>
      </c>
      <c r="B175" s="2">
        <f t="shared" si="17"/>
        <v>6319</v>
      </c>
      <c r="C175" s="3">
        <f t="shared" si="14"/>
        <v>9.48</v>
      </c>
      <c r="D175" s="3">
        <f t="shared" si="18"/>
        <v>37.92</v>
      </c>
      <c r="E175" s="2">
        <f t="shared" si="15"/>
        <v>0</v>
      </c>
      <c r="F175" s="3">
        <f t="shared" si="16"/>
        <v>37.92</v>
      </c>
      <c r="G175" s="2">
        <f t="shared" si="19"/>
        <v>6319</v>
      </c>
      <c r="L175" s="56"/>
    </row>
    <row r="176" spans="1:12" hidden="1" outlineLevel="1" x14ac:dyDescent="0.3">
      <c r="A176" s="13">
        <v>172</v>
      </c>
      <c r="B176" s="2">
        <f t="shared" si="17"/>
        <v>6319</v>
      </c>
      <c r="C176" s="3">
        <f t="shared" si="14"/>
        <v>9.48</v>
      </c>
      <c r="D176" s="3">
        <f t="shared" si="18"/>
        <v>47.400000000000006</v>
      </c>
      <c r="E176" s="2">
        <f t="shared" si="15"/>
        <v>0</v>
      </c>
      <c r="F176" s="3">
        <f t="shared" si="16"/>
        <v>47.400000000000006</v>
      </c>
      <c r="G176" s="2">
        <f t="shared" si="19"/>
        <v>6319</v>
      </c>
      <c r="L176" s="56"/>
    </row>
    <row r="177" spans="1:12" hidden="1" outlineLevel="1" x14ac:dyDescent="0.3">
      <c r="A177" s="13">
        <v>173</v>
      </c>
      <c r="B177" s="2">
        <f t="shared" si="17"/>
        <v>6319</v>
      </c>
      <c r="C177" s="3">
        <f t="shared" si="14"/>
        <v>9.48</v>
      </c>
      <c r="D177" s="3">
        <f t="shared" si="18"/>
        <v>56.88000000000001</v>
      </c>
      <c r="E177" s="2">
        <f t="shared" si="15"/>
        <v>54</v>
      </c>
      <c r="F177" s="3">
        <f t="shared" si="16"/>
        <v>0</v>
      </c>
      <c r="G177" s="2">
        <f t="shared" si="19"/>
        <v>6373</v>
      </c>
      <c r="L177" s="56"/>
    </row>
    <row r="178" spans="1:12" hidden="1" outlineLevel="1" x14ac:dyDescent="0.3">
      <c r="A178" s="13">
        <v>174</v>
      </c>
      <c r="B178" s="2">
        <f t="shared" si="17"/>
        <v>6373</v>
      </c>
      <c r="C178" s="3">
        <f t="shared" si="14"/>
        <v>9.56</v>
      </c>
      <c r="D178" s="3">
        <f t="shared" si="18"/>
        <v>9.56</v>
      </c>
      <c r="E178" s="2">
        <f t="shared" si="15"/>
        <v>0</v>
      </c>
      <c r="F178" s="3">
        <f t="shared" si="16"/>
        <v>9.56</v>
      </c>
      <c r="G178" s="2">
        <f t="shared" si="19"/>
        <v>6373</v>
      </c>
      <c r="L178" s="56"/>
    </row>
    <row r="179" spans="1:12" hidden="1" outlineLevel="1" collapsed="1" x14ac:dyDescent="0.3">
      <c r="A179" s="13">
        <v>175</v>
      </c>
      <c r="B179" s="2">
        <f t="shared" si="17"/>
        <v>6373</v>
      </c>
      <c r="C179" s="3">
        <f t="shared" si="14"/>
        <v>9.56</v>
      </c>
      <c r="D179" s="3">
        <f t="shared" si="18"/>
        <v>19.12</v>
      </c>
      <c r="E179" s="2">
        <f t="shared" si="15"/>
        <v>0</v>
      </c>
      <c r="F179" s="3">
        <f t="shared" si="16"/>
        <v>19.12</v>
      </c>
      <c r="G179" s="2">
        <f t="shared" si="19"/>
        <v>6373</v>
      </c>
      <c r="L179" s="56"/>
    </row>
    <row r="180" spans="1:12" hidden="1" outlineLevel="1" x14ac:dyDescent="0.3">
      <c r="A180" s="13">
        <v>176</v>
      </c>
      <c r="B180" s="2">
        <f t="shared" si="17"/>
        <v>6373</v>
      </c>
      <c r="C180" s="3">
        <f t="shared" si="14"/>
        <v>9.56</v>
      </c>
      <c r="D180" s="3">
        <f t="shared" si="18"/>
        <v>28.68</v>
      </c>
      <c r="E180" s="2">
        <f t="shared" si="15"/>
        <v>0</v>
      </c>
      <c r="F180" s="3">
        <f t="shared" si="16"/>
        <v>28.68</v>
      </c>
      <c r="G180" s="2">
        <f t="shared" si="19"/>
        <v>6373</v>
      </c>
      <c r="L180" s="56"/>
    </row>
    <row r="181" spans="1:12" hidden="1" outlineLevel="1" x14ac:dyDescent="0.3">
      <c r="A181" s="13">
        <v>177</v>
      </c>
      <c r="B181" s="2">
        <f t="shared" si="17"/>
        <v>6373</v>
      </c>
      <c r="C181" s="3">
        <f t="shared" si="14"/>
        <v>9.56</v>
      </c>
      <c r="D181" s="3">
        <f t="shared" si="18"/>
        <v>38.24</v>
      </c>
      <c r="E181" s="2">
        <f t="shared" si="15"/>
        <v>0</v>
      </c>
      <c r="F181" s="3">
        <f t="shared" si="16"/>
        <v>38.24</v>
      </c>
      <c r="G181" s="2">
        <f t="shared" si="19"/>
        <v>6373</v>
      </c>
      <c r="L181" s="56"/>
    </row>
    <row r="182" spans="1:12" hidden="1" outlineLevel="1" x14ac:dyDescent="0.3">
      <c r="A182" s="13">
        <v>178</v>
      </c>
      <c r="B182" s="2">
        <f t="shared" si="17"/>
        <v>6373</v>
      </c>
      <c r="C182" s="3">
        <f t="shared" si="14"/>
        <v>9.56</v>
      </c>
      <c r="D182" s="3">
        <f t="shared" si="18"/>
        <v>47.800000000000004</v>
      </c>
      <c r="E182" s="2">
        <f t="shared" si="15"/>
        <v>0</v>
      </c>
      <c r="F182" s="3">
        <f t="shared" si="16"/>
        <v>47.800000000000004</v>
      </c>
      <c r="G182" s="2">
        <f t="shared" si="19"/>
        <v>6373</v>
      </c>
      <c r="L182" s="56"/>
    </row>
    <row r="183" spans="1:12" hidden="1" outlineLevel="1" x14ac:dyDescent="0.3">
      <c r="A183" s="13">
        <v>179</v>
      </c>
      <c r="B183" s="2">
        <f t="shared" si="17"/>
        <v>6373</v>
      </c>
      <c r="C183" s="3">
        <f t="shared" si="14"/>
        <v>9.56</v>
      </c>
      <c r="D183" s="3">
        <f t="shared" si="18"/>
        <v>57.360000000000007</v>
      </c>
      <c r="E183" s="2">
        <f t="shared" si="15"/>
        <v>54</v>
      </c>
      <c r="F183" s="3">
        <f t="shared" si="16"/>
        <v>0</v>
      </c>
      <c r="G183" s="2">
        <f t="shared" si="19"/>
        <v>6427</v>
      </c>
      <c r="L183" s="56"/>
    </row>
    <row r="184" spans="1:12" collapsed="1" x14ac:dyDescent="0.3">
      <c r="A184" s="4">
        <v>180</v>
      </c>
      <c r="B184" s="5">
        <f t="shared" si="17"/>
        <v>6427</v>
      </c>
      <c r="C184" s="6">
        <f t="shared" si="14"/>
        <v>9.64</v>
      </c>
      <c r="D184" s="6">
        <f t="shared" si="18"/>
        <v>9.64</v>
      </c>
      <c r="E184" s="19">
        <f t="shared" si="15"/>
        <v>0</v>
      </c>
      <c r="F184" s="17">
        <f t="shared" si="16"/>
        <v>9.64</v>
      </c>
      <c r="G184" s="20">
        <f t="shared" si="19"/>
        <v>6427</v>
      </c>
      <c r="I184" t="s">
        <v>8</v>
      </c>
      <c r="L184" s="127"/>
    </row>
    <row r="185" spans="1:12" hidden="1" outlineLevel="1" x14ac:dyDescent="0.3">
      <c r="A185" s="13">
        <v>181</v>
      </c>
      <c r="B185" s="2">
        <f t="shared" si="17"/>
        <v>6427</v>
      </c>
      <c r="C185" s="3">
        <f t="shared" si="14"/>
        <v>9.64</v>
      </c>
      <c r="D185" s="3">
        <f t="shared" si="18"/>
        <v>19.28</v>
      </c>
      <c r="E185" s="2">
        <f t="shared" si="15"/>
        <v>0</v>
      </c>
      <c r="F185" s="17">
        <f t="shared" si="16"/>
        <v>19.28</v>
      </c>
      <c r="G185" s="2">
        <f t="shared" si="19"/>
        <v>6427</v>
      </c>
      <c r="L185" s="127"/>
    </row>
    <row r="186" spans="1:12" ht="14.25" hidden="1" customHeight="1" outlineLevel="1" x14ac:dyDescent="0.3">
      <c r="A186" s="13">
        <v>182</v>
      </c>
      <c r="B186" s="2">
        <f t="shared" si="17"/>
        <v>6427</v>
      </c>
      <c r="C186" s="3">
        <f t="shared" si="14"/>
        <v>9.64</v>
      </c>
      <c r="D186" s="3">
        <f t="shared" si="18"/>
        <v>28.92</v>
      </c>
      <c r="E186" s="2">
        <f t="shared" si="15"/>
        <v>0</v>
      </c>
      <c r="F186" s="17">
        <f t="shared" si="16"/>
        <v>28.92</v>
      </c>
      <c r="G186" s="2">
        <f t="shared" si="19"/>
        <v>6427</v>
      </c>
      <c r="L186" s="127"/>
    </row>
    <row r="187" spans="1:12" hidden="1" outlineLevel="1" x14ac:dyDescent="0.3">
      <c r="A187" s="13">
        <v>183</v>
      </c>
      <c r="B187" s="2">
        <f t="shared" si="17"/>
        <v>6427</v>
      </c>
      <c r="C187" s="3">
        <f t="shared" si="14"/>
        <v>9.64</v>
      </c>
      <c r="D187" s="3">
        <f t="shared" si="18"/>
        <v>38.56</v>
      </c>
      <c r="E187" s="2">
        <f t="shared" si="15"/>
        <v>0</v>
      </c>
      <c r="F187" s="17">
        <f t="shared" si="16"/>
        <v>38.56</v>
      </c>
      <c r="G187" s="2">
        <f t="shared" si="19"/>
        <v>6427</v>
      </c>
      <c r="L187" s="127"/>
    </row>
    <row r="188" spans="1:12" hidden="1" outlineLevel="1" x14ac:dyDescent="0.3">
      <c r="A188" s="13">
        <v>184</v>
      </c>
      <c r="B188" s="2">
        <f t="shared" si="17"/>
        <v>6427</v>
      </c>
      <c r="C188" s="3">
        <f t="shared" si="14"/>
        <v>9.64</v>
      </c>
      <c r="D188" s="3">
        <f t="shared" si="18"/>
        <v>48.2</v>
      </c>
      <c r="E188" s="2">
        <f t="shared" si="15"/>
        <v>0</v>
      </c>
      <c r="F188" s="17">
        <f t="shared" si="16"/>
        <v>48.2</v>
      </c>
      <c r="G188" s="2">
        <f t="shared" si="19"/>
        <v>6427</v>
      </c>
      <c r="L188" s="127"/>
    </row>
    <row r="189" spans="1:12" hidden="1" outlineLevel="1" collapsed="1" x14ac:dyDescent="0.3">
      <c r="A189" s="13">
        <v>185</v>
      </c>
      <c r="B189" s="2">
        <f t="shared" si="17"/>
        <v>6427</v>
      </c>
      <c r="C189" s="3">
        <f t="shared" si="14"/>
        <v>9.64</v>
      </c>
      <c r="D189" s="3">
        <f t="shared" si="18"/>
        <v>57.84</v>
      </c>
      <c r="E189" s="2">
        <f t="shared" si="15"/>
        <v>54</v>
      </c>
      <c r="F189" s="17">
        <f t="shared" si="16"/>
        <v>0</v>
      </c>
      <c r="G189" s="2">
        <f t="shared" si="19"/>
        <v>6481</v>
      </c>
      <c r="L189" s="127"/>
    </row>
    <row r="190" spans="1:12" hidden="1" outlineLevel="1" x14ac:dyDescent="0.3">
      <c r="A190" s="13">
        <v>186</v>
      </c>
      <c r="B190" s="2">
        <f t="shared" si="17"/>
        <v>6481</v>
      </c>
      <c r="C190" s="3">
        <f t="shared" si="14"/>
        <v>9.7200000000000006</v>
      </c>
      <c r="D190" s="3">
        <f t="shared" si="18"/>
        <v>9.7200000000000006</v>
      </c>
      <c r="E190" s="2">
        <f t="shared" si="15"/>
        <v>0</v>
      </c>
      <c r="F190" s="17">
        <f t="shared" si="16"/>
        <v>9.7200000000000006</v>
      </c>
      <c r="G190" s="2">
        <f t="shared" si="19"/>
        <v>6481</v>
      </c>
      <c r="L190" s="127"/>
    </row>
    <row r="191" spans="1:12" hidden="1" outlineLevel="1" x14ac:dyDescent="0.3">
      <c r="A191" s="13">
        <v>187</v>
      </c>
      <c r="B191" s="2">
        <f t="shared" si="17"/>
        <v>6481</v>
      </c>
      <c r="C191" s="3">
        <f t="shared" si="14"/>
        <v>9.7200000000000006</v>
      </c>
      <c r="D191" s="3">
        <f t="shared" si="18"/>
        <v>19.440000000000001</v>
      </c>
      <c r="E191" s="2">
        <f t="shared" si="15"/>
        <v>0</v>
      </c>
      <c r="F191" s="17">
        <f t="shared" si="16"/>
        <v>19.440000000000001</v>
      </c>
      <c r="G191" s="2">
        <f t="shared" si="19"/>
        <v>6481</v>
      </c>
      <c r="L191" s="127"/>
    </row>
    <row r="192" spans="1:12" hidden="1" outlineLevel="1" x14ac:dyDescent="0.3">
      <c r="A192" s="13">
        <v>188</v>
      </c>
      <c r="B192" s="2">
        <f t="shared" si="17"/>
        <v>6481</v>
      </c>
      <c r="C192" s="3">
        <f t="shared" si="14"/>
        <v>9.7200000000000006</v>
      </c>
      <c r="D192" s="3">
        <f t="shared" si="18"/>
        <v>29.160000000000004</v>
      </c>
      <c r="E192" s="2">
        <f t="shared" si="15"/>
        <v>0</v>
      </c>
      <c r="F192" s="17">
        <f t="shared" si="16"/>
        <v>29.160000000000004</v>
      </c>
      <c r="G192" s="2">
        <f t="shared" si="19"/>
        <v>6481</v>
      </c>
      <c r="L192" s="127"/>
    </row>
    <row r="193" spans="1:12" hidden="1" outlineLevel="1" x14ac:dyDescent="0.3">
      <c r="A193" s="13">
        <v>189</v>
      </c>
      <c r="B193" s="2">
        <f t="shared" si="17"/>
        <v>6481</v>
      </c>
      <c r="C193" s="3">
        <f t="shared" si="14"/>
        <v>9.7200000000000006</v>
      </c>
      <c r="D193" s="3">
        <f t="shared" si="18"/>
        <v>38.880000000000003</v>
      </c>
      <c r="E193" s="2">
        <f t="shared" si="15"/>
        <v>0</v>
      </c>
      <c r="F193" s="17">
        <f t="shared" si="16"/>
        <v>38.880000000000003</v>
      </c>
      <c r="G193" s="2">
        <f t="shared" si="19"/>
        <v>6481</v>
      </c>
      <c r="L193" s="127"/>
    </row>
    <row r="194" spans="1:12" hidden="1" outlineLevel="1" x14ac:dyDescent="0.3">
      <c r="A194" s="13">
        <v>190</v>
      </c>
      <c r="B194" s="2">
        <f t="shared" si="17"/>
        <v>6481</v>
      </c>
      <c r="C194" s="3">
        <f t="shared" si="14"/>
        <v>9.7200000000000006</v>
      </c>
      <c r="D194" s="3">
        <f t="shared" si="18"/>
        <v>48.6</v>
      </c>
      <c r="E194" s="2">
        <f t="shared" si="15"/>
        <v>0</v>
      </c>
      <c r="F194" s="17">
        <f t="shared" si="16"/>
        <v>48.6</v>
      </c>
      <c r="G194" s="2">
        <f t="shared" si="19"/>
        <v>6481</v>
      </c>
      <c r="L194" s="127"/>
    </row>
    <row r="195" spans="1:12" hidden="1" outlineLevel="1" x14ac:dyDescent="0.3">
      <c r="A195" s="13">
        <v>191</v>
      </c>
      <c r="B195" s="2">
        <f t="shared" si="17"/>
        <v>6481</v>
      </c>
      <c r="C195" s="3">
        <f t="shared" si="14"/>
        <v>9.7200000000000006</v>
      </c>
      <c r="D195" s="3">
        <f t="shared" si="18"/>
        <v>58.32</v>
      </c>
      <c r="E195" s="2">
        <f t="shared" si="15"/>
        <v>55</v>
      </c>
      <c r="F195" s="17">
        <f t="shared" si="16"/>
        <v>0</v>
      </c>
      <c r="G195" s="2">
        <f t="shared" si="19"/>
        <v>6536</v>
      </c>
      <c r="L195" s="127"/>
    </row>
    <row r="196" spans="1:12" hidden="1" outlineLevel="1" x14ac:dyDescent="0.3">
      <c r="A196" s="13">
        <v>192</v>
      </c>
      <c r="B196" s="2">
        <f t="shared" si="17"/>
        <v>6536</v>
      </c>
      <c r="C196" s="3">
        <f t="shared" si="14"/>
        <v>9.8000000000000007</v>
      </c>
      <c r="D196" s="3">
        <f t="shared" si="18"/>
        <v>9.8000000000000007</v>
      </c>
      <c r="E196" s="2">
        <f t="shared" si="15"/>
        <v>0</v>
      </c>
      <c r="F196" s="17">
        <f t="shared" si="16"/>
        <v>9.8000000000000007</v>
      </c>
      <c r="G196" s="2">
        <f t="shared" si="19"/>
        <v>6536</v>
      </c>
      <c r="L196" s="127"/>
    </row>
    <row r="197" spans="1:12" hidden="1" outlineLevel="1" x14ac:dyDescent="0.3">
      <c r="A197" s="13">
        <v>193</v>
      </c>
      <c r="B197" s="2">
        <f t="shared" si="17"/>
        <v>6536</v>
      </c>
      <c r="C197" s="3">
        <f t="shared" ref="C197:C260" si="20">ROUND(B197*$K$4/100,2)</f>
        <v>9.8000000000000007</v>
      </c>
      <c r="D197" s="3">
        <f t="shared" si="18"/>
        <v>19.600000000000001</v>
      </c>
      <c r="E197" s="2">
        <f t="shared" si="15"/>
        <v>0</v>
      </c>
      <c r="F197" s="17">
        <f t="shared" si="16"/>
        <v>19.600000000000001</v>
      </c>
      <c r="G197" s="2">
        <f t="shared" si="19"/>
        <v>6536</v>
      </c>
      <c r="L197" s="127"/>
    </row>
    <row r="198" spans="1:12" hidden="1" outlineLevel="1" x14ac:dyDescent="0.3">
      <c r="A198" s="13">
        <v>194</v>
      </c>
      <c r="B198" s="2">
        <f t="shared" si="17"/>
        <v>6536</v>
      </c>
      <c r="C198" s="3">
        <f t="shared" si="20"/>
        <v>9.8000000000000007</v>
      </c>
      <c r="D198" s="3">
        <f t="shared" si="18"/>
        <v>29.400000000000002</v>
      </c>
      <c r="E198" s="2">
        <f t="shared" ref="E198:E261" si="21">ROUNDDOWN(IF(D198&lt;50,0,D198*0.95),0)</f>
        <v>0</v>
      </c>
      <c r="F198" s="17">
        <f t="shared" si="16"/>
        <v>29.400000000000002</v>
      </c>
      <c r="G198" s="2">
        <f t="shared" si="19"/>
        <v>6536</v>
      </c>
      <c r="L198" s="127"/>
    </row>
    <row r="199" spans="1:12" hidden="1" outlineLevel="1" collapsed="1" x14ac:dyDescent="0.3">
      <c r="A199" s="13">
        <v>195</v>
      </c>
      <c r="B199" s="2">
        <f t="shared" si="17"/>
        <v>6536</v>
      </c>
      <c r="C199" s="3">
        <f t="shared" si="20"/>
        <v>9.8000000000000007</v>
      </c>
      <c r="D199" s="3">
        <f t="shared" si="18"/>
        <v>39.200000000000003</v>
      </c>
      <c r="E199" s="2">
        <f t="shared" si="21"/>
        <v>0</v>
      </c>
      <c r="F199" s="17">
        <f t="shared" ref="F199:F262" si="22">IF(E199&gt;0,0,D199-E199)</f>
        <v>39.200000000000003</v>
      </c>
      <c r="G199" s="2">
        <f t="shared" si="19"/>
        <v>6536</v>
      </c>
      <c r="L199" s="127"/>
    </row>
    <row r="200" spans="1:12" hidden="1" outlineLevel="1" x14ac:dyDescent="0.3">
      <c r="A200" s="13">
        <v>196</v>
      </c>
      <c r="B200" s="2">
        <f t="shared" ref="B200:B263" si="23">G199</f>
        <v>6536</v>
      </c>
      <c r="C200" s="3">
        <f t="shared" si="20"/>
        <v>9.8000000000000007</v>
      </c>
      <c r="D200" s="3">
        <f t="shared" si="18"/>
        <v>49</v>
      </c>
      <c r="E200" s="2">
        <f t="shared" si="21"/>
        <v>0</v>
      </c>
      <c r="F200" s="17">
        <f t="shared" si="22"/>
        <v>49</v>
      </c>
      <c r="G200" s="2">
        <f t="shared" si="19"/>
        <v>6536</v>
      </c>
      <c r="L200" s="127"/>
    </row>
    <row r="201" spans="1:12" hidden="1" outlineLevel="1" x14ac:dyDescent="0.3">
      <c r="A201" s="13">
        <v>197</v>
      </c>
      <c r="B201" s="2">
        <f t="shared" si="23"/>
        <v>6536</v>
      </c>
      <c r="C201" s="3">
        <f t="shared" si="20"/>
        <v>9.8000000000000007</v>
      </c>
      <c r="D201" s="3">
        <f t="shared" si="18"/>
        <v>58.8</v>
      </c>
      <c r="E201" s="2">
        <f t="shared" si="21"/>
        <v>55</v>
      </c>
      <c r="F201" s="17">
        <f t="shared" si="22"/>
        <v>0</v>
      </c>
      <c r="G201" s="2">
        <f t="shared" si="19"/>
        <v>6591</v>
      </c>
      <c r="L201" s="127"/>
    </row>
    <row r="202" spans="1:12" hidden="1" outlineLevel="1" x14ac:dyDescent="0.3">
      <c r="A202" s="13">
        <v>198</v>
      </c>
      <c r="B202" s="2">
        <f t="shared" si="23"/>
        <v>6591</v>
      </c>
      <c r="C202" s="3">
        <f t="shared" si="20"/>
        <v>9.89</v>
      </c>
      <c r="D202" s="3">
        <f t="shared" si="18"/>
        <v>9.89</v>
      </c>
      <c r="E202" s="2">
        <f t="shared" si="21"/>
        <v>0</v>
      </c>
      <c r="F202" s="17">
        <f t="shared" si="22"/>
        <v>9.89</v>
      </c>
      <c r="G202" s="2">
        <f t="shared" si="19"/>
        <v>6591</v>
      </c>
      <c r="L202" s="127"/>
    </row>
    <row r="203" spans="1:12" hidden="1" outlineLevel="1" x14ac:dyDescent="0.3">
      <c r="A203" s="13">
        <v>199</v>
      </c>
      <c r="B203" s="2">
        <f t="shared" si="23"/>
        <v>6591</v>
      </c>
      <c r="C203" s="3">
        <f t="shared" si="20"/>
        <v>9.89</v>
      </c>
      <c r="D203" s="3">
        <f t="shared" si="18"/>
        <v>19.78</v>
      </c>
      <c r="E203" s="2">
        <f t="shared" si="21"/>
        <v>0</v>
      </c>
      <c r="F203" s="17">
        <f t="shared" si="22"/>
        <v>19.78</v>
      </c>
      <c r="G203" s="2">
        <f t="shared" si="19"/>
        <v>6591</v>
      </c>
      <c r="L203" s="127"/>
    </row>
    <row r="204" spans="1:12" hidden="1" outlineLevel="1" x14ac:dyDescent="0.3">
      <c r="A204" s="13">
        <v>200</v>
      </c>
      <c r="B204" s="2">
        <f t="shared" si="23"/>
        <v>6591</v>
      </c>
      <c r="C204" s="3">
        <f t="shared" si="20"/>
        <v>9.89</v>
      </c>
      <c r="D204" s="3">
        <f t="shared" si="18"/>
        <v>29.67</v>
      </c>
      <c r="E204" s="2">
        <f t="shared" si="21"/>
        <v>0</v>
      </c>
      <c r="F204" s="17">
        <f t="shared" si="22"/>
        <v>29.67</v>
      </c>
      <c r="G204" s="2">
        <f t="shared" si="19"/>
        <v>6591</v>
      </c>
      <c r="L204" s="127"/>
    </row>
    <row r="205" spans="1:12" hidden="1" outlineLevel="1" x14ac:dyDescent="0.3">
      <c r="A205" s="13">
        <v>201</v>
      </c>
      <c r="B205" s="2">
        <f t="shared" si="23"/>
        <v>6591</v>
      </c>
      <c r="C205" s="3">
        <f t="shared" si="20"/>
        <v>9.89</v>
      </c>
      <c r="D205" s="3">
        <f t="shared" si="18"/>
        <v>39.56</v>
      </c>
      <c r="E205" s="2">
        <f t="shared" si="21"/>
        <v>0</v>
      </c>
      <c r="F205" s="17">
        <f t="shared" si="22"/>
        <v>39.56</v>
      </c>
      <c r="G205" s="2">
        <f t="shared" si="19"/>
        <v>6591</v>
      </c>
      <c r="L205" s="127"/>
    </row>
    <row r="206" spans="1:12" hidden="1" outlineLevel="1" x14ac:dyDescent="0.3">
      <c r="A206" s="13">
        <v>202</v>
      </c>
      <c r="B206" s="2">
        <f t="shared" si="23"/>
        <v>6591</v>
      </c>
      <c r="C206" s="3">
        <f t="shared" si="20"/>
        <v>9.89</v>
      </c>
      <c r="D206" s="3">
        <f t="shared" si="18"/>
        <v>49.45</v>
      </c>
      <c r="E206" s="2">
        <f t="shared" si="21"/>
        <v>0</v>
      </c>
      <c r="F206" s="17">
        <f t="shared" si="22"/>
        <v>49.45</v>
      </c>
      <c r="G206" s="2">
        <f t="shared" si="19"/>
        <v>6591</v>
      </c>
      <c r="L206" s="127"/>
    </row>
    <row r="207" spans="1:12" hidden="1" outlineLevel="1" x14ac:dyDescent="0.3">
      <c r="A207" s="13">
        <v>203</v>
      </c>
      <c r="B207" s="2">
        <f t="shared" si="23"/>
        <v>6591</v>
      </c>
      <c r="C207" s="3">
        <f t="shared" si="20"/>
        <v>9.89</v>
      </c>
      <c r="D207" s="3">
        <f t="shared" si="18"/>
        <v>59.34</v>
      </c>
      <c r="E207" s="2">
        <f t="shared" si="21"/>
        <v>56</v>
      </c>
      <c r="F207" s="17">
        <f t="shared" si="22"/>
        <v>0</v>
      </c>
      <c r="G207" s="2">
        <f t="shared" si="19"/>
        <v>6647</v>
      </c>
      <c r="L207" s="127"/>
    </row>
    <row r="208" spans="1:12" hidden="1" outlineLevel="1" x14ac:dyDescent="0.3">
      <c r="A208" s="13">
        <v>204</v>
      </c>
      <c r="B208" s="2">
        <f t="shared" si="23"/>
        <v>6647</v>
      </c>
      <c r="C208" s="3">
        <f t="shared" si="20"/>
        <v>9.9700000000000006</v>
      </c>
      <c r="D208" s="3">
        <f t="shared" si="18"/>
        <v>9.9700000000000006</v>
      </c>
      <c r="E208" s="2">
        <f t="shared" si="21"/>
        <v>0</v>
      </c>
      <c r="F208" s="17">
        <f t="shared" si="22"/>
        <v>9.9700000000000006</v>
      </c>
      <c r="G208" s="2">
        <f t="shared" si="19"/>
        <v>6647</v>
      </c>
      <c r="L208" s="127"/>
    </row>
    <row r="209" spans="1:12" hidden="1" outlineLevel="1" collapsed="1" x14ac:dyDescent="0.3">
      <c r="A209" s="13">
        <v>205</v>
      </c>
      <c r="B209" s="2">
        <f t="shared" si="23"/>
        <v>6647</v>
      </c>
      <c r="C209" s="3">
        <f t="shared" si="20"/>
        <v>9.9700000000000006</v>
      </c>
      <c r="D209" s="3">
        <f t="shared" si="18"/>
        <v>19.940000000000001</v>
      </c>
      <c r="E209" s="2">
        <f t="shared" si="21"/>
        <v>0</v>
      </c>
      <c r="F209" s="17">
        <f t="shared" si="22"/>
        <v>19.940000000000001</v>
      </c>
      <c r="G209" s="2">
        <f t="shared" si="19"/>
        <v>6647</v>
      </c>
      <c r="L209" s="127"/>
    </row>
    <row r="210" spans="1:12" hidden="1" outlineLevel="1" x14ac:dyDescent="0.3">
      <c r="A210" s="13">
        <v>206</v>
      </c>
      <c r="B210" s="2">
        <f t="shared" si="23"/>
        <v>6647</v>
      </c>
      <c r="C210" s="3">
        <f t="shared" si="20"/>
        <v>9.9700000000000006</v>
      </c>
      <c r="D210" s="3">
        <f t="shared" si="18"/>
        <v>29.910000000000004</v>
      </c>
      <c r="E210" s="2">
        <f t="shared" si="21"/>
        <v>0</v>
      </c>
      <c r="F210" s="17">
        <f t="shared" si="22"/>
        <v>29.910000000000004</v>
      </c>
      <c r="G210" s="2">
        <f t="shared" si="19"/>
        <v>6647</v>
      </c>
      <c r="L210" s="127"/>
    </row>
    <row r="211" spans="1:12" hidden="1" outlineLevel="1" x14ac:dyDescent="0.3">
      <c r="A211" s="13">
        <v>207</v>
      </c>
      <c r="B211" s="2">
        <f t="shared" si="23"/>
        <v>6647</v>
      </c>
      <c r="C211" s="3">
        <f t="shared" si="20"/>
        <v>9.9700000000000006</v>
      </c>
      <c r="D211" s="3">
        <f t="shared" si="18"/>
        <v>39.880000000000003</v>
      </c>
      <c r="E211" s="2">
        <f t="shared" si="21"/>
        <v>0</v>
      </c>
      <c r="F211" s="17">
        <f t="shared" si="22"/>
        <v>39.880000000000003</v>
      </c>
      <c r="G211" s="2">
        <f t="shared" si="19"/>
        <v>6647</v>
      </c>
      <c r="L211" s="127"/>
    </row>
    <row r="212" spans="1:12" hidden="1" outlineLevel="1" x14ac:dyDescent="0.3">
      <c r="A212" s="13">
        <v>208</v>
      </c>
      <c r="B212" s="2">
        <f t="shared" si="23"/>
        <v>6647</v>
      </c>
      <c r="C212" s="3">
        <f t="shared" si="20"/>
        <v>9.9700000000000006</v>
      </c>
      <c r="D212" s="3">
        <f t="shared" si="18"/>
        <v>49.85</v>
      </c>
      <c r="E212" s="2">
        <f t="shared" si="21"/>
        <v>0</v>
      </c>
      <c r="F212" s="17">
        <f t="shared" si="22"/>
        <v>49.85</v>
      </c>
      <c r="G212" s="2">
        <f t="shared" si="19"/>
        <v>6647</v>
      </c>
      <c r="L212" s="127"/>
    </row>
    <row r="213" spans="1:12" hidden="1" outlineLevel="1" x14ac:dyDescent="0.3">
      <c r="A213" s="13">
        <v>209</v>
      </c>
      <c r="B213" s="2">
        <f t="shared" si="23"/>
        <v>6647</v>
      </c>
      <c r="C213" s="3">
        <f t="shared" si="20"/>
        <v>9.9700000000000006</v>
      </c>
      <c r="D213" s="3">
        <f t="shared" si="18"/>
        <v>59.82</v>
      </c>
      <c r="E213" s="2">
        <f t="shared" si="21"/>
        <v>56</v>
      </c>
      <c r="F213" s="17">
        <f t="shared" si="22"/>
        <v>0</v>
      </c>
      <c r="G213" s="2">
        <f t="shared" si="19"/>
        <v>6703</v>
      </c>
      <c r="L213" s="127"/>
    </row>
    <row r="214" spans="1:12" hidden="1" outlineLevel="1" x14ac:dyDescent="0.3">
      <c r="A214" s="13">
        <v>210</v>
      </c>
      <c r="B214" s="2">
        <f t="shared" si="23"/>
        <v>6703</v>
      </c>
      <c r="C214" s="3">
        <f t="shared" si="20"/>
        <v>10.050000000000001</v>
      </c>
      <c r="D214" s="3">
        <f t="shared" si="18"/>
        <v>10.050000000000001</v>
      </c>
      <c r="E214" s="2">
        <f t="shared" si="21"/>
        <v>0</v>
      </c>
      <c r="F214" s="17">
        <f t="shared" si="22"/>
        <v>10.050000000000001</v>
      </c>
      <c r="G214" s="2">
        <f t="shared" si="19"/>
        <v>6703</v>
      </c>
      <c r="L214" s="127"/>
    </row>
    <row r="215" spans="1:12" hidden="1" outlineLevel="1" x14ac:dyDescent="0.3">
      <c r="A215" s="13">
        <v>211</v>
      </c>
      <c r="B215" s="2">
        <f t="shared" si="23"/>
        <v>6703</v>
      </c>
      <c r="C215" s="3">
        <f t="shared" si="20"/>
        <v>10.050000000000001</v>
      </c>
      <c r="D215" s="3">
        <f t="shared" si="18"/>
        <v>20.100000000000001</v>
      </c>
      <c r="E215" s="2">
        <f t="shared" si="21"/>
        <v>0</v>
      </c>
      <c r="F215" s="17">
        <f t="shared" si="22"/>
        <v>20.100000000000001</v>
      </c>
      <c r="G215" s="2">
        <f t="shared" si="19"/>
        <v>6703</v>
      </c>
      <c r="L215" s="127"/>
    </row>
    <row r="216" spans="1:12" hidden="1" outlineLevel="1" x14ac:dyDescent="0.3">
      <c r="A216" s="13">
        <v>212</v>
      </c>
      <c r="B216" s="2">
        <f t="shared" si="23"/>
        <v>6703</v>
      </c>
      <c r="C216" s="3">
        <f t="shared" si="20"/>
        <v>10.050000000000001</v>
      </c>
      <c r="D216" s="3">
        <f t="shared" si="18"/>
        <v>30.150000000000002</v>
      </c>
      <c r="E216" s="2">
        <f t="shared" si="21"/>
        <v>0</v>
      </c>
      <c r="F216" s="17">
        <f t="shared" si="22"/>
        <v>30.150000000000002</v>
      </c>
      <c r="G216" s="2">
        <f t="shared" si="19"/>
        <v>6703</v>
      </c>
      <c r="L216" s="127"/>
    </row>
    <row r="217" spans="1:12" hidden="1" outlineLevel="1" x14ac:dyDescent="0.3">
      <c r="A217" s="13">
        <v>213</v>
      </c>
      <c r="B217" s="2">
        <f t="shared" si="23"/>
        <v>6703</v>
      </c>
      <c r="C217" s="3">
        <f t="shared" si="20"/>
        <v>10.050000000000001</v>
      </c>
      <c r="D217" s="3">
        <f t="shared" si="18"/>
        <v>40.200000000000003</v>
      </c>
      <c r="E217" s="2">
        <f t="shared" si="21"/>
        <v>0</v>
      </c>
      <c r="F217" s="17">
        <f t="shared" si="22"/>
        <v>40.200000000000003</v>
      </c>
      <c r="G217" s="2">
        <f t="shared" si="19"/>
        <v>6703</v>
      </c>
      <c r="L217" s="127"/>
    </row>
    <row r="218" spans="1:12" hidden="1" outlineLevel="1" x14ac:dyDescent="0.3">
      <c r="A218" s="13">
        <v>214</v>
      </c>
      <c r="B218" s="2">
        <f t="shared" si="23"/>
        <v>6703</v>
      </c>
      <c r="C218" s="3">
        <f t="shared" si="20"/>
        <v>10.050000000000001</v>
      </c>
      <c r="D218" s="3">
        <f t="shared" ref="D218:D281" si="24">C218+F217</f>
        <v>50.25</v>
      </c>
      <c r="E218" s="2">
        <f t="shared" si="21"/>
        <v>47</v>
      </c>
      <c r="F218" s="17">
        <f t="shared" si="22"/>
        <v>0</v>
      </c>
      <c r="G218" s="2">
        <f t="shared" ref="G218:G281" si="25">B218+E218</f>
        <v>6750</v>
      </c>
      <c r="L218" s="127"/>
    </row>
    <row r="219" spans="1:12" hidden="1" outlineLevel="1" collapsed="1" x14ac:dyDescent="0.3">
      <c r="A219" s="13">
        <v>215</v>
      </c>
      <c r="B219" s="2">
        <f t="shared" si="23"/>
        <v>6750</v>
      </c>
      <c r="C219" s="3">
        <f t="shared" si="20"/>
        <v>10.130000000000001</v>
      </c>
      <c r="D219" s="3">
        <f t="shared" si="24"/>
        <v>10.130000000000001</v>
      </c>
      <c r="E219" s="2">
        <f t="shared" si="21"/>
        <v>0</v>
      </c>
      <c r="F219" s="17">
        <f t="shared" si="22"/>
        <v>10.130000000000001</v>
      </c>
      <c r="G219" s="2">
        <f t="shared" si="25"/>
        <v>6750</v>
      </c>
      <c r="L219" s="127"/>
    </row>
    <row r="220" spans="1:12" hidden="1" outlineLevel="1" x14ac:dyDescent="0.3">
      <c r="A220" s="13">
        <v>216</v>
      </c>
      <c r="B220" s="2">
        <f t="shared" si="23"/>
        <v>6750</v>
      </c>
      <c r="C220" s="3">
        <f t="shared" si="20"/>
        <v>10.130000000000001</v>
      </c>
      <c r="D220" s="3">
        <f t="shared" si="24"/>
        <v>20.260000000000002</v>
      </c>
      <c r="E220" s="2">
        <f t="shared" si="21"/>
        <v>0</v>
      </c>
      <c r="F220" s="17">
        <f t="shared" si="22"/>
        <v>20.260000000000002</v>
      </c>
      <c r="G220" s="2">
        <f t="shared" si="25"/>
        <v>6750</v>
      </c>
      <c r="L220" s="127"/>
    </row>
    <row r="221" spans="1:12" hidden="1" outlineLevel="1" x14ac:dyDescent="0.3">
      <c r="A221" s="13">
        <v>217</v>
      </c>
      <c r="B221" s="2">
        <f t="shared" si="23"/>
        <v>6750</v>
      </c>
      <c r="C221" s="3">
        <f t="shared" si="20"/>
        <v>10.130000000000001</v>
      </c>
      <c r="D221" s="3">
        <f t="shared" si="24"/>
        <v>30.39</v>
      </c>
      <c r="E221" s="2">
        <f t="shared" si="21"/>
        <v>0</v>
      </c>
      <c r="F221" s="17">
        <f t="shared" si="22"/>
        <v>30.39</v>
      </c>
      <c r="G221" s="2">
        <f t="shared" si="25"/>
        <v>6750</v>
      </c>
      <c r="L221" s="127"/>
    </row>
    <row r="222" spans="1:12" hidden="1" outlineLevel="1" x14ac:dyDescent="0.3">
      <c r="A222" s="13">
        <v>218</v>
      </c>
      <c r="B222" s="2">
        <f t="shared" si="23"/>
        <v>6750</v>
      </c>
      <c r="C222" s="3">
        <f t="shared" si="20"/>
        <v>10.130000000000001</v>
      </c>
      <c r="D222" s="3">
        <f t="shared" si="24"/>
        <v>40.520000000000003</v>
      </c>
      <c r="E222" s="2">
        <f t="shared" si="21"/>
        <v>0</v>
      </c>
      <c r="F222" s="17">
        <f t="shared" si="22"/>
        <v>40.520000000000003</v>
      </c>
      <c r="G222" s="2">
        <f t="shared" si="25"/>
        <v>6750</v>
      </c>
      <c r="L222" s="127"/>
    </row>
    <row r="223" spans="1:12" hidden="1" outlineLevel="1" x14ac:dyDescent="0.3">
      <c r="A223" s="13">
        <v>219</v>
      </c>
      <c r="B223" s="2">
        <f t="shared" si="23"/>
        <v>6750</v>
      </c>
      <c r="C223" s="3">
        <f t="shared" si="20"/>
        <v>10.130000000000001</v>
      </c>
      <c r="D223" s="3">
        <f t="shared" si="24"/>
        <v>50.650000000000006</v>
      </c>
      <c r="E223" s="2">
        <f t="shared" si="21"/>
        <v>48</v>
      </c>
      <c r="F223" s="17">
        <f t="shared" si="22"/>
        <v>0</v>
      </c>
      <c r="G223" s="2">
        <f t="shared" si="25"/>
        <v>6798</v>
      </c>
      <c r="L223" s="127"/>
    </row>
    <row r="224" spans="1:12" hidden="1" outlineLevel="1" x14ac:dyDescent="0.3">
      <c r="A224" s="13">
        <v>220</v>
      </c>
      <c r="B224" s="2">
        <f t="shared" si="23"/>
        <v>6798</v>
      </c>
      <c r="C224" s="3">
        <f t="shared" si="20"/>
        <v>10.199999999999999</v>
      </c>
      <c r="D224" s="3">
        <f t="shared" si="24"/>
        <v>10.199999999999999</v>
      </c>
      <c r="E224" s="2">
        <f t="shared" si="21"/>
        <v>0</v>
      </c>
      <c r="F224" s="17">
        <f t="shared" si="22"/>
        <v>10.199999999999999</v>
      </c>
      <c r="G224" s="2">
        <f t="shared" si="25"/>
        <v>6798</v>
      </c>
      <c r="L224" s="127"/>
    </row>
    <row r="225" spans="1:12" hidden="1" outlineLevel="1" x14ac:dyDescent="0.3">
      <c r="A225" s="13">
        <v>221</v>
      </c>
      <c r="B225" s="2">
        <f t="shared" si="23"/>
        <v>6798</v>
      </c>
      <c r="C225" s="3">
        <f t="shared" si="20"/>
        <v>10.199999999999999</v>
      </c>
      <c r="D225" s="3">
        <f t="shared" si="24"/>
        <v>20.399999999999999</v>
      </c>
      <c r="E225" s="2">
        <f t="shared" si="21"/>
        <v>0</v>
      </c>
      <c r="F225" s="17">
        <f t="shared" si="22"/>
        <v>20.399999999999999</v>
      </c>
      <c r="G225" s="2">
        <f t="shared" si="25"/>
        <v>6798</v>
      </c>
      <c r="L225" s="127"/>
    </row>
    <row r="226" spans="1:12" hidden="1" outlineLevel="1" x14ac:dyDescent="0.3">
      <c r="A226" s="13">
        <v>222</v>
      </c>
      <c r="B226" s="2">
        <f t="shared" si="23"/>
        <v>6798</v>
      </c>
      <c r="C226" s="3">
        <f t="shared" si="20"/>
        <v>10.199999999999999</v>
      </c>
      <c r="D226" s="3">
        <f t="shared" si="24"/>
        <v>30.599999999999998</v>
      </c>
      <c r="E226" s="2">
        <f t="shared" si="21"/>
        <v>0</v>
      </c>
      <c r="F226" s="17">
        <f t="shared" si="22"/>
        <v>30.599999999999998</v>
      </c>
      <c r="G226" s="2">
        <f t="shared" si="25"/>
        <v>6798</v>
      </c>
      <c r="L226" s="127"/>
    </row>
    <row r="227" spans="1:12" hidden="1" outlineLevel="1" x14ac:dyDescent="0.3">
      <c r="A227" s="13">
        <v>223</v>
      </c>
      <c r="B227" s="2">
        <f t="shared" si="23"/>
        <v>6798</v>
      </c>
      <c r="C227" s="3">
        <f t="shared" si="20"/>
        <v>10.199999999999999</v>
      </c>
      <c r="D227" s="3">
        <f t="shared" si="24"/>
        <v>40.799999999999997</v>
      </c>
      <c r="E227" s="2">
        <f t="shared" si="21"/>
        <v>0</v>
      </c>
      <c r="F227" s="17">
        <f t="shared" si="22"/>
        <v>40.799999999999997</v>
      </c>
      <c r="G227" s="2">
        <f t="shared" si="25"/>
        <v>6798</v>
      </c>
      <c r="L227" s="127"/>
    </row>
    <row r="228" spans="1:12" hidden="1" outlineLevel="1" collapsed="1" x14ac:dyDescent="0.3">
      <c r="A228" s="13">
        <v>224</v>
      </c>
      <c r="B228" s="2">
        <f t="shared" si="23"/>
        <v>6798</v>
      </c>
      <c r="C228" s="3">
        <f t="shared" si="20"/>
        <v>10.199999999999999</v>
      </c>
      <c r="D228" s="3">
        <f t="shared" si="24"/>
        <v>51</v>
      </c>
      <c r="E228" s="2">
        <f t="shared" si="21"/>
        <v>48</v>
      </c>
      <c r="F228" s="17">
        <f t="shared" si="22"/>
        <v>0</v>
      </c>
      <c r="G228" s="2">
        <f t="shared" si="25"/>
        <v>6846</v>
      </c>
      <c r="L228" s="127"/>
    </row>
    <row r="229" spans="1:12" hidden="1" outlineLevel="1" x14ac:dyDescent="0.3">
      <c r="A229" s="13">
        <v>225</v>
      </c>
      <c r="B229" s="2">
        <f t="shared" si="23"/>
        <v>6846</v>
      </c>
      <c r="C229" s="3">
        <f t="shared" si="20"/>
        <v>10.27</v>
      </c>
      <c r="D229" s="3">
        <f t="shared" si="24"/>
        <v>10.27</v>
      </c>
      <c r="E229" s="2">
        <f t="shared" si="21"/>
        <v>0</v>
      </c>
      <c r="F229" s="17">
        <f t="shared" si="22"/>
        <v>10.27</v>
      </c>
      <c r="G229" s="2">
        <f t="shared" si="25"/>
        <v>6846</v>
      </c>
      <c r="L229" s="127"/>
    </row>
    <row r="230" spans="1:12" hidden="1" outlineLevel="1" x14ac:dyDescent="0.3">
      <c r="A230" s="13">
        <v>226</v>
      </c>
      <c r="B230" s="2">
        <f t="shared" si="23"/>
        <v>6846</v>
      </c>
      <c r="C230" s="3">
        <f t="shared" si="20"/>
        <v>10.27</v>
      </c>
      <c r="D230" s="3">
        <f t="shared" si="24"/>
        <v>20.54</v>
      </c>
      <c r="E230" s="2">
        <f t="shared" si="21"/>
        <v>0</v>
      </c>
      <c r="F230" s="17">
        <f t="shared" si="22"/>
        <v>20.54</v>
      </c>
      <c r="G230" s="2">
        <f t="shared" si="25"/>
        <v>6846</v>
      </c>
      <c r="L230" s="127"/>
    </row>
    <row r="231" spans="1:12" hidden="1" outlineLevel="1" x14ac:dyDescent="0.3">
      <c r="A231" s="13">
        <v>227</v>
      </c>
      <c r="B231" s="2">
        <f t="shared" si="23"/>
        <v>6846</v>
      </c>
      <c r="C231" s="3">
        <f t="shared" si="20"/>
        <v>10.27</v>
      </c>
      <c r="D231" s="3">
        <f t="shared" si="24"/>
        <v>30.81</v>
      </c>
      <c r="E231" s="2">
        <f t="shared" si="21"/>
        <v>0</v>
      </c>
      <c r="F231" s="17">
        <f t="shared" si="22"/>
        <v>30.81</v>
      </c>
      <c r="G231" s="2">
        <f t="shared" si="25"/>
        <v>6846</v>
      </c>
      <c r="L231" s="127"/>
    </row>
    <row r="232" spans="1:12" hidden="1" outlineLevel="1" x14ac:dyDescent="0.3">
      <c r="A232" s="13">
        <v>228</v>
      </c>
      <c r="B232" s="2">
        <f t="shared" si="23"/>
        <v>6846</v>
      </c>
      <c r="C232" s="3">
        <f t="shared" si="20"/>
        <v>10.27</v>
      </c>
      <c r="D232" s="3">
        <f t="shared" si="24"/>
        <v>41.08</v>
      </c>
      <c r="E232" s="2">
        <f t="shared" si="21"/>
        <v>0</v>
      </c>
      <c r="F232" s="17">
        <f t="shared" si="22"/>
        <v>41.08</v>
      </c>
      <c r="G232" s="2">
        <f t="shared" si="25"/>
        <v>6846</v>
      </c>
      <c r="L232" s="127"/>
    </row>
    <row r="233" spans="1:12" hidden="1" outlineLevel="1" x14ac:dyDescent="0.3">
      <c r="A233" s="13">
        <v>229</v>
      </c>
      <c r="B233" s="2">
        <f t="shared" si="23"/>
        <v>6846</v>
      </c>
      <c r="C233" s="3">
        <f t="shared" si="20"/>
        <v>10.27</v>
      </c>
      <c r="D233" s="3">
        <f t="shared" si="24"/>
        <v>51.349999999999994</v>
      </c>
      <c r="E233" s="2">
        <f t="shared" si="21"/>
        <v>48</v>
      </c>
      <c r="F233" s="17">
        <f t="shared" si="22"/>
        <v>0</v>
      </c>
      <c r="G233" s="2">
        <f t="shared" si="25"/>
        <v>6894</v>
      </c>
      <c r="L233" s="127"/>
    </row>
    <row r="234" spans="1:12" hidden="1" outlineLevel="1" x14ac:dyDescent="0.3">
      <c r="A234" s="13">
        <v>230</v>
      </c>
      <c r="B234" s="2">
        <f t="shared" si="23"/>
        <v>6894</v>
      </c>
      <c r="C234" s="3">
        <f t="shared" si="20"/>
        <v>10.34</v>
      </c>
      <c r="D234" s="3">
        <f t="shared" si="24"/>
        <v>10.34</v>
      </c>
      <c r="E234" s="2">
        <f t="shared" si="21"/>
        <v>0</v>
      </c>
      <c r="F234" s="17">
        <f t="shared" si="22"/>
        <v>10.34</v>
      </c>
      <c r="G234" s="2">
        <f t="shared" si="25"/>
        <v>6894</v>
      </c>
      <c r="L234" s="127"/>
    </row>
    <row r="235" spans="1:12" hidden="1" outlineLevel="1" x14ac:dyDescent="0.3">
      <c r="A235" s="13">
        <v>231</v>
      </c>
      <c r="B235" s="2">
        <f t="shared" si="23"/>
        <v>6894</v>
      </c>
      <c r="C235" s="3">
        <f t="shared" si="20"/>
        <v>10.34</v>
      </c>
      <c r="D235" s="3">
        <f t="shared" si="24"/>
        <v>20.68</v>
      </c>
      <c r="E235" s="2">
        <f t="shared" si="21"/>
        <v>0</v>
      </c>
      <c r="F235" s="17">
        <f t="shared" si="22"/>
        <v>20.68</v>
      </c>
      <c r="G235" s="2">
        <f t="shared" si="25"/>
        <v>6894</v>
      </c>
      <c r="L235" s="127"/>
    </row>
    <row r="236" spans="1:12" hidden="1" outlineLevel="1" x14ac:dyDescent="0.3">
      <c r="A236" s="13">
        <v>232</v>
      </c>
      <c r="B236" s="2">
        <f t="shared" si="23"/>
        <v>6894</v>
      </c>
      <c r="C236" s="3">
        <f t="shared" si="20"/>
        <v>10.34</v>
      </c>
      <c r="D236" s="3">
        <f t="shared" si="24"/>
        <v>31.02</v>
      </c>
      <c r="E236" s="2">
        <f t="shared" si="21"/>
        <v>0</v>
      </c>
      <c r="F236" s="17">
        <f t="shared" si="22"/>
        <v>31.02</v>
      </c>
      <c r="G236" s="2">
        <f t="shared" si="25"/>
        <v>6894</v>
      </c>
      <c r="L236" s="127"/>
    </row>
    <row r="237" spans="1:12" hidden="1" outlineLevel="1" collapsed="1" x14ac:dyDescent="0.3">
      <c r="A237" s="13">
        <v>233</v>
      </c>
      <c r="B237" s="2">
        <f t="shared" si="23"/>
        <v>6894</v>
      </c>
      <c r="C237" s="3">
        <f t="shared" si="20"/>
        <v>10.34</v>
      </c>
      <c r="D237" s="3">
        <f t="shared" si="24"/>
        <v>41.36</v>
      </c>
      <c r="E237" s="2">
        <f t="shared" si="21"/>
        <v>0</v>
      </c>
      <c r="F237" s="17">
        <f t="shared" si="22"/>
        <v>41.36</v>
      </c>
      <c r="G237" s="2">
        <f t="shared" si="25"/>
        <v>6894</v>
      </c>
      <c r="L237" s="127"/>
    </row>
    <row r="238" spans="1:12" hidden="1" outlineLevel="1" x14ac:dyDescent="0.3">
      <c r="A238" s="13">
        <v>234</v>
      </c>
      <c r="B238" s="2">
        <f t="shared" si="23"/>
        <v>6894</v>
      </c>
      <c r="C238" s="3">
        <f t="shared" si="20"/>
        <v>10.34</v>
      </c>
      <c r="D238" s="3">
        <f t="shared" si="24"/>
        <v>51.7</v>
      </c>
      <c r="E238" s="2">
        <f t="shared" si="21"/>
        <v>49</v>
      </c>
      <c r="F238" s="17">
        <f t="shared" si="22"/>
        <v>0</v>
      </c>
      <c r="G238" s="2">
        <f t="shared" si="25"/>
        <v>6943</v>
      </c>
      <c r="L238" s="127"/>
    </row>
    <row r="239" spans="1:12" hidden="1" outlineLevel="1" x14ac:dyDescent="0.3">
      <c r="A239" s="10">
        <v>235</v>
      </c>
      <c r="B239" s="11">
        <f t="shared" si="23"/>
        <v>6943</v>
      </c>
      <c r="C239" s="12">
        <f t="shared" si="20"/>
        <v>10.41</v>
      </c>
      <c r="D239" s="12">
        <f t="shared" si="24"/>
        <v>10.41</v>
      </c>
      <c r="E239" s="11">
        <f t="shared" si="21"/>
        <v>0</v>
      </c>
      <c r="F239" s="17">
        <f t="shared" si="22"/>
        <v>10.41</v>
      </c>
      <c r="G239" s="2">
        <f t="shared" si="25"/>
        <v>6943</v>
      </c>
      <c r="L239" s="127"/>
    </row>
    <row r="240" spans="1:12" hidden="1" outlineLevel="1" x14ac:dyDescent="0.3">
      <c r="A240" s="13">
        <v>236</v>
      </c>
      <c r="B240" s="2">
        <f t="shared" si="23"/>
        <v>6943</v>
      </c>
      <c r="C240" s="3">
        <f t="shared" si="20"/>
        <v>10.41</v>
      </c>
      <c r="D240" s="3">
        <f t="shared" si="24"/>
        <v>20.82</v>
      </c>
      <c r="E240" s="2">
        <f t="shared" si="21"/>
        <v>0</v>
      </c>
      <c r="F240" s="17">
        <f t="shared" si="22"/>
        <v>20.82</v>
      </c>
      <c r="G240" s="2">
        <f t="shared" si="25"/>
        <v>6943</v>
      </c>
      <c r="L240" s="127"/>
    </row>
    <row r="241" spans="1:12" hidden="1" outlineLevel="1" x14ac:dyDescent="0.3">
      <c r="A241" s="13">
        <v>237</v>
      </c>
      <c r="B241" s="2">
        <f t="shared" si="23"/>
        <v>6943</v>
      </c>
      <c r="C241" s="3">
        <f t="shared" si="20"/>
        <v>10.41</v>
      </c>
      <c r="D241" s="3">
        <f t="shared" si="24"/>
        <v>31.23</v>
      </c>
      <c r="E241" s="2">
        <f t="shared" si="21"/>
        <v>0</v>
      </c>
      <c r="F241" s="17">
        <f t="shared" si="22"/>
        <v>31.23</v>
      </c>
      <c r="G241" s="2">
        <f t="shared" si="25"/>
        <v>6943</v>
      </c>
      <c r="L241" s="127"/>
    </row>
    <row r="242" spans="1:12" hidden="1" outlineLevel="1" x14ac:dyDescent="0.3">
      <c r="A242" s="13">
        <v>238</v>
      </c>
      <c r="B242" s="2">
        <f t="shared" si="23"/>
        <v>6943</v>
      </c>
      <c r="C242" s="3">
        <f t="shared" si="20"/>
        <v>10.41</v>
      </c>
      <c r="D242" s="3">
        <f t="shared" si="24"/>
        <v>41.64</v>
      </c>
      <c r="E242" s="2">
        <f t="shared" si="21"/>
        <v>0</v>
      </c>
      <c r="F242" s="17">
        <f t="shared" si="22"/>
        <v>41.64</v>
      </c>
      <c r="G242" s="2">
        <f t="shared" si="25"/>
        <v>6943</v>
      </c>
      <c r="L242" s="127"/>
    </row>
    <row r="243" spans="1:12" hidden="1" outlineLevel="1" x14ac:dyDescent="0.3">
      <c r="A243" s="13">
        <v>239</v>
      </c>
      <c r="B243" s="2">
        <f t="shared" si="23"/>
        <v>6943</v>
      </c>
      <c r="C243" s="3">
        <f t="shared" si="20"/>
        <v>10.41</v>
      </c>
      <c r="D243" s="3">
        <f t="shared" si="24"/>
        <v>52.05</v>
      </c>
      <c r="E243" s="2">
        <f t="shared" si="21"/>
        <v>49</v>
      </c>
      <c r="F243" s="17">
        <f t="shared" si="22"/>
        <v>0</v>
      </c>
      <c r="G243" s="2">
        <f t="shared" si="25"/>
        <v>6992</v>
      </c>
      <c r="L243" s="127"/>
    </row>
    <row r="244" spans="1:12" hidden="1" outlineLevel="1" x14ac:dyDescent="0.3">
      <c r="A244" s="13">
        <v>240</v>
      </c>
      <c r="B244" s="2">
        <f t="shared" si="23"/>
        <v>6992</v>
      </c>
      <c r="C244" s="3">
        <f t="shared" si="20"/>
        <v>10.49</v>
      </c>
      <c r="D244" s="3">
        <f t="shared" si="24"/>
        <v>10.49</v>
      </c>
      <c r="E244" s="2">
        <f t="shared" si="21"/>
        <v>0</v>
      </c>
      <c r="F244" s="17">
        <f t="shared" si="22"/>
        <v>10.49</v>
      </c>
      <c r="G244" s="2">
        <f t="shared" si="25"/>
        <v>6992</v>
      </c>
      <c r="L244" s="127"/>
    </row>
    <row r="245" spans="1:12" hidden="1" outlineLevel="1" x14ac:dyDescent="0.3">
      <c r="A245" s="13">
        <v>241</v>
      </c>
      <c r="B245" s="2">
        <f t="shared" si="23"/>
        <v>6992</v>
      </c>
      <c r="C245" s="3">
        <f t="shared" si="20"/>
        <v>10.49</v>
      </c>
      <c r="D245" s="3">
        <f t="shared" si="24"/>
        <v>20.98</v>
      </c>
      <c r="E245" s="2">
        <f t="shared" si="21"/>
        <v>0</v>
      </c>
      <c r="F245" s="17">
        <f t="shared" si="22"/>
        <v>20.98</v>
      </c>
      <c r="G245" s="2">
        <f t="shared" si="25"/>
        <v>6992</v>
      </c>
      <c r="L245" s="127"/>
    </row>
    <row r="246" spans="1:12" hidden="1" outlineLevel="1" collapsed="1" x14ac:dyDescent="0.3">
      <c r="A246" s="13">
        <v>242</v>
      </c>
      <c r="B246" s="2">
        <f t="shared" si="23"/>
        <v>6992</v>
      </c>
      <c r="C246" s="3">
        <f t="shared" si="20"/>
        <v>10.49</v>
      </c>
      <c r="D246" s="3">
        <f t="shared" si="24"/>
        <v>31.47</v>
      </c>
      <c r="E246" s="2">
        <f t="shared" si="21"/>
        <v>0</v>
      </c>
      <c r="F246" s="17">
        <f t="shared" si="22"/>
        <v>31.47</v>
      </c>
      <c r="G246" s="2">
        <f t="shared" si="25"/>
        <v>6992</v>
      </c>
      <c r="L246" s="127"/>
    </row>
    <row r="247" spans="1:12" hidden="1" outlineLevel="1" x14ac:dyDescent="0.3">
      <c r="A247" s="13">
        <v>243</v>
      </c>
      <c r="B247" s="2">
        <f t="shared" si="23"/>
        <v>6992</v>
      </c>
      <c r="C247" s="3">
        <f t="shared" si="20"/>
        <v>10.49</v>
      </c>
      <c r="D247" s="3">
        <f t="shared" si="24"/>
        <v>41.96</v>
      </c>
      <c r="E247" s="2">
        <f t="shared" si="21"/>
        <v>0</v>
      </c>
      <c r="F247" s="17">
        <f t="shared" si="22"/>
        <v>41.96</v>
      </c>
      <c r="G247" s="2">
        <f t="shared" si="25"/>
        <v>6992</v>
      </c>
      <c r="L247" s="127"/>
    </row>
    <row r="248" spans="1:12" hidden="1" outlineLevel="1" x14ac:dyDescent="0.3">
      <c r="A248" s="13">
        <v>244</v>
      </c>
      <c r="B248" s="2">
        <f t="shared" si="23"/>
        <v>6992</v>
      </c>
      <c r="C248" s="3">
        <f t="shared" si="20"/>
        <v>10.49</v>
      </c>
      <c r="D248" s="3">
        <f t="shared" si="24"/>
        <v>52.45</v>
      </c>
      <c r="E248" s="2">
        <f t="shared" si="21"/>
        <v>49</v>
      </c>
      <c r="F248" s="17">
        <f t="shared" si="22"/>
        <v>0</v>
      </c>
      <c r="G248" s="2">
        <f t="shared" si="25"/>
        <v>7041</v>
      </c>
      <c r="L248" s="127"/>
    </row>
    <row r="249" spans="1:12" hidden="1" outlineLevel="1" x14ac:dyDescent="0.3">
      <c r="A249" s="13">
        <v>245</v>
      </c>
      <c r="B249" s="2">
        <f t="shared" si="23"/>
        <v>7041</v>
      </c>
      <c r="C249" s="3">
        <f t="shared" si="20"/>
        <v>10.56</v>
      </c>
      <c r="D249" s="3">
        <f t="shared" si="24"/>
        <v>10.56</v>
      </c>
      <c r="E249" s="2">
        <f t="shared" si="21"/>
        <v>0</v>
      </c>
      <c r="F249" s="17">
        <f t="shared" si="22"/>
        <v>10.56</v>
      </c>
      <c r="G249" s="2">
        <f t="shared" si="25"/>
        <v>7041</v>
      </c>
      <c r="L249" s="127"/>
    </row>
    <row r="250" spans="1:12" hidden="1" outlineLevel="1" x14ac:dyDescent="0.3">
      <c r="A250" s="13">
        <v>246</v>
      </c>
      <c r="B250" s="2">
        <f t="shared" si="23"/>
        <v>7041</v>
      </c>
      <c r="C250" s="3">
        <f t="shared" si="20"/>
        <v>10.56</v>
      </c>
      <c r="D250" s="3">
        <f t="shared" si="24"/>
        <v>21.12</v>
      </c>
      <c r="E250" s="2">
        <f t="shared" si="21"/>
        <v>0</v>
      </c>
      <c r="F250" s="17">
        <f t="shared" si="22"/>
        <v>21.12</v>
      </c>
      <c r="G250" s="2">
        <f t="shared" si="25"/>
        <v>7041</v>
      </c>
      <c r="L250" s="127"/>
    </row>
    <row r="251" spans="1:12" hidden="1" outlineLevel="1" x14ac:dyDescent="0.3">
      <c r="A251" s="13">
        <v>247</v>
      </c>
      <c r="B251" s="2">
        <f t="shared" si="23"/>
        <v>7041</v>
      </c>
      <c r="C251" s="3">
        <f t="shared" si="20"/>
        <v>10.56</v>
      </c>
      <c r="D251" s="3">
        <f t="shared" si="24"/>
        <v>31.68</v>
      </c>
      <c r="E251" s="2">
        <f t="shared" si="21"/>
        <v>0</v>
      </c>
      <c r="F251" s="17">
        <f t="shared" si="22"/>
        <v>31.68</v>
      </c>
      <c r="G251" s="2">
        <f t="shared" si="25"/>
        <v>7041</v>
      </c>
      <c r="L251" s="127"/>
    </row>
    <row r="252" spans="1:12" hidden="1" outlineLevel="1" x14ac:dyDescent="0.3">
      <c r="A252" s="13">
        <v>248</v>
      </c>
      <c r="B252" s="2">
        <f t="shared" si="23"/>
        <v>7041</v>
      </c>
      <c r="C252" s="3">
        <f t="shared" si="20"/>
        <v>10.56</v>
      </c>
      <c r="D252" s="3">
        <f t="shared" si="24"/>
        <v>42.24</v>
      </c>
      <c r="E252" s="2">
        <f t="shared" si="21"/>
        <v>0</v>
      </c>
      <c r="F252" s="17">
        <f t="shared" si="22"/>
        <v>42.24</v>
      </c>
      <c r="G252" s="2">
        <f t="shared" si="25"/>
        <v>7041</v>
      </c>
      <c r="L252" s="127"/>
    </row>
    <row r="253" spans="1:12" hidden="1" outlineLevel="1" x14ac:dyDescent="0.3">
      <c r="A253" s="13">
        <v>249</v>
      </c>
      <c r="B253" s="2">
        <f t="shared" si="23"/>
        <v>7041</v>
      </c>
      <c r="C253" s="3">
        <f t="shared" si="20"/>
        <v>10.56</v>
      </c>
      <c r="D253" s="3">
        <f t="shared" si="24"/>
        <v>52.800000000000004</v>
      </c>
      <c r="E253" s="2">
        <f t="shared" si="21"/>
        <v>50</v>
      </c>
      <c r="F253" s="17">
        <f t="shared" si="22"/>
        <v>0</v>
      </c>
      <c r="G253" s="2">
        <f t="shared" si="25"/>
        <v>7091</v>
      </c>
      <c r="L253" s="127"/>
    </row>
    <row r="254" spans="1:12" hidden="1" outlineLevel="1" x14ac:dyDescent="0.3">
      <c r="A254" s="13">
        <v>250</v>
      </c>
      <c r="B254" s="2">
        <f t="shared" si="23"/>
        <v>7091</v>
      </c>
      <c r="C254" s="3">
        <f t="shared" si="20"/>
        <v>10.64</v>
      </c>
      <c r="D254" s="3">
        <f t="shared" si="24"/>
        <v>10.64</v>
      </c>
      <c r="E254" s="2">
        <f t="shared" si="21"/>
        <v>0</v>
      </c>
      <c r="F254" s="17">
        <f t="shared" si="22"/>
        <v>10.64</v>
      </c>
      <c r="G254" s="2">
        <f t="shared" si="25"/>
        <v>7091</v>
      </c>
      <c r="L254" s="127"/>
    </row>
    <row r="255" spans="1:12" hidden="1" outlineLevel="1" collapsed="1" x14ac:dyDescent="0.3">
      <c r="A255" s="13">
        <v>251</v>
      </c>
      <c r="B255" s="2">
        <f t="shared" si="23"/>
        <v>7091</v>
      </c>
      <c r="C255" s="3">
        <f t="shared" si="20"/>
        <v>10.64</v>
      </c>
      <c r="D255" s="3">
        <f t="shared" si="24"/>
        <v>21.28</v>
      </c>
      <c r="E255" s="2">
        <f t="shared" si="21"/>
        <v>0</v>
      </c>
      <c r="F255" s="17">
        <f t="shared" si="22"/>
        <v>21.28</v>
      </c>
      <c r="G255" s="2">
        <f t="shared" si="25"/>
        <v>7091</v>
      </c>
      <c r="L255" s="127"/>
    </row>
    <row r="256" spans="1:12" hidden="1" outlineLevel="1" x14ac:dyDescent="0.3">
      <c r="A256" s="13">
        <v>252</v>
      </c>
      <c r="B256" s="2">
        <f t="shared" si="23"/>
        <v>7091</v>
      </c>
      <c r="C256" s="3">
        <f t="shared" si="20"/>
        <v>10.64</v>
      </c>
      <c r="D256" s="3">
        <f t="shared" si="24"/>
        <v>31.92</v>
      </c>
      <c r="E256" s="2">
        <f t="shared" si="21"/>
        <v>0</v>
      </c>
      <c r="F256" s="17">
        <f t="shared" si="22"/>
        <v>31.92</v>
      </c>
      <c r="G256" s="2">
        <f t="shared" si="25"/>
        <v>7091</v>
      </c>
      <c r="L256" s="127"/>
    </row>
    <row r="257" spans="1:12" hidden="1" outlineLevel="1" x14ac:dyDescent="0.3">
      <c r="A257" s="13">
        <v>253</v>
      </c>
      <c r="B257" s="2">
        <f t="shared" si="23"/>
        <v>7091</v>
      </c>
      <c r="C257" s="3">
        <f t="shared" si="20"/>
        <v>10.64</v>
      </c>
      <c r="D257" s="3">
        <f t="shared" si="24"/>
        <v>42.56</v>
      </c>
      <c r="E257" s="2">
        <f t="shared" si="21"/>
        <v>0</v>
      </c>
      <c r="F257" s="17">
        <f t="shared" si="22"/>
        <v>42.56</v>
      </c>
      <c r="G257" s="2">
        <f t="shared" si="25"/>
        <v>7091</v>
      </c>
      <c r="L257" s="127"/>
    </row>
    <row r="258" spans="1:12" hidden="1" outlineLevel="1" x14ac:dyDescent="0.3">
      <c r="A258" s="13">
        <v>254</v>
      </c>
      <c r="B258" s="2">
        <f t="shared" si="23"/>
        <v>7091</v>
      </c>
      <c r="C258" s="3">
        <f t="shared" si="20"/>
        <v>10.64</v>
      </c>
      <c r="D258" s="3">
        <f t="shared" si="24"/>
        <v>53.2</v>
      </c>
      <c r="E258" s="2">
        <f t="shared" si="21"/>
        <v>50</v>
      </c>
      <c r="F258" s="17">
        <f t="shared" si="22"/>
        <v>0</v>
      </c>
      <c r="G258" s="2">
        <f t="shared" si="25"/>
        <v>7141</v>
      </c>
      <c r="L258" s="127"/>
    </row>
    <row r="259" spans="1:12" hidden="1" outlineLevel="1" x14ac:dyDescent="0.3">
      <c r="A259" s="13">
        <v>255</v>
      </c>
      <c r="B259" s="2">
        <f t="shared" si="23"/>
        <v>7141</v>
      </c>
      <c r="C259" s="3">
        <f t="shared" si="20"/>
        <v>10.71</v>
      </c>
      <c r="D259" s="3">
        <f t="shared" si="24"/>
        <v>10.71</v>
      </c>
      <c r="E259" s="2">
        <f t="shared" si="21"/>
        <v>0</v>
      </c>
      <c r="F259" s="17">
        <f t="shared" si="22"/>
        <v>10.71</v>
      </c>
      <c r="G259" s="2">
        <f t="shared" si="25"/>
        <v>7141</v>
      </c>
      <c r="L259" s="127"/>
    </row>
    <row r="260" spans="1:12" hidden="1" outlineLevel="1" x14ac:dyDescent="0.3">
      <c r="A260" s="13">
        <v>256</v>
      </c>
      <c r="B260" s="2">
        <f t="shared" si="23"/>
        <v>7141</v>
      </c>
      <c r="C260" s="3">
        <f t="shared" si="20"/>
        <v>10.71</v>
      </c>
      <c r="D260" s="3">
        <f t="shared" si="24"/>
        <v>21.42</v>
      </c>
      <c r="E260" s="2">
        <f t="shared" si="21"/>
        <v>0</v>
      </c>
      <c r="F260" s="17">
        <f t="shared" si="22"/>
        <v>21.42</v>
      </c>
      <c r="G260" s="2">
        <f t="shared" si="25"/>
        <v>7141</v>
      </c>
      <c r="L260" s="127"/>
    </row>
    <row r="261" spans="1:12" hidden="1" outlineLevel="1" x14ac:dyDescent="0.3">
      <c r="A261" s="13">
        <v>257</v>
      </c>
      <c r="B261" s="2">
        <f t="shared" si="23"/>
        <v>7141</v>
      </c>
      <c r="C261" s="3">
        <f t="shared" ref="C261:C324" si="26">ROUND(B261*$K$4/100,2)</f>
        <v>10.71</v>
      </c>
      <c r="D261" s="3">
        <f t="shared" si="24"/>
        <v>32.130000000000003</v>
      </c>
      <c r="E261" s="2">
        <f t="shared" si="21"/>
        <v>0</v>
      </c>
      <c r="F261" s="17">
        <f t="shared" si="22"/>
        <v>32.130000000000003</v>
      </c>
      <c r="G261" s="2">
        <f t="shared" si="25"/>
        <v>7141</v>
      </c>
      <c r="L261" s="127"/>
    </row>
    <row r="262" spans="1:12" hidden="1" outlineLevel="1" x14ac:dyDescent="0.3">
      <c r="A262" s="13">
        <v>258</v>
      </c>
      <c r="B262" s="2">
        <f t="shared" si="23"/>
        <v>7141</v>
      </c>
      <c r="C262" s="3">
        <f t="shared" si="26"/>
        <v>10.71</v>
      </c>
      <c r="D262" s="3">
        <f t="shared" si="24"/>
        <v>42.84</v>
      </c>
      <c r="E262" s="2">
        <f t="shared" ref="E262:E325" si="27">ROUNDDOWN(IF(D262&lt;50,0,D262*0.95),0)</f>
        <v>0</v>
      </c>
      <c r="F262" s="17">
        <f t="shared" si="22"/>
        <v>42.84</v>
      </c>
      <c r="G262" s="2">
        <f t="shared" si="25"/>
        <v>7141</v>
      </c>
      <c r="L262" s="127"/>
    </row>
    <row r="263" spans="1:12" hidden="1" outlineLevel="1" collapsed="1" x14ac:dyDescent="0.3">
      <c r="A263" s="13">
        <v>259</v>
      </c>
      <c r="B263" s="2">
        <f t="shared" si="23"/>
        <v>7141</v>
      </c>
      <c r="C263" s="3">
        <f t="shared" si="26"/>
        <v>10.71</v>
      </c>
      <c r="D263" s="3">
        <f t="shared" si="24"/>
        <v>53.550000000000004</v>
      </c>
      <c r="E263" s="2">
        <f t="shared" si="27"/>
        <v>50</v>
      </c>
      <c r="F263" s="17">
        <f t="shared" ref="F263:F326" si="28">IF(E263&gt;0,0,D263-E263)</f>
        <v>0</v>
      </c>
      <c r="G263" s="2">
        <f t="shared" si="25"/>
        <v>7191</v>
      </c>
      <c r="L263" s="127"/>
    </row>
    <row r="264" spans="1:12" hidden="1" outlineLevel="1" x14ac:dyDescent="0.3">
      <c r="A264" s="13">
        <v>260</v>
      </c>
      <c r="B264" s="2">
        <f t="shared" ref="B264:B327" si="29">G263</f>
        <v>7191</v>
      </c>
      <c r="C264" s="3">
        <f t="shared" si="26"/>
        <v>10.79</v>
      </c>
      <c r="D264" s="3">
        <f t="shared" si="24"/>
        <v>10.79</v>
      </c>
      <c r="E264" s="2">
        <f t="shared" si="27"/>
        <v>0</v>
      </c>
      <c r="F264" s="17">
        <f t="shared" si="28"/>
        <v>10.79</v>
      </c>
      <c r="G264" s="2">
        <f t="shared" si="25"/>
        <v>7191</v>
      </c>
      <c r="L264" s="127"/>
    </row>
    <row r="265" spans="1:12" hidden="1" outlineLevel="1" x14ac:dyDescent="0.3">
      <c r="A265" s="13">
        <v>261</v>
      </c>
      <c r="B265" s="2">
        <f t="shared" si="29"/>
        <v>7191</v>
      </c>
      <c r="C265" s="3">
        <f t="shared" si="26"/>
        <v>10.79</v>
      </c>
      <c r="D265" s="3">
        <f t="shared" si="24"/>
        <v>21.58</v>
      </c>
      <c r="E265" s="2">
        <f t="shared" si="27"/>
        <v>0</v>
      </c>
      <c r="F265" s="17">
        <f t="shared" si="28"/>
        <v>21.58</v>
      </c>
      <c r="G265" s="2">
        <f t="shared" si="25"/>
        <v>7191</v>
      </c>
      <c r="L265" s="127"/>
    </row>
    <row r="266" spans="1:12" hidden="1" outlineLevel="1" x14ac:dyDescent="0.3">
      <c r="A266" s="13">
        <v>262</v>
      </c>
      <c r="B266" s="2">
        <f t="shared" si="29"/>
        <v>7191</v>
      </c>
      <c r="C266" s="3">
        <f t="shared" si="26"/>
        <v>10.79</v>
      </c>
      <c r="D266" s="3">
        <f t="shared" si="24"/>
        <v>32.369999999999997</v>
      </c>
      <c r="E266" s="2">
        <f t="shared" si="27"/>
        <v>0</v>
      </c>
      <c r="F266" s="17">
        <f t="shared" si="28"/>
        <v>32.369999999999997</v>
      </c>
      <c r="G266" s="2">
        <f t="shared" si="25"/>
        <v>7191</v>
      </c>
      <c r="L266" s="127"/>
    </row>
    <row r="267" spans="1:12" hidden="1" outlineLevel="1" x14ac:dyDescent="0.3">
      <c r="A267" s="13">
        <v>263</v>
      </c>
      <c r="B267" s="2">
        <f t="shared" si="29"/>
        <v>7191</v>
      </c>
      <c r="C267" s="3">
        <f t="shared" si="26"/>
        <v>10.79</v>
      </c>
      <c r="D267" s="3">
        <f t="shared" si="24"/>
        <v>43.16</v>
      </c>
      <c r="E267" s="2">
        <f t="shared" si="27"/>
        <v>0</v>
      </c>
      <c r="F267" s="17">
        <f t="shared" si="28"/>
        <v>43.16</v>
      </c>
      <c r="G267" s="2">
        <f t="shared" si="25"/>
        <v>7191</v>
      </c>
      <c r="L267" s="127"/>
    </row>
    <row r="268" spans="1:12" hidden="1" outlineLevel="1" x14ac:dyDescent="0.3">
      <c r="A268" s="13">
        <v>264</v>
      </c>
      <c r="B268" s="2">
        <f t="shared" si="29"/>
        <v>7191</v>
      </c>
      <c r="C268" s="3">
        <f t="shared" si="26"/>
        <v>10.79</v>
      </c>
      <c r="D268" s="3">
        <f t="shared" si="24"/>
        <v>53.949999999999996</v>
      </c>
      <c r="E268" s="2">
        <f t="shared" si="27"/>
        <v>51</v>
      </c>
      <c r="F268" s="17">
        <f t="shared" si="28"/>
        <v>0</v>
      </c>
      <c r="G268" s="2">
        <f t="shared" si="25"/>
        <v>7242</v>
      </c>
      <c r="L268" s="127"/>
    </row>
    <row r="269" spans="1:12" hidden="1" outlineLevel="1" x14ac:dyDescent="0.3">
      <c r="A269" s="13">
        <v>265</v>
      </c>
      <c r="B269" s="2">
        <f t="shared" si="29"/>
        <v>7242</v>
      </c>
      <c r="C269" s="3">
        <f t="shared" si="26"/>
        <v>10.86</v>
      </c>
      <c r="D269" s="3">
        <f t="shared" si="24"/>
        <v>10.86</v>
      </c>
      <c r="E269" s="2">
        <f t="shared" si="27"/>
        <v>0</v>
      </c>
      <c r="F269" s="17">
        <f t="shared" si="28"/>
        <v>10.86</v>
      </c>
      <c r="G269" s="2">
        <f t="shared" si="25"/>
        <v>7242</v>
      </c>
      <c r="L269" s="127"/>
    </row>
    <row r="270" spans="1:12" hidden="1" outlineLevel="1" x14ac:dyDescent="0.3">
      <c r="A270" s="13">
        <v>266</v>
      </c>
      <c r="B270" s="2">
        <f t="shared" si="29"/>
        <v>7242</v>
      </c>
      <c r="C270" s="3">
        <f t="shared" si="26"/>
        <v>10.86</v>
      </c>
      <c r="D270" s="3">
        <f t="shared" si="24"/>
        <v>21.72</v>
      </c>
      <c r="E270" s="2">
        <f t="shared" si="27"/>
        <v>0</v>
      </c>
      <c r="F270" s="17">
        <f t="shared" si="28"/>
        <v>21.72</v>
      </c>
      <c r="G270" s="2">
        <f t="shared" si="25"/>
        <v>7242</v>
      </c>
      <c r="L270" s="127"/>
    </row>
    <row r="271" spans="1:12" hidden="1" outlineLevel="1" collapsed="1" x14ac:dyDescent="0.3">
      <c r="A271" s="13">
        <v>267</v>
      </c>
      <c r="B271" s="2">
        <f t="shared" si="29"/>
        <v>7242</v>
      </c>
      <c r="C271" s="3">
        <f t="shared" si="26"/>
        <v>10.86</v>
      </c>
      <c r="D271" s="3">
        <f t="shared" si="24"/>
        <v>32.58</v>
      </c>
      <c r="E271" s="2">
        <f t="shared" si="27"/>
        <v>0</v>
      </c>
      <c r="F271" s="17">
        <f t="shared" si="28"/>
        <v>32.58</v>
      </c>
      <c r="G271" s="2">
        <f t="shared" si="25"/>
        <v>7242</v>
      </c>
      <c r="L271" s="127"/>
    </row>
    <row r="272" spans="1:12" hidden="1" outlineLevel="1" x14ac:dyDescent="0.3">
      <c r="A272" s="13">
        <v>268</v>
      </c>
      <c r="B272" s="2">
        <f t="shared" si="29"/>
        <v>7242</v>
      </c>
      <c r="C272" s="3">
        <f t="shared" si="26"/>
        <v>10.86</v>
      </c>
      <c r="D272" s="3">
        <f t="shared" si="24"/>
        <v>43.44</v>
      </c>
      <c r="E272" s="2">
        <f t="shared" si="27"/>
        <v>0</v>
      </c>
      <c r="F272" s="17">
        <f t="shared" si="28"/>
        <v>43.44</v>
      </c>
      <c r="G272" s="2">
        <f t="shared" si="25"/>
        <v>7242</v>
      </c>
      <c r="L272" s="127"/>
    </row>
    <row r="273" spans="1:12" hidden="1" outlineLevel="1" x14ac:dyDescent="0.3">
      <c r="A273" s="13">
        <v>269</v>
      </c>
      <c r="B273" s="2">
        <f t="shared" si="29"/>
        <v>7242</v>
      </c>
      <c r="C273" s="3">
        <f t="shared" si="26"/>
        <v>10.86</v>
      </c>
      <c r="D273" s="3">
        <f t="shared" si="24"/>
        <v>54.3</v>
      </c>
      <c r="E273" s="2">
        <f t="shared" si="27"/>
        <v>51</v>
      </c>
      <c r="F273" s="17">
        <f t="shared" si="28"/>
        <v>0</v>
      </c>
      <c r="G273" s="2">
        <f t="shared" si="25"/>
        <v>7293</v>
      </c>
      <c r="L273" s="127"/>
    </row>
    <row r="274" spans="1:12" hidden="1" outlineLevel="1" x14ac:dyDescent="0.3">
      <c r="A274" s="13">
        <v>270</v>
      </c>
      <c r="B274" s="2">
        <f t="shared" si="29"/>
        <v>7293</v>
      </c>
      <c r="C274" s="3">
        <f t="shared" si="26"/>
        <v>10.94</v>
      </c>
      <c r="D274" s="3">
        <f t="shared" si="24"/>
        <v>10.94</v>
      </c>
      <c r="E274" s="2">
        <f t="shared" si="27"/>
        <v>0</v>
      </c>
      <c r="F274" s="17">
        <f t="shared" si="28"/>
        <v>10.94</v>
      </c>
      <c r="G274" s="2">
        <f t="shared" si="25"/>
        <v>7293</v>
      </c>
      <c r="L274" s="127"/>
    </row>
    <row r="275" spans="1:12" hidden="1" outlineLevel="1" x14ac:dyDescent="0.3">
      <c r="A275" s="13">
        <v>271</v>
      </c>
      <c r="B275" s="2">
        <f t="shared" si="29"/>
        <v>7293</v>
      </c>
      <c r="C275" s="3">
        <f t="shared" si="26"/>
        <v>10.94</v>
      </c>
      <c r="D275" s="3">
        <f t="shared" si="24"/>
        <v>21.88</v>
      </c>
      <c r="E275" s="2">
        <f t="shared" si="27"/>
        <v>0</v>
      </c>
      <c r="F275" s="17">
        <f t="shared" si="28"/>
        <v>21.88</v>
      </c>
      <c r="G275" s="2">
        <f t="shared" si="25"/>
        <v>7293</v>
      </c>
      <c r="L275" s="127"/>
    </row>
    <row r="276" spans="1:12" hidden="1" outlineLevel="1" x14ac:dyDescent="0.3">
      <c r="A276" s="13">
        <v>272</v>
      </c>
      <c r="B276" s="2">
        <f t="shared" si="29"/>
        <v>7293</v>
      </c>
      <c r="C276" s="3">
        <f t="shared" si="26"/>
        <v>10.94</v>
      </c>
      <c r="D276" s="3">
        <f t="shared" si="24"/>
        <v>32.82</v>
      </c>
      <c r="E276" s="2">
        <f t="shared" si="27"/>
        <v>0</v>
      </c>
      <c r="F276" s="17">
        <f t="shared" si="28"/>
        <v>32.82</v>
      </c>
      <c r="G276" s="2">
        <f t="shared" si="25"/>
        <v>7293</v>
      </c>
      <c r="L276" s="127"/>
    </row>
    <row r="277" spans="1:12" hidden="1" outlineLevel="1" x14ac:dyDescent="0.3">
      <c r="A277" s="13">
        <v>273</v>
      </c>
      <c r="B277" s="2">
        <f t="shared" si="29"/>
        <v>7293</v>
      </c>
      <c r="C277" s="3">
        <f t="shared" si="26"/>
        <v>10.94</v>
      </c>
      <c r="D277" s="3">
        <f t="shared" si="24"/>
        <v>43.76</v>
      </c>
      <c r="E277" s="2">
        <f t="shared" si="27"/>
        <v>0</v>
      </c>
      <c r="F277" s="17">
        <f t="shared" si="28"/>
        <v>43.76</v>
      </c>
      <c r="G277" s="2">
        <f t="shared" si="25"/>
        <v>7293</v>
      </c>
      <c r="L277" s="127"/>
    </row>
    <row r="278" spans="1:12" hidden="1" outlineLevel="1" x14ac:dyDescent="0.3">
      <c r="A278" s="13">
        <v>274</v>
      </c>
      <c r="B278" s="2">
        <f t="shared" si="29"/>
        <v>7293</v>
      </c>
      <c r="C278" s="3">
        <f t="shared" si="26"/>
        <v>10.94</v>
      </c>
      <c r="D278" s="3">
        <f t="shared" si="24"/>
        <v>54.699999999999996</v>
      </c>
      <c r="E278" s="2">
        <f t="shared" si="27"/>
        <v>51</v>
      </c>
      <c r="F278" s="17">
        <f t="shared" si="28"/>
        <v>0</v>
      </c>
      <c r="G278" s="2">
        <f t="shared" si="25"/>
        <v>7344</v>
      </c>
      <c r="L278" s="127"/>
    </row>
    <row r="279" spans="1:12" hidden="1" outlineLevel="1" collapsed="1" x14ac:dyDescent="0.3">
      <c r="A279" s="13">
        <v>275</v>
      </c>
      <c r="B279" s="2">
        <f t="shared" si="29"/>
        <v>7344</v>
      </c>
      <c r="C279" s="3">
        <f t="shared" si="26"/>
        <v>11.02</v>
      </c>
      <c r="D279" s="3">
        <f t="shared" si="24"/>
        <v>11.02</v>
      </c>
      <c r="E279" s="2">
        <f t="shared" si="27"/>
        <v>0</v>
      </c>
      <c r="F279" s="17">
        <f t="shared" si="28"/>
        <v>11.02</v>
      </c>
      <c r="G279" s="2">
        <f t="shared" si="25"/>
        <v>7344</v>
      </c>
      <c r="L279" s="127"/>
    </row>
    <row r="280" spans="1:12" hidden="1" outlineLevel="1" x14ac:dyDescent="0.3">
      <c r="A280" s="13">
        <v>276</v>
      </c>
      <c r="B280" s="2">
        <f t="shared" si="29"/>
        <v>7344</v>
      </c>
      <c r="C280" s="3">
        <f t="shared" si="26"/>
        <v>11.02</v>
      </c>
      <c r="D280" s="3">
        <f t="shared" si="24"/>
        <v>22.04</v>
      </c>
      <c r="E280" s="2">
        <f t="shared" si="27"/>
        <v>0</v>
      </c>
      <c r="F280" s="17">
        <f t="shared" si="28"/>
        <v>22.04</v>
      </c>
      <c r="G280" s="2">
        <f t="shared" si="25"/>
        <v>7344</v>
      </c>
      <c r="L280" s="127"/>
    </row>
    <row r="281" spans="1:12" hidden="1" outlineLevel="1" x14ac:dyDescent="0.3">
      <c r="A281" s="13">
        <v>277</v>
      </c>
      <c r="B281" s="2">
        <f t="shared" si="29"/>
        <v>7344</v>
      </c>
      <c r="C281" s="3">
        <f t="shared" si="26"/>
        <v>11.02</v>
      </c>
      <c r="D281" s="3">
        <f t="shared" si="24"/>
        <v>33.06</v>
      </c>
      <c r="E281" s="2">
        <f t="shared" si="27"/>
        <v>0</v>
      </c>
      <c r="F281" s="17">
        <f t="shared" si="28"/>
        <v>33.06</v>
      </c>
      <c r="G281" s="2">
        <f t="shared" si="25"/>
        <v>7344</v>
      </c>
      <c r="L281" s="127"/>
    </row>
    <row r="282" spans="1:12" hidden="1" outlineLevel="1" x14ac:dyDescent="0.3">
      <c r="A282" s="13">
        <v>278</v>
      </c>
      <c r="B282" s="2">
        <f t="shared" si="29"/>
        <v>7344</v>
      </c>
      <c r="C282" s="3">
        <f t="shared" si="26"/>
        <v>11.02</v>
      </c>
      <c r="D282" s="3">
        <f t="shared" ref="D282:D345" si="30">C282+F281</f>
        <v>44.08</v>
      </c>
      <c r="E282" s="2">
        <f t="shared" si="27"/>
        <v>0</v>
      </c>
      <c r="F282" s="17">
        <f t="shared" si="28"/>
        <v>44.08</v>
      </c>
      <c r="G282" s="2">
        <f t="shared" ref="G282:G345" si="31">B282+E282</f>
        <v>7344</v>
      </c>
      <c r="L282" s="127"/>
    </row>
    <row r="283" spans="1:12" hidden="1" outlineLevel="1" x14ac:dyDescent="0.3">
      <c r="A283" s="13">
        <v>279</v>
      </c>
      <c r="B283" s="2">
        <f t="shared" si="29"/>
        <v>7344</v>
      </c>
      <c r="C283" s="3">
        <f t="shared" si="26"/>
        <v>11.02</v>
      </c>
      <c r="D283" s="3">
        <f t="shared" si="30"/>
        <v>55.099999999999994</v>
      </c>
      <c r="E283" s="2">
        <f t="shared" si="27"/>
        <v>52</v>
      </c>
      <c r="F283" s="17">
        <f t="shared" si="28"/>
        <v>0</v>
      </c>
      <c r="G283" s="2">
        <f t="shared" si="31"/>
        <v>7396</v>
      </c>
      <c r="L283" s="127"/>
    </row>
    <row r="284" spans="1:12" hidden="1" outlineLevel="1" x14ac:dyDescent="0.3">
      <c r="A284" s="13">
        <v>280</v>
      </c>
      <c r="B284" s="2">
        <f t="shared" si="29"/>
        <v>7396</v>
      </c>
      <c r="C284" s="3">
        <f t="shared" si="26"/>
        <v>11.09</v>
      </c>
      <c r="D284" s="3">
        <f t="shared" si="30"/>
        <v>11.09</v>
      </c>
      <c r="E284" s="2">
        <f t="shared" si="27"/>
        <v>0</v>
      </c>
      <c r="F284" s="17">
        <f t="shared" si="28"/>
        <v>11.09</v>
      </c>
      <c r="G284" s="2">
        <f t="shared" si="31"/>
        <v>7396</v>
      </c>
      <c r="L284" s="127"/>
    </row>
    <row r="285" spans="1:12" hidden="1" outlineLevel="1" x14ac:dyDescent="0.3">
      <c r="A285" s="13">
        <v>281</v>
      </c>
      <c r="B285" s="2">
        <f t="shared" si="29"/>
        <v>7396</v>
      </c>
      <c r="C285" s="3">
        <f t="shared" si="26"/>
        <v>11.09</v>
      </c>
      <c r="D285" s="3">
        <f t="shared" si="30"/>
        <v>22.18</v>
      </c>
      <c r="E285" s="2">
        <f t="shared" si="27"/>
        <v>0</v>
      </c>
      <c r="F285" s="17">
        <f t="shared" si="28"/>
        <v>22.18</v>
      </c>
      <c r="G285" s="2">
        <f t="shared" si="31"/>
        <v>7396</v>
      </c>
      <c r="L285" s="127"/>
    </row>
    <row r="286" spans="1:12" hidden="1" outlineLevel="1" x14ac:dyDescent="0.3">
      <c r="A286" s="13">
        <v>282</v>
      </c>
      <c r="B286" s="2">
        <f t="shared" si="29"/>
        <v>7396</v>
      </c>
      <c r="C286" s="3">
        <f t="shared" si="26"/>
        <v>11.09</v>
      </c>
      <c r="D286" s="3">
        <f t="shared" si="30"/>
        <v>33.269999999999996</v>
      </c>
      <c r="E286" s="2">
        <f t="shared" si="27"/>
        <v>0</v>
      </c>
      <c r="F286" s="17">
        <f t="shared" si="28"/>
        <v>33.269999999999996</v>
      </c>
      <c r="G286" s="2">
        <f t="shared" si="31"/>
        <v>7396</v>
      </c>
      <c r="L286" s="127"/>
    </row>
    <row r="287" spans="1:12" hidden="1" outlineLevel="1" collapsed="1" x14ac:dyDescent="0.3">
      <c r="A287" s="13">
        <v>283</v>
      </c>
      <c r="B287" s="2">
        <f t="shared" si="29"/>
        <v>7396</v>
      </c>
      <c r="C287" s="3">
        <f t="shared" si="26"/>
        <v>11.09</v>
      </c>
      <c r="D287" s="3">
        <f t="shared" si="30"/>
        <v>44.36</v>
      </c>
      <c r="E287" s="2">
        <f t="shared" si="27"/>
        <v>0</v>
      </c>
      <c r="F287" s="17">
        <f t="shared" si="28"/>
        <v>44.36</v>
      </c>
      <c r="G287" s="2">
        <f t="shared" si="31"/>
        <v>7396</v>
      </c>
      <c r="L287" s="127"/>
    </row>
    <row r="288" spans="1:12" hidden="1" outlineLevel="1" x14ac:dyDescent="0.3">
      <c r="A288" s="13">
        <v>284</v>
      </c>
      <c r="B288" s="2">
        <f t="shared" si="29"/>
        <v>7396</v>
      </c>
      <c r="C288" s="3">
        <f t="shared" si="26"/>
        <v>11.09</v>
      </c>
      <c r="D288" s="3">
        <f t="shared" si="30"/>
        <v>55.45</v>
      </c>
      <c r="E288" s="2">
        <f t="shared" si="27"/>
        <v>52</v>
      </c>
      <c r="F288" s="17">
        <f t="shared" si="28"/>
        <v>0</v>
      </c>
      <c r="G288" s="2">
        <f t="shared" si="31"/>
        <v>7448</v>
      </c>
      <c r="L288" s="127"/>
    </row>
    <row r="289" spans="1:12" hidden="1" outlineLevel="1" x14ac:dyDescent="0.3">
      <c r="A289" s="13">
        <v>285</v>
      </c>
      <c r="B289" s="2">
        <f t="shared" si="29"/>
        <v>7448</v>
      </c>
      <c r="C289" s="3">
        <f t="shared" si="26"/>
        <v>11.17</v>
      </c>
      <c r="D289" s="3">
        <f t="shared" si="30"/>
        <v>11.17</v>
      </c>
      <c r="E289" s="2">
        <f t="shared" si="27"/>
        <v>0</v>
      </c>
      <c r="F289" s="17">
        <f t="shared" si="28"/>
        <v>11.17</v>
      </c>
      <c r="G289" s="2">
        <f t="shared" si="31"/>
        <v>7448</v>
      </c>
      <c r="L289" s="127"/>
    </row>
    <row r="290" spans="1:12" hidden="1" outlineLevel="1" x14ac:dyDescent="0.3">
      <c r="A290" s="13">
        <v>286</v>
      </c>
      <c r="B290" s="2">
        <f t="shared" si="29"/>
        <v>7448</v>
      </c>
      <c r="C290" s="3">
        <f t="shared" si="26"/>
        <v>11.17</v>
      </c>
      <c r="D290" s="3">
        <f t="shared" si="30"/>
        <v>22.34</v>
      </c>
      <c r="E290" s="2">
        <f t="shared" si="27"/>
        <v>0</v>
      </c>
      <c r="F290" s="17">
        <f t="shared" si="28"/>
        <v>22.34</v>
      </c>
      <c r="G290" s="2">
        <f t="shared" si="31"/>
        <v>7448</v>
      </c>
      <c r="L290" s="127"/>
    </row>
    <row r="291" spans="1:12" hidden="1" outlineLevel="1" x14ac:dyDescent="0.3">
      <c r="A291" s="13">
        <v>287</v>
      </c>
      <c r="B291" s="2">
        <f t="shared" si="29"/>
        <v>7448</v>
      </c>
      <c r="C291" s="3">
        <f t="shared" si="26"/>
        <v>11.17</v>
      </c>
      <c r="D291" s="3">
        <f t="shared" si="30"/>
        <v>33.51</v>
      </c>
      <c r="E291" s="2">
        <f t="shared" si="27"/>
        <v>0</v>
      </c>
      <c r="F291" s="17">
        <f t="shared" si="28"/>
        <v>33.51</v>
      </c>
      <c r="G291" s="2">
        <f t="shared" si="31"/>
        <v>7448</v>
      </c>
      <c r="L291" s="127"/>
    </row>
    <row r="292" spans="1:12" hidden="1" outlineLevel="1" x14ac:dyDescent="0.3">
      <c r="A292" s="13">
        <v>288</v>
      </c>
      <c r="B292" s="2">
        <f t="shared" si="29"/>
        <v>7448</v>
      </c>
      <c r="C292" s="3">
        <f t="shared" si="26"/>
        <v>11.17</v>
      </c>
      <c r="D292" s="3">
        <f t="shared" si="30"/>
        <v>44.68</v>
      </c>
      <c r="E292" s="2">
        <f t="shared" si="27"/>
        <v>0</v>
      </c>
      <c r="F292" s="17">
        <f t="shared" si="28"/>
        <v>44.68</v>
      </c>
      <c r="G292" s="2">
        <f t="shared" si="31"/>
        <v>7448</v>
      </c>
      <c r="L292" s="127"/>
    </row>
    <row r="293" spans="1:12" hidden="1" outlineLevel="1" x14ac:dyDescent="0.3">
      <c r="A293" s="13">
        <v>289</v>
      </c>
      <c r="B293" s="2">
        <f t="shared" si="29"/>
        <v>7448</v>
      </c>
      <c r="C293" s="3">
        <f t="shared" si="26"/>
        <v>11.17</v>
      </c>
      <c r="D293" s="3">
        <f t="shared" si="30"/>
        <v>55.85</v>
      </c>
      <c r="E293" s="2">
        <f t="shared" si="27"/>
        <v>53</v>
      </c>
      <c r="F293" s="17">
        <f t="shared" si="28"/>
        <v>0</v>
      </c>
      <c r="G293" s="2">
        <f t="shared" si="31"/>
        <v>7501</v>
      </c>
      <c r="L293" s="127"/>
    </row>
    <row r="294" spans="1:12" hidden="1" outlineLevel="1" x14ac:dyDescent="0.3">
      <c r="A294" s="13">
        <v>290</v>
      </c>
      <c r="B294" s="2">
        <f t="shared" si="29"/>
        <v>7501</v>
      </c>
      <c r="C294" s="3">
        <f t="shared" si="26"/>
        <v>11.25</v>
      </c>
      <c r="D294" s="3">
        <f t="shared" si="30"/>
        <v>11.25</v>
      </c>
      <c r="E294" s="2">
        <f t="shared" si="27"/>
        <v>0</v>
      </c>
      <c r="F294" s="17">
        <f t="shared" si="28"/>
        <v>11.25</v>
      </c>
      <c r="G294" s="2">
        <f t="shared" si="31"/>
        <v>7501</v>
      </c>
      <c r="L294" s="127"/>
    </row>
    <row r="295" spans="1:12" hidden="1" outlineLevel="1" collapsed="1" x14ac:dyDescent="0.3">
      <c r="A295" s="13">
        <v>291</v>
      </c>
      <c r="B295" s="2">
        <f t="shared" si="29"/>
        <v>7501</v>
      </c>
      <c r="C295" s="3">
        <f t="shared" si="26"/>
        <v>11.25</v>
      </c>
      <c r="D295" s="3">
        <f t="shared" si="30"/>
        <v>22.5</v>
      </c>
      <c r="E295" s="2">
        <f t="shared" si="27"/>
        <v>0</v>
      </c>
      <c r="F295" s="17">
        <f t="shared" si="28"/>
        <v>22.5</v>
      </c>
      <c r="G295" s="2">
        <f t="shared" si="31"/>
        <v>7501</v>
      </c>
      <c r="L295" s="127"/>
    </row>
    <row r="296" spans="1:12" hidden="1" outlineLevel="1" x14ac:dyDescent="0.3">
      <c r="A296" s="13">
        <v>292</v>
      </c>
      <c r="B296" s="2">
        <f t="shared" si="29"/>
        <v>7501</v>
      </c>
      <c r="C296" s="3">
        <f t="shared" si="26"/>
        <v>11.25</v>
      </c>
      <c r="D296" s="3">
        <f t="shared" si="30"/>
        <v>33.75</v>
      </c>
      <c r="E296" s="2">
        <f t="shared" si="27"/>
        <v>0</v>
      </c>
      <c r="F296" s="17">
        <f t="shared" si="28"/>
        <v>33.75</v>
      </c>
      <c r="G296" s="2">
        <f t="shared" si="31"/>
        <v>7501</v>
      </c>
      <c r="L296" s="127"/>
    </row>
    <row r="297" spans="1:12" hidden="1" outlineLevel="1" x14ac:dyDescent="0.3">
      <c r="A297" s="13">
        <v>293</v>
      </c>
      <c r="B297" s="2">
        <f t="shared" si="29"/>
        <v>7501</v>
      </c>
      <c r="C297" s="3">
        <f t="shared" si="26"/>
        <v>11.25</v>
      </c>
      <c r="D297" s="3">
        <f t="shared" si="30"/>
        <v>45</v>
      </c>
      <c r="E297" s="2">
        <f t="shared" si="27"/>
        <v>0</v>
      </c>
      <c r="F297" s="17">
        <f t="shared" si="28"/>
        <v>45</v>
      </c>
      <c r="G297" s="2">
        <f t="shared" si="31"/>
        <v>7501</v>
      </c>
      <c r="L297" s="127"/>
    </row>
    <row r="298" spans="1:12" hidden="1" outlineLevel="1" x14ac:dyDescent="0.3">
      <c r="A298" s="13">
        <v>294</v>
      </c>
      <c r="B298" s="2">
        <f t="shared" si="29"/>
        <v>7501</v>
      </c>
      <c r="C298" s="3">
        <f t="shared" si="26"/>
        <v>11.25</v>
      </c>
      <c r="D298" s="3">
        <f t="shared" si="30"/>
        <v>56.25</v>
      </c>
      <c r="E298" s="2">
        <f t="shared" si="27"/>
        <v>53</v>
      </c>
      <c r="F298" s="17">
        <f t="shared" si="28"/>
        <v>0</v>
      </c>
      <c r="G298" s="2">
        <f t="shared" si="31"/>
        <v>7554</v>
      </c>
      <c r="L298" s="127"/>
    </row>
    <row r="299" spans="1:12" hidden="1" outlineLevel="1" x14ac:dyDescent="0.3">
      <c r="A299" s="13">
        <v>295</v>
      </c>
      <c r="B299" s="2">
        <f t="shared" si="29"/>
        <v>7554</v>
      </c>
      <c r="C299" s="3">
        <f t="shared" si="26"/>
        <v>11.33</v>
      </c>
      <c r="D299" s="3">
        <f t="shared" si="30"/>
        <v>11.33</v>
      </c>
      <c r="E299" s="2">
        <f t="shared" si="27"/>
        <v>0</v>
      </c>
      <c r="F299" s="17">
        <f t="shared" si="28"/>
        <v>11.33</v>
      </c>
      <c r="G299" s="2">
        <f t="shared" si="31"/>
        <v>7554</v>
      </c>
      <c r="L299" s="127"/>
    </row>
    <row r="300" spans="1:12" hidden="1" outlineLevel="1" x14ac:dyDescent="0.3">
      <c r="A300" s="13">
        <v>296</v>
      </c>
      <c r="B300" s="2">
        <f t="shared" si="29"/>
        <v>7554</v>
      </c>
      <c r="C300" s="3">
        <f t="shared" si="26"/>
        <v>11.33</v>
      </c>
      <c r="D300" s="3">
        <f t="shared" si="30"/>
        <v>22.66</v>
      </c>
      <c r="E300" s="2">
        <f t="shared" si="27"/>
        <v>0</v>
      </c>
      <c r="F300" s="17">
        <f t="shared" si="28"/>
        <v>22.66</v>
      </c>
      <c r="G300" s="2">
        <f t="shared" si="31"/>
        <v>7554</v>
      </c>
      <c r="L300" s="127"/>
    </row>
    <row r="301" spans="1:12" hidden="1" outlineLevel="1" x14ac:dyDescent="0.3">
      <c r="A301" s="13">
        <v>297</v>
      </c>
      <c r="B301" s="2">
        <f t="shared" si="29"/>
        <v>7554</v>
      </c>
      <c r="C301" s="3">
        <f t="shared" si="26"/>
        <v>11.33</v>
      </c>
      <c r="D301" s="3">
        <f t="shared" si="30"/>
        <v>33.99</v>
      </c>
      <c r="E301" s="2">
        <f t="shared" si="27"/>
        <v>0</v>
      </c>
      <c r="F301" s="17">
        <f t="shared" si="28"/>
        <v>33.99</v>
      </c>
      <c r="G301" s="2">
        <f t="shared" si="31"/>
        <v>7554</v>
      </c>
      <c r="L301" s="127"/>
    </row>
    <row r="302" spans="1:12" hidden="1" outlineLevel="1" collapsed="1" x14ac:dyDescent="0.3">
      <c r="A302" s="13">
        <v>298</v>
      </c>
      <c r="B302" s="2">
        <f t="shared" si="29"/>
        <v>7554</v>
      </c>
      <c r="C302" s="3">
        <f t="shared" si="26"/>
        <v>11.33</v>
      </c>
      <c r="D302" s="3">
        <f t="shared" si="30"/>
        <v>45.32</v>
      </c>
      <c r="E302" s="2">
        <f t="shared" si="27"/>
        <v>0</v>
      </c>
      <c r="F302" s="17">
        <f t="shared" si="28"/>
        <v>45.32</v>
      </c>
      <c r="G302" s="2">
        <f t="shared" si="31"/>
        <v>7554</v>
      </c>
      <c r="L302" s="127"/>
    </row>
    <row r="303" spans="1:12" hidden="1" outlineLevel="1" x14ac:dyDescent="0.3">
      <c r="A303" s="13">
        <v>299</v>
      </c>
      <c r="B303" s="2">
        <f t="shared" si="29"/>
        <v>7554</v>
      </c>
      <c r="C303" s="3">
        <f t="shared" si="26"/>
        <v>11.33</v>
      </c>
      <c r="D303" s="3">
        <f t="shared" si="30"/>
        <v>56.65</v>
      </c>
      <c r="E303" s="2">
        <f t="shared" si="27"/>
        <v>53</v>
      </c>
      <c r="F303" s="17">
        <f t="shared" si="28"/>
        <v>0</v>
      </c>
      <c r="G303" s="2">
        <f t="shared" si="31"/>
        <v>7607</v>
      </c>
      <c r="L303" s="127"/>
    </row>
    <row r="304" spans="1:12" hidden="1" outlineLevel="1" x14ac:dyDescent="0.3">
      <c r="A304" s="13">
        <v>300</v>
      </c>
      <c r="B304" s="2">
        <f t="shared" si="29"/>
        <v>7607</v>
      </c>
      <c r="C304" s="3">
        <f t="shared" si="26"/>
        <v>11.41</v>
      </c>
      <c r="D304" s="3">
        <f t="shared" si="30"/>
        <v>11.41</v>
      </c>
      <c r="E304" s="2">
        <f t="shared" si="27"/>
        <v>0</v>
      </c>
      <c r="F304" s="17">
        <f t="shared" si="28"/>
        <v>11.41</v>
      </c>
      <c r="G304" s="2">
        <f t="shared" si="31"/>
        <v>7607</v>
      </c>
      <c r="L304" s="127"/>
    </row>
    <row r="305" spans="1:12" hidden="1" outlineLevel="1" x14ac:dyDescent="0.3">
      <c r="A305" s="13">
        <v>301</v>
      </c>
      <c r="B305" s="2">
        <f t="shared" si="29"/>
        <v>7607</v>
      </c>
      <c r="C305" s="3">
        <f t="shared" si="26"/>
        <v>11.41</v>
      </c>
      <c r="D305" s="3">
        <f t="shared" si="30"/>
        <v>22.82</v>
      </c>
      <c r="E305" s="2">
        <f t="shared" si="27"/>
        <v>0</v>
      </c>
      <c r="F305" s="17">
        <f t="shared" si="28"/>
        <v>22.82</v>
      </c>
      <c r="G305" s="2">
        <f t="shared" si="31"/>
        <v>7607</v>
      </c>
      <c r="L305" s="127"/>
    </row>
    <row r="306" spans="1:12" hidden="1" outlineLevel="1" x14ac:dyDescent="0.3">
      <c r="A306" s="13">
        <v>302</v>
      </c>
      <c r="B306" s="2">
        <f t="shared" si="29"/>
        <v>7607</v>
      </c>
      <c r="C306" s="3">
        <f t="shared" si="26"/>
        <v>11.41</v>
      </c>
      <c r="D306" s="3">
        <f t="shared" si="30"/>
        <v>34.230000000000004</v>
      </c>
      <c r="E306" s="2">
        <f t="shared" si="27"/>
        <v>0</v>
      </c>
      <c r="F306" s="17">
        <f t="shared" si="28"/>
        <v>34.230000000000004</v>
      </c>
      <c r="G306" s="2">
        <f t="shared" si="31"/>
        <v>7607</v>
      </c>
      <c r="L306" s="127"/>
    </row>
    <row r="307" spans="1:12" hidden="1" outlineLevel="1" x14ac:dyDescent="0.3">
      <c r="A307" s="13">
        <v>303</v>
      </c>
      <c r="B307" s="2">
        <f t="shared" si="29"/>
        <v>7607</v>
      </c>
      <c r="C307" s="3">
        <f t="shared" si="26"/>
        <v>11.41</v>
      </c>
      <c r="D307" s="3">
        <f t="shared" si="30"/>
        <v>45.64</v>
      </c>
      <c r="E307" s="2">
        <f t="shared" si="27"/>
        <v>0</v>
      </c>
      <c r="F307" s="17">
        <f t="shared" si="28"/>
        <v>45.64</v>
      </c>
      <c r="G307" s="2">
        <f t="shared" si="31"/>
        <v>7607</v>
      </c>
      <c r="L307" s="127"/>
    </row>
    <row r="308" spans="1:12" hidden="1" outlineLevel="1" x14ac:dyDescent="0.3">
      <c r="A308" s="13">
        <v>304</v>
      </c>
      <c r="B308" s="2">
        <f t="shared" si="29"/>
        <v>7607</v>
      </c>
      <c r="C308" s="3">
        <f t="shared" si="26"/>
        <v>11.41</v>
      </c>
      <c r="D308" s="3">
        <f t="shared" si="30"/>
        <v>57.05</v>
      </c>
      <c r="E308" s="2">
        <f t="shared" si="27"/>
        <v>54</v>
      </c>
      <c r="F308" s="17">
        <f t="shared" si="28"/>
        <v>0</v>
      </c>
      <c r="G308" s="2">
        <f t="shared" si="31"/>
        <v>7661</v>
      </c>
      <c r="L308" s="127"/>
    </row>
    <row r="309" spans="1:12" hidden="1" outlineLevel="1" collapsed="1" x14ac:dyDescent="0.3">
      <c r="A309" s="13">
        <v>305</v>
      </c>
      <c r="B309" s="2">
        <f t="shared" si="29"/>
        <v>7661</v>
      </c>
      <c r="C309" s="3">
        <f t="shared" si="26"/>
        <v>11.49</v>
      </c>
      <c r="D309" s="3">
        <f t="shared" si="30"/>
        <v>11.49</v>
      </c>
      <c r="E309" s="2">
        <f t="shared" si="27"/>
        <v>0</v>
      </c>
      <c r="F309" s="17">
        <f t="shared" si="28"/>
        <v>11.49</v>
      </c>
      <c r="G309" s="2">
        <f t="shared" si="31"/>
        <v>7661</v>
      </c>
      <c r="L309" s="127"/>
    </row>
    <row r="310" spans="1:12" hidden="1" outlineLevel="1" x14ac:dyDescent="0.3">
      <c r="A310" s="13">
        <v>306</v>
      </c>
      <c r="B310" s="2">
        <f t="shared" si="29"/>
        <v>7661</v>
      </c>
      <c r="C310" s="3">
        <f t="shared" si="26"/>
        <v>11.49</v>
      </c>
      <c r="D310" s="3">
        <f t="shared" si="30"/>
        <v>22.98</v>
      </c>
      <c r="E310" s="2">
        <f t="shared" si="27"/>
        <v>0</v>
      </c>
      <c r="F310" s="17">
        <f t="shared" si="28"/>
        <v>22.98</v>
      </c>
      <c r="G310" s="2">
        <f t="shared" si="31"/>
        <v>7661</v>
      </c>
      <c r="L310" s="127"/>
    </row>
    <row r="311" spans="1:12" hidden="1" outlineLevel="1" x14ac:dyDescent="0.3">
      <c r="A311" s="13">
        <v>307</v>
      </c>
      <c r="B311" s="2">
        <f t="shared" si="29"/>
        <v>7661</v>
      </c>
      <c r="C311" s="3">
        <f t="shared" si="26"/>
        <v>11.49</v>
      </c>
      <c r="D311" s="3">
        <f t="shared" si="30"/>
        <v>34.47</v>
      </c>
      <c r="E311" s="2">
        <f t="shared" si="27"/>
        <v>0</v>
      </c>
      <c r="F311" s="17">
        <f t="shared" si="28"/>
        <v>34.47</v>
      </c>
      <c r="G311" s="2">
        <f t="shared" si="31"/>
        <v>7661</v>
      </c>
      <c r="L311" s="127"/>
    </row>
    <row r="312" spans="1:12" hidden="1" outlineLevel="1" x14ac:dyDescent="0.3">
      <c r="A312" s="13">
        <v>308</v>
      </c>
      <c r="B312" s="2">
        <f t="shared" si="29"/>
        <v>7661</v>
      </c>
      <c r="C312" s="3">
        <f t="shared" si="26"/>
        <v>11.49</v>
      </c>
      <c r="D312" s="3">
        <f t="shared" si="30"/>
        <v>45.96</v>
      </c>
      <c r="E312" s="2">
        <f t="shared" si="27"/>
        <v>0</v>
      </c>
      <c r="F312" s="17">
        <f t="shared" si="28"/>
        <v>45.96</v>
      </c>
      <c r="G312" s="2">
        <f t="shared" si="31"/>
        <v>7661</v>
      </c>
      <c r="L312" s="127"/>
    </row>
    <row r="313" spans="1:12" hidden="1" outlineLevel="1" x14ac:dyDescent="0.3">
      <c r="A313" s="13">
        <v>309</v>
      </c>
      <c r="B313" s="2">
        <f t="shared" si="29"/>
        <v>7661</v>
      </c>
      <c r="C313" s="3">
        <f t="shared" si="26"/>
        <v>11.49</v>
      </c>
      <c r="D313" s="3">
        <f t="shared" si="30"/>
        <v>57.45</v>
      </c>
      <c r="E313" s="2">
        <f t="shared" si="27"/>
        <v>54</v>
      </c>
      <c r="F313" s="17">
        <f t="shared" si="28"/>
        <v>0</v>
      </c>
      <c r="G313" s="2">
        <f t="shared" si="31"/>
        <v>7715</v>
      </c>
      <c r="L313" s="127"/>
    </row>
    <row r="314" spans="1:12" hidden="1" outlineLevel="1" x14ac:dyDescent="0.3">
      <c r="A314" s="13">
        <v>310</v>
      </c>
      <c r="B314" s="2">
        <f t="shared" si="29"/>
        <v>7715</v>
      </c>
      <c r="C314" s="3">
        <f t="shared" si="26"/>
        <v>11.57</v>
      </c>
      <c r="D314" s="3">
        <f t="shared" si="30"/>
        <v>11.57</v>
      </c>
      <c r="E314" s="2">
        <f t="shared" si="27"/>
        <v>0</v>
      </c>
      <c r="F314" s="17">
        <f t="shared" si="28"/>
        <v>11.57</v>
      </c>
      <c r="G314" s="2">
        <f t="shared" si="31"/>
        <v>7715</v>
      </c>
      <c r="L314" s="127"/>
    </row>
    <row r="315" spans="1:12" hidden="1" outlineLevel="1" x14ac:dyDescent="0.3">
      <c r="A315" s="13">
        <v>311</v>
      </c>
      <c r="B315" s="2">
        <f t="shared" si="29"/>
        <v>7715</v>
      </c>
      <c r="C315" s="3">
        <f t="shared" si="26"/>
        <v>11.57</v>
      </c>
      <c r="D315" s="3">
        <f t="shared" si="30"/>
        <v>23.14</v>
      </c>
      <c r="E315" s="2">
        <f t="shared" si="27"/>
        <v>0</v>
      </c>
      <c r="F315" s="17">
        <f t="shared" si="28"/>
        <v>23.14</v>
      </c>
      <c r="G315" s="2">
        <f t="shared" si="31"/>
        <v>7715</v>
      </c>
      <c r="L315" s="127"/>
    </row>
    <row r="316" spans="1:12" hidden="1" outlineLevel="1" collapsed="1" x14ac:dyDescent="0.3">
      <c r="A316" s="13">
        <v>312</v>
      </c>
      <c r="B316" s="2">
        <f t="shared" si="29"/>
        <v>7715</v>
      </c>
      <c r="C316" s="3">
        <f t="shared" si="26"/>
        <v>11.57</v>
      </c>
      <c r="D316" s="3">
        <f t="shared" si="30"/>
        <v>34.71</v>
      </c>
      <c r="E316" s="2">
        <f t="shared" si="27"/>
        <v>0</v>
      </c>
      <c r="F316" s="17">
        <f t="shared" si="28"/>
        <v>34.71</v>
      </c>
      <c r="G316" s="2">
        <f t="shared" si="31"/>
        <v>7715</v>
      </c>
      <c r="L316" s="127"/>
    </row>
    <row r="317" spans="1:12" hidden="1" outlineLevel="1" x14ac:dyDescent="0.3">
      <c r="A317" s="13">
        <v>313</v>
      </c>
      <c r="B317" s="2">
        <f t="shared" si="29"/>
        <v>7715</v>
      </c>
      <c r="C317" s="3">
        <f t="shared" si="26"/>
        <v>11.57</v>
      </c>
      <c r="D317" s="3">
        <f t="shared" si="30"/>
        <v>46.28</v>
      </c>
      <c r="E317" s="2">
        <f t="shared" si="27"/>
        <v>0</v>
      </c>
      <c r="F317" s="17">
        <f t="shared" si="28"/>
        <v>46.28</v>
      </c>
      <c r="G317" s="2">
        <f t="shared" si="31"/>
        <v>7715</v>
      </c>
      <c r="L317" s="127"/>
    </row>
    <row r="318" spans="1:12" hidden="1" outlineLevel="1" x14ac:dyDescent="0.3">
      <c r="A318" s="13">
        <v>314</v>
      </c>
      <c r="B318" s="2">
        <f t="shared" si="29"/>
        <v>7715</v>
      </c>
      <c r="C318" s="3">
        <f t="shared" si="26"/>
        <v>11.57</v>
      </c>
      <c r="D318" s="3">
        <f t="shared" si="30"/>
        <v>57.85</v>
      </c>
      <c r="E318" s="2">
        <f t="shared" si="27"/>
        <v>54</v>
      </c>
      <c r="F318" s="17">
        <f t="shared" si="28"/>
        <v>0</v>
      </c>
      <c r="G318" s="2">
        <f t="shared" si="31"/>
        <v>7769</v>
      </c>
      <c r="L318" s="127"/>
    </row>
    <row r="319" spans="1:12" hidden="1" outlineLevel="1" x14ac:dyDescent="0.3">
      <c r="A319" s="13">
        <v>315</v>
      </c>
      <c r="B319" s="2">
        <f t="shared" si="29"/>
        <v>7769</v>
      </c>
      <c r="C319" s="3">
        <f t="shared" si="26"/>
        <v>11.65</v>
      </c>
      <c r="D319" s="3">
        <f t="shared" si="30"/>
        <v>11.65</v>
      </c>
      <c r="E319" s="2">
        <f t="shared" si="27"/>
        <v>0</v>
      </c>
      <c r="F319" s="17">
        <f t="shared" si="28"/>
        <v>11.65</v>
      </c>
      <c r="G319" s="2">
        <f t="shared" si="31"/>
        <v>7769</v>
      </c>
      <c r="L319" s="127"/>
    </row>
    <row r="320" spans="1:12" hidden="1" outlineLevel="1" x14ac:dyDescent="0.3">
      <c r="A320" s="13">
        <v>316</v>
      </c>
      <c r="B320" s="2">
        <f t="shared" si="29"/>
        <v>7769</v>
      </c>
      <c r="C320" s="3">
        <f t="shared" si="26"/>
        <v>11.65</v>
      </c>
      <c r="D320" s="3">
        <f t="shared" si="30"/>
        <v>23.3</v>
      </c>
      <c r="E320" s="2">
        <f t="shared" si="27"/>
        <v>0</v>
      </c>
      <c r="F320" s="17">
        <f t="shared" si="28"/>
        <v>23.3</v>
      </c>
      <c r="G320" s="2">
        <f t="shared" si="31"/>
        <v>7769</v>
      </c>
      <c r="L320" s="127"/>
    </row>
    <row r="321" spans="1:12" hidden="1" outlineLevel="1" x14ac:dyDescent="0.3">
      <c r="A321" s="13">
        <v>317</v>
      </c>
      <c r="B321" s="2">
        <f t="shared" si="29"/>
        <v>7769</v>
      </c>
      <c r="C321" s="3">
        <f t="shared" si="26"/>
        <v>11.65</v>
      </c>
      <c r="D321" s="3">
        <f t="shared" si="30"/>
        <v>34.950000000000003</v>
      </c>
      <c r="E321" s="2">
        <f t="shared" si="27"/>
        <v>0</v>
      </c>
      <c r="F321" s="17">
        <f t="shared" si="28"/>
        <v>34.950000000000003</v>
      </c>
      <c r="G321" s="2">
        <f t="shared" si="31"/>
        <v>7769</v>
      </c>
      <c r="L321" s="127"/>
    </row>
    <row r="322" spans="1:12" hidden="1" outlineLevel="1" x14ac:dyDescent="0.3">
      <c r="A322" s="13">
        <v>318</v>
      </c>
      <c r="B322" s="2">
        <f t="shared" si="29"/>
        <v>7769</v>
      </c>
      <c r="C322" s="3">
        <f t="shared" si="26"/>
        <v>11.65</v>
      </c>
      <c r="D322" s="3">
        <f t="shared" si="30"/>
        <v>46.6</v>
      </c>
      <c r="E322" s="2">
        <f t="shared" si="27"/>
        <v>0</v>
      </c>
      <c r="F322" s="17">
        <f t="shared" si="28"/>
        <v>46.6</v>
      </c>
      <c r="G322" s="2">
        <f t="shared" si="31"/>
        <v>7769</v>
      </c>
      <c r="L322" s="127"/>
    </row>
    <row r="323" spans="1:12" hidden="1" outlineLevel="1" collapsed="1" x14ac:dyDescent="0.3">
      <c r="A323" s="13">
        <v>319</v>
      </c>
      <c r="B323" s="2">
        <f t="shared" si="29"/>
        <v>7769</v>
      </c>
      <c r="C323" s="3">
        <f t="shared" si="26"/>
        <v>11.65</v>
      </c>
      <c r="D323" s="3">
        <f t="shared" si="30"/>
        <v>58.25</v>
      </c>
      <c r="E323" s="2">
        <f t="shared" si="27"/>
        <v>55</v>
      </c>
      <c r="F323" s="17">
        <f t="shared" si="28"/>
        <v>0</v>
      </c>
      <c r="G323" s="2">
        <f t="shared" si="31"/>
        <v>7824</v>
      </c>
      <c r="L323" s="127"/>
    </row>
    <row r="324" spans="1:12" hidden="1" outlineLevel="1" x14ac:dyDescent="0.3">
      <c r="A324" s="13">
        <v>320</v>
      </c>
      <c r="B324" s="2">
        <f t="shared" si="29"/>
        <v>7824</v>
      </c>
      <c r="C324" s="3">
        <f t="shared" si="26"/>
        <v>11.74</v>
      </c>
      <c r="D324" s="3">
        <f t="shared" si="30"/>
        <v>11.74</v>
      </c>
      <c r="E324" s="2">
        <f t="shared" si="27"/>
        <v>0</v>
      </c>
      <c r="F324" s="17">
        <f t="shared" si="28"/>
        <v>11.74</v>
      </c>
      <c r="G324" s="2">
        <f t="shared" si="31"/>
        <v>7824</v>
      </c>
      <c r="L324" s="127"/>
    </row>
    <row r="325" spans="1:12" hidden="1" outlineLevel="1" x14ac:dyDescent="0.3">
      <c r="A325" s="13">
        <v>321</v>
      </c>
      <c r="B325" s="2">
        <f t="shared" si="29"/>
        <v>7824</v>
      </c>
      <c r="C325" s="3">
        <f t="shared" ref="C325:C388" si="32">ROUND(B325*$K$4/100,2)</f>
        <v>11.74</v>
      </c>
      <c r="D325" s="3">
        <f t="shared" si="30"/>
        <v>23.48</v>
      </c>
      <c r="E325" s="2">
        <f t="shared" si="27"/>
        <v>0</v>
      </c>
      <c r="F325" s="17">
        <f t="shared" si="28"/>
        <v>23.48</v>
      </c>
      <c r="G325" s="2">
        <f t="shared" si="31"/>
        <v>7824</v>
      </c>
      <c r="L325" s="127"/>
    </row>
    <row r="326" spans="1:12" hidden="1" outlineLevel="1" x14ac:dyDescent="0.3">
      <c r="A326" s="13">
        <v>322</v>
      </c>
      <c r="B326" s="2">
        <f t="shared" si="29"/>
        <v>7824</v>
      </c>
      <c r="C326" s="3">
        <f t="shared" si="32"/>
        <v>11.74</v>
      </c>
      <c r="D326" s="3">
        <f t="shared" si="30"/>
        <v>35.22</v>
      </c>
      <c r="E326" s="2">
        <f t="shared" ref="E326:E389" si="33">ROUNDDOWN(IF(D326&lt;50,0,D326*0.95),0)</f>
        <v>0</v>
      </c>
      <c r="F326" s="17">
        <f t="shared" si="28"/>
        <v>35.22</v>
      </c>
      <c r="G326" s="2">
        <f t="shared" si="31"/>
        <v>7824</v>
      </c>
      <c r="L326" s="127"/>
    </row>
    <row r="327" spans="1:12" hidden="1" outlineLevel="1" x14ac:dyDescent="0.3">
      <c r="A327" s="13">
        <v>323</v>
      </c>
      <c r="B327" s="2">
        <f t="shared" si="29"/>
        <v>7824</v>
      </c>
      <c r="C327" s="3">
        <f t="shared" si="32"/>
        <v>11.74</v>
      </c>
      <c r="D327" s="3">
        <f t="shared" si="30"/>
        <v>46.96</v>
      </c>
      <c r="E327" s="2">
        <f t="shared" si="33"/>
        <v>0</v>
      </c>
      <c r="F327" s="17">
        <f t="shared" ref="F327:F390" si="34">IF(E327&gt;0,0,D327-E327)</f>
        <v>46.96</v>
      </c>
      <c r="G327" s="2">
        <f t="shared" si="31"/>
        <v>7824</v>
      </c>
      <c r="L327" s="127"/>
    </row>
    <row r="328" spans="1:12" hidden="1" outlineLevel="1" x14ac:dyDescent="0.3">
      <c r="A328" s="13">
        <v>324</v>
      </c>
      <c r="B328" s="2">
        <f t="shared" ref="B328:B391" si="35">G327</f>
        <v>7824</v>
      </c>
      <c r="C328" s="3">
        <f t="shared" si="32"/>
        <v>11.74</v>
      </c>
      <c r="D328" s="3">
        <f t="shared" si="30"/>
        <v>58.7</v>
      </c>
      <c r="E328" s="2">
        <f t="shared" si="33"/>
        <v>55</v>
      </c>
      <c r="F328" s="17">
        <f t="shared" si="34"/>
        <v>0</v>
      </c>
      <c r="G328" s="2">
        <f t="shared" si="31"/>
        <v>7879</v>
      </c>
      <c r="L328" s="127"/>
    </row>
    <row r="329" spans="1:12" hidden="1" outlineLevel="1" x14ac:dyDescent="0.3">
      <c r="A329" s="13">
        <v>325</v>
      </c>
      <c r="B329" s="2">
        <f t="shared" si="35"/>
        <v>7879</v>
      </c>
      <c r="C329" s="3">
        <f t="shared" si="32"/>
        <v>11.82</v>
      </c>
      <c r="D329" s="3">
        <f t="shared" si="30"/>
        <v>11.82</v>
      </c>
      <c r="E329" s="2">
        <f t="shared" si="33"/>
        <v>0</v>
      </c>
      <c r="F329" s="17">
        <f t="shared" si="34"/>
        <v>11.82</v>
      </c>
      <c r="G329" s="2">
        <f t="shared" si="31"/>
        <v>7879</v>
      </c>
      <c r="L329" s="127"/>
    </row>
    <row r="330" spans="1:12" hidden="1" outlineLevel="1" collapsed="1" x14ac:dyDescent="0.3">
      <c r="A330" s="13">
        <v>326</v>
      </c>
      <c r="B330" s="2">
        <f t="shared" si="35"/>
        <v>7879</v>
      </c>
      <c r="C330" s="3">
        <f t="shared" si="32"/>
        <v>11.82</v>
      </c>
      <c r="D330" s="3">
        <f t="shared" si="30"/>
        <v>23.64</v>
      </c>
      <c r="E330" s="2">
        <f t="shared" si="33"/>
        <v>0</v>
      </c>
      <c r="F330" s="17">
        <f t="shared" si="34"/>
        <v>23.64</v>
      </c>
      <c r="G330" s="2">
        <f t="shared" si="31"/>
        <v>7879</v>
      </c>
      <c r="L330" s="127"/>
    </row>
    <row r="331" spans="1:12" hidden="1" outlineLevel="1" x14ac:dyDescent="0.3">
      <c r="A331" s="13">
        <v>327</v>
      </c>
      <c r="B331" s="2">
        <f t="shared" si="35"/>
        <v>7879</v>
      </c>
      <c r="C331" s="3">
        <f t="shared" si="32"/>
        <v>11.82</v>
      </c>
      <c r="D331" s="3">
        <f t="shared" si="30"/>
        <v>35.46</v>
      </c>
      <c r="E331" s="2">
        <f t="shared" si="33"/>
        <v>0</v>
      </c>
      <c r="F331" s="17">
        <f t="shared" si="34"/>
        <v>35.46</v>
      </c>
      <c r="G331" s="2">
        <f t="shared" si="31"/>
        <v>7879</v>
      </c>
      <c r="L331" s="127"/>
    </row>
    <row r="332" spans="1:12" hidden="1" outlineLevel="1" x14ac:dyDescent="0.3">
      <c r="A332" s="13">
        <v>328</v>
      </c>
      <c r="B332" s="2">
        <f t="shared" si="35"/>
        <v>7879</v>
      </c>
      <c r="C332" s="3">
        <f t="shared" si="32"/>
        <v>11.82</v>
      </c>
      <c r="D332" s="3">
        <f t="shared" si="30"/>
        <v>47.28</v>
      </c>
      <c r="E332" s="2">
        <f t="shared" si="33"/>
        <v>0</v>
      </c>
      <c r="F332" s="17">
        <f t="shared" si="34"/>
        <v>47.28</v>
      </c>
      <c r="G332" s="2">
        <f t="shared" si="31"/>
        <v>7879</v>
      </c>
      <c r="L332" s="127"/>
    </row>
    <row r="333" spans="1:12" hidden="1" outlineLevel="1" x14ac:dyDescent="0.3">
      <c r="A333" s="13">
        <v>329</v>
      </c>
      <c r="B333" s="2">
        <f t="shared" si="35"/>
        <v>7879</v>
      </c>
      <c r="C333" s="3">
        <f t="shared" si="32"/>
        <v>11.82</v>
      </c>
      <c r="D333" s="3">
        <f t="shared" si="30"/>
        <v>59.1</v>
      </c>
      <c r="E333" s="2">
        <f t="shared" si="33"/>
        <v>56</v>
      </c>
      <c r="F333" s="17">
        <f t="shared" si="34"/>
        <v>0</v>
      </c>
      <c r="G333" s="2">
        <f t="shared" si="31"/>
        <v>7935</v>
      </c>
      <c r="L333" s="127"/>
    </row>
    <row r="334" spans="1:12" hidden="1" outlineLevel="1" x14ac:dyDescent="0.3">
      <c r="A334" s="13">
        <v>330</v>
      </c>
      <c r="B334" s="2">
        <f t="shared" si="35"/>
        <v>7935</v>
      </c>
      <c r="C334" s="3">
        <f t="shared" si="32"/>
        <v>11.9</v>
      </c>
      <c r="D334" s="3">
        <f t="shared" si="30"/>
        <v>11.9</v>
      </c>
      <c r="E334" s="2">
        <f t="shared" si="33"/>
        <v>0</v>
      </c>
      <c r="F334" s="17">
        <f t="shared" si="34"/>
        <v>11.9</v>
      </c>
      <c r="G334" s="2">
        <f t="shared" si="31"/>
        <v>7935</v>
      </c>
      <c r="L334" s="127"/>
    </row>
    <row r="335" spans="1:12" hidden="1" outlineLevel="1" x14ac:dyDescent="0.3">
      <c r="A335" s="13">
        <v>331</v>
      </c>
      <c r="B335" s="2">
        <f t="shared" si="35"/>
        <v>7935</v>
      </c>
      <c r="C335" s="3">
        <f t="shared" si="32"/>
        <v>11.9</v>
      </c>
      <c r="D335" s="3">
        <f t="shared" si="30"/>
        <v>23.8</v>
      </c>
      <c r="E335" s="2">
        <f t="shared" si="33"/>
        <v>0</v>
      </c>
      <c r="F335" s="17">
        <f t="shared" si="34"/>
        <v>23.8</v>
      </c>
      <c r="G335" s="2">
        <f t="shared" si="31"/>
        <v>7935</v>
      </c>
      <c r="L335" s="127"/>
    </row>
    <row r="336" spans="1:12" hidden="1" outlineLevel="1" x14ac:dyDescent="0.3">
      <c r="A336" s="13">
        <v>332</v>
      </c>
      <c r="B336" s="2">
        <f t="shared" si="35"/>
        <v>7935</v>
      </c>
      <c r="C336" s="3">
        <f t="shared" si="32"/>
        <v>11.9</v>
      </c>
      <c r="D336" s="3">
        <f t="shared" si="30"/>
        <v>35.700000000000003</v>
      </c>
      <c r="E336" s="2">
        <f t="shared" si="33"/>
        <v>0</v>
      </c>
      <c r="F336" s="17">
        <f t="shared" si="34"/>
        <v>35.700000000000003</v>
      </c>
      <c r="G336" s="2">
        <f t="shared" si="31"/>
        <v>7935</v>
      </c>
      <c r="L336" s="127"/>
    </row>
    <row r="337" spans="1:12" hidden="1" outlineLevel="1" collapsed="1" x14ac:dyDescent="0.3">
      <c r="A337" s="13">
        <v>333</v>
      </c>
      <c r="B337" s="2">
        <f t="shared" si="35"/>
        <v>7935</v>
      </c>
      <c r="C337" s="3">
        <f t="shared" si="32"/>
        <v>11.9</v>
      </c>
      <c r="D337" s="3">
        <f t="shared" si="30"/>
        <v>47.6</v>
      </c>
      <c r="E337" s="2">
        <f t="shared" si="33"/>
        <v>0</v>
      </c>
      <c r="F337" s="17">
        <f t="shared" si="34"/>
        <v>47.6</v>
      </c>
      <c r="G337" s="2">
        <f t="shared" si="31"/>
        <v>7935</v>
      </c>
      <c r="L337" s="127"/>
    </row>
    <row r="338" spans="1:12" hidden="1" outlineLevel="1" x14ac:dyDescent="0.3">
      <c r="A338" s="13">
        <v>334</v>
      </c>
      <c r="B338" s="2">
        <f t="shared" si="35"/>
        <v>7935</v>
      </c>
      <c r="C338" s="3">
        <f t="shared" si="32"/>
        <v>11.9</v>
      </c>
      <c r="D338" s="3">
        <f t="shared" si="30"/>
        <v>59.5</v>
      </c>
      <c r="E338" s="2">
        <f t="shared" si="33"/>
        <v>56</v>
      </c>
      <c r="F338" s="17">
        <f t="shared" si="34"/>
        <v>0</v>
      </c>
      <c r="G338" s="2">
        <f t="shared" si="31"/>
        <v>7991</v>
      </c>
      <c r="L338" s="127"/>
    </row>
    <row r="339" spans="1:12" hidden="1" outlineLevel="1" x14ac:dyDescent="0.3">
      <c r="A339" s="13">
        <v>335</v>
      </c>
      <c r="B339" s="2">
        <f t="shared" si="35"/>
        <v>7991</v>
      </c>
      <c r="C339" s="3">
        <f t="shared" si="32"/>
        <v>11.99</v>
      </c>
      <c r="D339" s="3">
        <f t="shared" si="30"/>
        <v>11.99</v>
      </c>
      <c r="E339" s="2">
        <f t="shared" si="33"/>
        <v>0</v>
      </c>
      <c r="F339" s="17">
        <f t="shared" si="34"/>
        <v>11.99</v>
      </c>
      <c r="G339" s="2">
        <f t="shared" si="31"/>
        <v>7991</v>
      </c>
      <c r="L339" s="127"/>
    </row>
    <row r="340" spans="1:12" hidden="1" outlineLevel="1" x14ac:dyDescent="0.3">
      <c r="A340" s="13">
        <v>336</v>
      </c>
      <c r="B340" s="2">
        <f t="shared" si="35"/>
        <v>7991</v>
      </c>
      <c r="C340" s="3">
        <f t="shared" si="32"/>
        <v>11.99</v>
      </c>
      <c r="D340" s="3">
        <f t="shared" si="30"/>
        <v>23.98</v>
      </c>
      <c r="E340" s="2">
        <f t="shared" si="33"/>
        <v>0</v>
      </c>
      <c r="F340" s="17">
        <f t="shared" si="34"/>
        <v>23.98</v>
      </c>
      <c r="G340" s="2">
        <f t="shared" si="31"/>
        <v>7991</v>
      </c>
      <c r="L340" s="127"/>
    </row>
    <row r="341" spans="1:12" hidden="1" outlineLevel="1" x14ac:dyDescent="0.3">
      <c r="A341" s="13">
        <v>337</v>
      </c>
      <c r="B341" s="2">
        <f t="shared" si="35"/>
        <v>7991</v>
      </c>
      <c r="C341" s="3">
        <f t="shared" si="32"/>
        <v>11.99</v>
      </c>
      <c r="D341" s="3">
        <f t="shared" si="30"/>
        <v>35.97</v>
      </c>
      <c r="E341" s="2">
        <f t="shared" si="33"/>
        <v>0</v>
      </c>
      <c r="F341" s="17">
        <f t="shared" si="34"/>
        <v>35.97</v>
      </c>
      <c r="G341" s="2">
        <f t="shared" si="31"/>
        <v>7991</v>
      </c>
      <c r="L341" s="127"/>
    </row>
    <row r="342" spans="1:12" hidden="1" outlineLevel="1" x14ac:dyDescent="0.3">
      <c r="A342" s="13">
        <v>338</v>
      </c>
      <c r="B342" s="2">
        <f t="shared" si="35"/>
        <v>7991</v>
      </c>
      <c r="C342" s="3">
        <f t="shared" si="32"/>
        <v>11.99</v>
      </c>
      <c r="D342" s="3">
        <f t="shared" si="30"/>
        <v>47.96</v>
      </c>
      <c r="E342" s="2">
        <f t="shared" si="33"/>
        <v>0</v>
      </c>
      <c r="F342" s="17">
        <f t="shared" si="34"/>
        <v>47.96</v>
      </c>
      <c r="G342" s="2">
        <f t="shared" si="31"/>
        <v>7991</v>
      </c>
      <c r="L342" s="127"/>
    </row>
    <row r="343" spans="1:12" hidden="1" outlineLevel="1" x14ac:dyDescent="0.3">
      <c r="A343" s="13">
        <v>339</v>
      </c>
      <c r="B343" s="2">
        <f t="shared" si="35"/>
        <v>7991</v>
      </c>
      <c r="C343" s="3">
        <f t="shared" si="32"/>
        <v>11.99</v>
      </c>
      <c r="D343" s="3">
        <f t="shared" si="30"/>
        <v>59.95</v>
      </c>
      <c r="E343" s="2">
        <f t="shared" si="33"/>
        <v>56</v>
      </c>
      <c r="F343" s="17">
        <f t="shared" si="34"/>
        <v>0</v>
      </c>
      <c r="G343" s="2">
        <f t="shared" si="31"/>
        <v>8047</v>
      </c>
      <c r="L343" s="127"/>
    </row>
    <row r="344" spans="1:12" hidden="1" outlineLevel="1" collapsed="1" x14ac:dyDescent="0.3">
      <c r="A344" s="13">
        <v>340</v>
      </c>
      <c r="B344" s="2">
        <f t="shared" si="35"/>
        <v>8047</v>
      </c>
      <c r="C344" s="3">
        <f t="shared" si="32"/>
        <v>12.07</v>
      </c>
      <c r="D344" s="3">
        <f t="shared" si="30"/>
        <v>12.07</v>
      </c>
      <c r="E344" s="2">
        <f t="shared" si="33"/>
        <v>0</v>
      </c>
      <c r="F344" s="17">
        <f t="shared" si="34"/>
        <v>12.07</v>
      </c>
      <c r="G344" s="2">
        <f t="shared" si="31"/>
        <v>8047</v>
      </c>
      <c r="L344" s="127"/>
    </row>
    <row r="345" spans="1:12" hidden="1" outlineLevel="1" x14ac:dyDescent="0.3">
      <c r="A345" s="13">
        <v>341</v>
      </c>
      <c r="B345" s="2">
        <f t="shared" si="35"/>
        <v>8047</v>
      </c>
      <c r="C345" s="3">
        <f t="shared" si="32"/>
        <v>12.07</v>
      </c>
      <c r="D345" s="3">
        <f t="shared" si="30"/>
        <v>24.14</v>
      </c>
      <c r="E345" s="2">
        <f t="shared" si="33"/>
        <v>0</v>
      </c>
      <c r="F345" s="17">
        <f t="shared" si="34"/>
        <v>24.14</v>
      </c>
      <c r="G345" s="2">
        <f t="shared" si="31"/>
        <v>8047</v>
      </c>
      <c r="L345" s="127"/>
    </row>
    <row r="346" spans="1:12" hidden="1" outlineLevel="1" x14ac:dyDescent="0.3">
      <c r="A346" s="13">
        <v>342</v>
      </c>
      <c r="B346" s="2">
        <f t="shared" si="35"/>
        <v>8047</v>
      </c>
      <c r="C346" s="3">
        <f t="shared" si="32"/>
        <v>12.07</v>
      </c>
      <c r="D346" s="3">
        <f t="shared" ref="D346:D409" si="36">C346+F345</f>
        <v>36.21</v>
      </c>
      <c r="E346" s="2">
        <f t="shared" si="33"/>
        <v>0</v>
      </c>
      <c r="F346" s="17">
        <f t="shared" si="34"/>
        <v>36.21</v>
      </c>
      <c r="G346" s="2">
        <f t="shared" ref="G346:G409" si="37">B346+E346</f>
        <v>8047</v>
      </c>
      <c r="L346" s="127"/>
    </row>
    <row r="347" spans="1:12" hidden="1" outlineLevel="1" x14ac:dyDescent="0.3">
      <c r="A347" s="13">
        <v>343</v>
      </c>
      <c r="B347" s="2">
        <f t="shared" si="35"/>
        <v>8047</v>
      </c>
      <c r="C347" s="3">
        <f t="shared" si="32"/>
        <v>12.07</v>
      </c>
      <c r="D347" s="3">
        <f t="shared" si="36"/>
        <v>48.28</v>
      </c>
      <c r="E347" s="2">
        <f t="shared" si="33"/>
        <v>0</v>
      </c>
      <c r="F347" s="17">
        <f t="shared" si="34"/>
        <v>48.28</v>
      </c>
      <c r="G347" s="2">
        <f t="shared" si="37"/>
        <v>8047</v>
      </c>
      <c r="L347" s="127"/>
    </row>
    <row r="348" spans="1:12" hidden="1" outlineLevel="1" x14ac:dyDescent="0.3">
      <c r="A348" s="13">
        <v>344</v>
      </c>
      <c r="B348" s="2">
        <f t="shared" si="35"/>
        <v>8047</v>
      </c>
      <c r="C348" s="3">
        <f t="shared" si="32"/>
        <v>12.07</v>
      </c>
      <c r="D348" s="3">
        <f t="shared" si="36"/>
        <v>60.35</v>
      </c>
      <c r="E348" s="2">
        <f t="shared" si="33"/>
        <v>57</v>
      </c>
      <c r="F348" s="17">
        <f t="shared" si="34"/>
        <v>0</v>
      </c>
      <c r="G348" s="2">
        <f t="shared" si="37"/>
        <v>8104</v>
      </c>
      <c r="L348" s="127"/>
    </row>
    <row r="349" spans="1:12" hidden="1" outlineLevel="1" x14ac:dyDescent="0.3">
      <c r="A349" s="13">
        <v>345</v>
      </c>
      <c r="B349" s="2">
        <f t="shared" si="35"/>
        <v>8104</v>
      </c>
      <c r="C349" s="3">
        <f t="shared" si="32"/>
        <v>12.16</v>
      </c>
      <c r="D349" s="3">
        <f t="shared" si="36"/>
        <v>12.16</v>
      </c>
      <c r="E349" s="2">
        <f t="shared" si="33"/>
        <v>0</v>
      </c>
      <c r="F349" s="17">
        <f t="shared" si="34"/>
        <v>12.16</v>
      </c>
      <c r="G349" s="2">
        <f t="shared" si="37"/>
        <v>8104</v>
      </c>
      <c r="L349" s="127"/>
    </row>
    <row r="350" spans="1:12" hidden="1" outlineLevel="1" x14ac:dyDescent="0.3">
      <c r="A350" s="13">
        <v>346</v>
      </c>
      <c r="B350" s="2">
        <f t="shared" si="35"/>
        <v>8104</v>
      </c>
      <c r="C350" s="3">
        <f t="shared" si="32"/>
        <v>12.16</v>
      </c>
      <c r="D350" s="3">
        <f t="shared" si="36"/>
        <v>24.32</v>
      </c>
      <c r="E350" s="2">
        <f t="shared" si="33"/>
        <v>0</v>
      </c>
      <c r="F350" s="17">
        <f t="shared" si="34"/>
        <v>24.32</v>
      </c>
      <c r="G350" s="2">
        <f t="shared" si="37"/>
        <v>8104</v>
      </c>
      <c r="L350" s="127"/>
    </row>
    <row r="351" spans="1:12" hidden="1" outlineLevel="1" collapsed="1" x14ac:dyDescent="0.3">
      <c r="A351" s="13">
        <v>347</v>
      </c>
      <c r="B351" s="2">
        <f t="shared" si="35"/>
        <v>8104</v>
      </c>
      <c r="C351" s="3">
        <f t="shared" si="32"/>
        <v>12.16</v>
      </c>
      <c r="D351" s="3">
        <f t="shared" si="36"/>
        <v>36.480000000000004</v>
      </c>
      <c r="E351" s="2">
        <f t="shared" si="33"/>
        <v>0</v>
      </c>
      <c r="F351" s="17">
        <f t="shared" si="34"/>
        <v>36.480000000000004</v>
      </c>
      <c r="G351" s="2">
        <f t="shared" si="37"/>
        <v>8104</v>
      </c>
      <c r="L351" s="127"/>
    </row>
    <row r="352" spans="1:12" hidden="1" outlineLevel="1" x14ac:dyDescent="0.3">
      <c r="A352" s="13">
        <v>348</v>
      </c>
      <c r="B352" s="2">
        <f t="shared" si="35"/>
        <v>8104</v>
      </c>
      <c r="C352" s="3">
        <f t="shared" si="32"/>
        <v>12.16</v>
      </c>
      <c r="D352" s="3">
        <f t="shared" si="36"/>
        <v>48.64</v>
      </c>
      <c r="E352" s="2">
        <f t="shared" si="33"/>
        <v>0</v>
      </c>
      <c r="F352" s="17">
        <f t="shared" si="34"/>
        <v>48.64</v>
      </c>
      <c r="G352" s="2">
        <f t="shared" si="37"/>
        <v>8104</v>
      </c>
      <c r="L352" s="127"/>
    </row>
    <row r="353" spans="1:12" hidden="1" outlineLevel="1" x14ac:dyDescent="0.3">
      <c r="A353" s="13">
        <v>349</v>
      </c>
      <c r="B353" s="2">
        <f t="shared" si="35"/>
        <v>8104</v>
      </c>
      <c r="C353" s="3">
        <f t="shared" si="32"/>
        <v>12.16</v>
      </c>
      <c r="D353" s="3">
        <f t="shared" si="36"/>
        <v>60.8</v>
      </c>
      <c r="E353" s="2">
        <f t="shared" si="33"/>
        <v>57</v>
      </c>
      <c r="F353" s="17">
        <f t="shared" si="34"/>
        <v>0</v>
      </c>
      <c r="G353" s="2">
        <f t="shared" si="37"/>
        <v>8161</v>
      </c>
      <c r="L353" s="127"/>
    </row>
    <row r="354" spans="1:12" hidden="1" outlineLevel="1" x14ac:dyDescent="0.3">
      <c r="A354" s="13">
        <v>350</v>
      </c>
      <c r="B354" s="2">
        <f t="shared" si="35"/>
        <v>8161</v>
      </c>
      <c r="C354" s="3">
        <f t="shared" si="32"/>
        <v>12.24</v>
      </c>
      <c r="D354" s="3">
        <f t="shared" si="36"/>
        <v>12.24</v>
      </c>
      <c r="E354" s="2">
        <f t="shared" si="33"/>
        <v>0</v>
      </c>
      <c r="F354" s="17">
        <f t="shared" si="34"/>
        <v>12.24</v>
      </c>
      <c r="G354" s="2">
        <f t="shared" si="37"/>
        <v>8161</v>
      </c>
      <c r="L354" s="127"/>
    </row>
    <row r="355" spans="1:12" hidden="1" outlineLevel="1" x14ac:dyDescent="0.3">
      <c r="A355" s="13">
        <v>351</v>
      </c>
      <c r="B355" s="2">
        <f t="shared" si="35"/>
        <v>8161</v>
      </c>
      <c r="C355" s="3">
        <f t="shared" si="32"/>
        <v>12.24</v>
      </c>
      <c r="D355" s="3">
        <f t="shared" si="36"/>
        <v>24.48</v>
      </c>
      <c r="E355" s="2">
        <f t="shared" si="33"/>
        <v>0</v>
      </c>
      <c r="F355" s="17">
        <f t="shared" si="34"/>
        <v>24.48</v>
      </c>
      <c r="G355" s="2">
        <f t="shared" si="37"/>
        <v>8161</v>
      </c>
      <c r="L355" s="127"/>
    </row>
    <row r="356" spans="1:12" hidden="1" outlineLevel="1" x14ac:dyDescent="0.3">
      <c r="A356" s="13">
        <v>352</v>
      </c>
      <c r="B356" s="2">
        <f t="shared" si="35"/>
        <v>8161</v>
      </c>
      <c r="C356" s="3">
        <f t="shared" si="32"/>
        <v>12.24</v>
      </c>
      <c r="D356" s="3">
        <f t="shared" si="36"/>
        <v>36.72</v>
      </c>
      <c r="E356" s="2">
        <f t="shared" si="33"/>
        <v>0</v>
      </c>
      <c r="F356" s="17">
        <f t="shared" si="34"/>
        <v>36.72</v>
      </c>
      <c r="G356" s="2">
        <f t="shared" si="37"/>
        <v>8161</v>
      </c>
      <c r="L356" s="127"/>
    </row>
    <row r="357" spans="1:12" hidden="1" outlineLevel="1" collapsed="1" x14ac:dyDescent="0.3">
      <c r="A357" s="13">
        <v>353</v>
      </c>
      <c r="B357" s="2">
        <f t="shared" si="35"/>
        <v>8161</v>
      </c>
      <c r="C357" s="3">
        <f t="shared" si="32"/>
        <v>12.24</v>
      </c>
      <c r="D357" s="3">
        <f t="shared" si="36"/>
        <v>48.96</v>
      </c>
      <c r="E357" s="2">
        <f t="shared" si="33"/>
        <v>0</v>
      </c>
      <c r="F357" s="17">
        <f t="shared" si="34"/>
        <v>48.96</v>
      </c>
      <c r="G357" s="2">
        <f t="shared" si="37"/>
        <v>8161</v>
      </c>
      <c r="L357" s="127"/>
    </row>
    <row r="358" spans="1:12" hidden="1" outlineLevel="1" x14ac:dyDescent="0.3">
      <c r="A358" s="13">
        <v>354</v>
      </c>
      <c r="B358" s="2">
        <f t="shared" si="35"/>
        <v>8161</v>
      </c>
      <c r="C358" s="3">
        <f t="shared" si="32"/>
        <v>12.24</v>
      </c>
      <c r="D358" s="3">
        <f t="shared" si="36"/>
        <v>61.2</v>
      </c>
      <c r="E358" s="2">
        <f t="shared" si="33"/>
        <v>58</v>
      </c>
      <c r="F358" s="17">
        <f t="shared" si="34"/>
        <v>0</v>
      </c>
      <c r="G358" s="2">
        <f t="shared" si="37"/>
        <v>8219</v>
      </c>
      <c r="L358" s="127"/>
    </row>
    <row r="359" spans="1:12" hidden="1" outlineLevel="1" x14ac:dyDescent="0.3">
      <c r="A359" s="13">
        <v>355</v>
      </c>
      <c r="B359" s="2">
        <f t="shared" si="35"/>
        <v>8219</v>
      </c>
      <c r="C359" s="3">
        <f t="shared" si="32"/>
        <v>12.33</v>
      </c>
      <c r="D359" s="3">
        <f t="shared" si="36"/>
        <v>12.33</v>
      </c>
      <c r="E359" s="2">
        <f t="shared" si="33"/>
        <v>0</v>
      </c>
      <c r="F359" s="17">
        <f t="shared" si="34"/>
        <v>12.33</v>
      </c>
      <c r="G359" s="2">
        <f t="shared" si="37"/>
        <v>8219</v>
      </c>
      <c r="L359" s="127"/>
    </row>
    <row r="360" spans="1:12" hidden="1" outlineLevel="1" x14ac:dyDescent="0.3">
      <c r="A360" s="13">
        <v>356</v>
      </c>
      <c r="B360" s="2">
        <f t="shared" si="35"/>
        <v>8219</v>
      </c>
      <c r="C360" s="3">
        <f t="shared" si="32"/>
        <v>12.33</v>
      </c>
      <c r="D360" s="3">
        <f t="shared" si="36"/>
        <v>24.66</v>
      </c>
      <c r="E360" s="2">
        <f t="shared" si="33"/>
        <v>0</v>
      </c>
      <c r="F360" s="17">
        <f t="shared" si="34"/>
        <v>24.66</v>
      </c>
      <c r="G360" s="2">
        <f t="shared" si="37"/>
        <v>8219</v>
      </c>
      <c r="L360" s="127"/>
    </row>
    <row r="361" spans="1:12" hidden="1" outlineLevel="1" x14ac:dyDescent="0.3">
      <c r="A361" s="13">
        <v>357</v>
      </c>
      <c r="B361" s="2">
        <f t="shared" si="35"/>
        <v>8219</v>
      </c>
      <c r="C361" s="3">
        <f t="shared" si="32"/>
        <v>12.33</v>
      </c>
      <c r="D361" s="3">
        <f t="shared" si="36"/>
        <v>36.99</v>
      </c>
      <c r="E361" s="2">
        <f t="shared" si="33"/>
        <v>0</v>
      </c>
      <c r="F361" s="17">
        <f t="shared" si="34"/>
        <v>36.99</v>
      </c>
      <c r="G361" s="2">
        <f t="shared" si="37"/>
        <v>8219</v>
      </c>
      <c r="L361" s="127"/>
    </row>
    <row r="362" spans="1:12" hidden="1" outlineLevel="1" x14ac:dyDescent="0.3">
      <c r="A362" s="13">
        <v>358</v>
      </c>
      <c r="B362" s="2">
        <f t="shared" si="35"/>
        <v>8219</v>
      </c>
      <c r="C362" s="3">
        <f t="shared" si="32"/>
        <v>12.33</v>
      </c>
      <c r="D362" s="3">
        <f t="shared" si="36"/>
        <v>49.32</v>
      </c>
      <c r="E362" s="2">
        <f t="shared" si="33"/>
        <v>0</v>
      </c>
      <c r="F362" s="17">
        <f t="shared" si="34"/>
        <v>49.32</v>
      </c>
      <c r="G362" s="2">
        <f t="shared" si="37"/>
        <v>8219</v>
      </c>
      <c r="L362" s="127"/>
    </row>
    <row r="363" spans="1:12" hidden="1" outlineLevel="1" collapsed="1" x14ac:dyDescent="0.3">
      <c r="A363" s="13">
        <v>359</v>
      </c>
      <c r="B363" s="2">
        <f t="shared" si="35"/>
        <v>8219</v>
      </c>
      <c r="C363" s="3">
        <f t="shared" si="32"/>
        <v>12.33</v>
      </c>
      <c r="D363" s="3">
        <f t="shared" si="36"/>
        <v>61.65</v>
      </c>
      <c r="E363" s="2">
        <f t="shared" si="33"/>
        <v>58</v>
      </c>
      <c r="F363" s="17">
        <f t="shared" si="34"/>
        <v>0</v>
      </c>
      <c r="G363" s="2">
        <f t="shared" si="37"/>
        <v>8277</v>
      </c>
      <c r="L363" s="127"/>
    </row>
    <row r="364" spans="1:12" hidden="1" outlineLevel="1" x14ac:dyDescent="0.3">
      <c r="A364" s="13">
        <v>360</v>
      </c>
      <c r="B364" s="2">
        <f t="shared" si="35"/>
        <v>8277</v>
      </c>
      <c r="C364" s="3">
        <f t="shared" si="32"/>
        <v>12.42</v>
      </c>
      <c r="D364" s="3">
        <f t="shared" si="36"/>
        <v>12.42</v>
      </c>
      <c r="E364" s="2">
        <f t="shared" si="33"/>
        <v>0</v>
      </c>
      <c r="F364" s="17">
        <f t="shared" si="34"/>
        <v>12.42</v>
      </c>
      <c r="G364" s="2">
        <f t="shared" si="37"/>
        <v>8277</v>
      </c>
      <c r="L364" s="127"/>
    </row>
    <row r="365" spans="1:12" hidden="1" outlineLevel="1" x14ac:dyDescent="0.3">
      <c r="A365" s="13">
        <v>361</v>
      </c>
      <c r="B365" s="2">
        <f t="shared" si="35"/>
        <v>8277</v>
      </c>
      <c r="C365" s="3">
        <f t="shared" si="32"/>
        <v>12.42</v>
      </c>
      <c r="D365" s="3">
        <f t="shared" si="36"/>
        <v>24.84</v>
      </c>
      <c r="E365" s="2">
        <f t="shared" si="33"/>
        <v>0</v>
      </c>
      <c r="F365" s="17">
        <f t="shared" si="34"/>
        <v>24.84</v>
      </c>
      <c r="G365" s="2">
        <f t="shared" si="37"/>
        <v>8277</v>
      </c>
      <c r="L365" s="127"/>
    </row>
    <row r="366" spans="1:12" hidden="1" outlineLevel="1" x14ac:dyDescent="0.3">
      <c r="A366" s="13">
        <v>362</v>
      </c>
      <c r="B366" s="2">
        <f t="shared" si="35"/>
        <v>8277</v>
      </c>
      <c r="C366" s="3">
        <f t="shared" si="32"/>
        <v>12.42</v>
      </c>
      <c r="D366" s="3">
        <f t="shared" si="36"/>
        <v>37.26</v>
      </c>
      <c r="E366" s="2">
        <f t="shared" si="33"/>
        <v>0</v>
      </c>
      <c r="F366" s="17">
        <f t="shared" si="34"/>
        <v>37.26</v>
      </c>
      <c r="G366" s="2">
        <f t="shared" si="37"/>
        <v>8277</v>
      </c>
      <c r="L366" s="127"/>
    </row>
    <row r="367" spans="1:12" hidden="1" outlineLevel="1" x14ac:dyDescent="0.3">
      <c r="A367" s="13">
        <v>363</v>
      </c>
      <c r="B367" s="2">
        <f t="shared" si="35"/>
        <v>8277</v>
      </c>
      <c r="C367" s="3">
        <f t="shared" si="32"/>
        <v>12.42</v>
      </c>
      <c r="D367" s="3">
        <f t="shared" si="36"/>
        <v>49.68</v>
      </c>
      <c r="E367" s="2">
        <f t="shared" si="33"/>
        <v>0</v>
      </c>
      <c r="F367" s="17">
        <f t="shared" si="34"/>
        <v>49.68</v>
      </c>
      <c r="G367" s="2">
        <f t="shared" si="37"/>
        <v>8277</v>
      </c>
      <c r="L367" s="127"/>
    </row>
    <row r="368" spans="1:12" hidden="1" outlineLevel="1" x14ac:dyDescent="0.3">
      <c r="A368" s="13">
        <v>364</v>
      </c>
      <c r="B368" s="2">
        <f t="shared" si="35"/>
        <v>8277</v>
      </c>
      <c r="C368" s="3">
        <f t="shared" si="32"/>
        <v>12.42</v>
      </c>
      <c r="D368" s="3">
        <f t="shared" si="36"/>
        <v>62.1</v>
      </c>
      <c r="E368" s="2">
        <f t="shared" si="33"/>
        <v>58</v>
      </c>
      <c r="F368" s="17">
        <f t="shared" si="34"/>
        <v>0</v>
      </c>
      <c r="G368" s="2">
        <f t="shared" si="37"/>
        <v>8335</v>
      </c>
      <c r="L368" s="127"/>
    </row>
    <row r="369" spans="1:13" collapsed="1" x14ac:dyDescent="0.3">
      <c r="A369" s="4">
        <v>365</v>
      </c>
      <c r="B369" s="5">
        <f t="shared" si="35"/>
        <v>8335</v>
      </c>
      <c r="C369" s="6">
        <f t="shared" si="32"/>
        <v>12.5</v>
      </c>
      <c r="D369" s="6">
        <f t="shared" si="36"/>
        <v>12.5</v>
      </c>
      <c r="E369" s="19">
        <f t="shared" si="33"/>
        <v>0</v>
      </c>
      <c r="F369" s="17">
        <f t="shared" si="34"/>
        <v>12.5</v>
      </c>
      <c r="G369" s="20">
        <f t="shared" si="37"/>
        <v>8335</v>
      </c>
      <c r="I369" s="151" t="s">
        <v>3</v>
      </c>
      <c r="J369" s="151"/>
      <c r="K369" s="151"/>
      <c r="L369" s="160">
        <f>C369*30</f>
        <v>375</v>
      </c>
      <c r="M369" s="152">
        <f>(B369/B5)-1</f>
        <v>0.66700000000000004</v>
      </c>
    </row>
    <row r="370" spans="1:13" hidden="1" outlineLevel="1" x14ac:dyDescent="0.3">
      <c r="A370" s="13">
        <v>366</v>
      </c>
      <c r="B370" s="2">
        <f t="shared" si="35"/>
        <v>8335</v>
      </c>
      <c r="C370" s="3">
        <f t="shared" si="32"/>
        <v>12.5</v>
      </c>
      <c r="D370" s="3">
        <f t="shared" si="36"/>
        <v>25</v>
      </c>
      <c r="E370" s="2">
        <f t="shared" si="33"/>
        <v>0</v>
      </c>
      <c r="F370" s="17">
        <f t="shared" si="34"/>
        <v>25</v>
      </c>
      <c r="G370" s="2">
        <f t="shared" si="37"/>
        <v>8335</v>
      </c>
      <c r="L370" s="127"/>
    </row>
    <row r="371" spans="1:13" hidden="1" outlineLevel="1" x14ac:dyDescent="0.3">
      <c r="A371" s="13">
        <v>367</v>
      </c>
      <c r="B371" s="2">
        <f t="shared" si="35"/>
        <v>8335</v>
      </c>
      <c r="C371" s="3">
        <f t="shared" si="32"/>
        <v>12.5</v>
      </c>
      <c r="D371" s="3">
        <f t="shared" si="36"/>
        <v>37.5</v>
      </c>
      <c r="E371" s="2">
        <f t="shared" si="33"/>
        <v>0</v>
      </c>
      <c r="F371" s="17">
        <f t="shared" si="34"/>
        <v>37.5</v>
      </c>
      <c r="G371" s="2">
        <f t="shared" si="37"/>
        <v>8335</v>
      </c>
      <c r="L371" s="127"/>
    </row>
    <row r="372" spans="1:13" hidden="1" outlineLevel="1" x14ac:dyDescent="0.3">
      <c r="A372" s="13">
        <v>368</v>
      </c>
      <c r="B372" s="2">
        <f t="shared" si="35"/>
        <v>8335</v>
      </c>
      <c r="C372" s="3">
        <f t="shared" si="32"/>
        <v>12.5</v>
      </c>
      <c r="D372" s="3">
        <f t="shared" si="36"/>
        <v>50</v>
      </c>
      <c r="E372" s="2">
        <f t="shared" si="33"/>
        <v>47</v>
      </c>
      <c r="F372" s="17">
        <f t="shared" si="34"/>
        <v>0</v>
      </c>
      <c r="G372" s="2">
        <f t="shared" si="37"/>
        <v>8382</v>
      </c>
      <c r="L372" s="127"/>
    </row>
    <row r="373" spans="1:13" hidden="1" outlineLevel="1" x14ac:dyDescent="0.3">
      <c r="A373" s="13">
        <v>369</v>
      </c>
      <c r="B373" s="2">
        <f t="shared" si="35"/>
        <v>8382</v>
      </c>
      <c r="C373" s="3">
        <f t="shared" si="32"/>
        <v>12.57</v>
      </c>
      <c r="D373" s="3">
        <f t="shared" si="36"/>
        <v>12.57</v>
      </c>
      <c r="E373" s="2">
        <f t="shared" si="33"/>
        <v>0</v>
      </c>
      <c r="F373" s="17">
        <f t="shared" si="34"/>
        <v>12.57</v>
      </c>
      <c r="G373" s="2">
        <f t="shared" si="37"/>
        <v>8382</v>
      </c>
      <c r="L373" s="127"/>
    </row>
    <row r="374" spans="1:13" hidden="1" outlineLevel="1" x14ac:dyDescent="0.3">
      <c r="A374" s="13">
        <v>370</v>
      </c>
      <c r="B374" s="2">
        <f t="shared" si="35"/>
        <v>8382</v>
      </c>
      <c r="C374" s="3">
        <f t="shared" si="32"/>
        <v>12.57</v>
      </c>
      <c r="D374" s="3">
        <f t="shared" si="36"/>
        <v>25.14</v>
      </c>
      <c r="E374" s="2">
        <f t="shared" si="33"/>
        <v>0</v>
      </c>
      <c r="F374" s="17">
        <f t="shared" si="34"/>
        <v>25.14</v>
      </c>
      <c r="G374" s="2">
        <f t="shared" si="37"/>
        <v>8382</v>
      </c>
      <c r="L374" s="127"/>
    </row>
    <row r="375" spans="1:13" hidden="1" outlineLevel="1" x14ac:dyDescent="0.3">
      <c r="A375" s="13">
        <v>371</v>
      </c>
      <c r="B375" s="2">
        <f t="shared" si="35"/>
        <v>8382</v>
      </c>
      <c r="C375" s="3">
        <f t="shared" si="32"/>
        <v>12.57</v>
      </c>
      <c r="D375" s="3">
        <f t="shared" si="36"/>
        <v>37.71</v>
      </c>
      <c r="E375" s="2">
        <f t="shared" si="33"/>
        <v>0</v>
      </c>
      <c r="F375" s="17">
        <f t="shared" si="34"/>
        <v>37.71</v>
      </c>
      <c r="G375" s="2">
        <f t="shared" si="37"/>
        <v>8382</v>
      </c>
      <c r="L375" s="127"/>
    </row>
    <row r="376" spans="1:13" hidden="1" outlineLevel="1" x14ac:dyDescent="0.3">
      <c r="A376" s="13">
        <v>372</v>
      </c>
      <c r="B376" s="2">
        <f t="shared" si="35"/>
        <v>8382</v>
      </c>
      <c r="C376" s="3">
        <f t="shared" si="32"/>
        <v>12.57</v>
      </c>
      <c r="D376" s="3">
        <f t="shared" si="36"/>
        <v>50.28</v>
      </c>
      <c r="E376" s="2">
        <f t="shared" si="33"/>
        <v>47</v>
      </c>
      <c r="F376" s="17">
        <f t="shared" si="34"/>
        <v>0</v>
      </c>
      <c r="G376" s="2">
        <f t="shared" si="37"/>
        <v>8429</v>
      </c>
      <c r="L376" s="127"/>
    </row>
    <row r="377" spans="1:13" hidden="1" outlineLevel="1" x14ac:dyDescent="0.3">
      <c r="A377" s="13">
        <v>373</v>
      </c>
      <c r="B377" s="2">
        <f t="shared" si="35"/>
        <v>8429</v>
      </c>
      <c r="C377" s="3">
        <f t="shared" si="32"/>
        <v>12.64</v>
      </c>
      <c r="D377" s="3">
        <f t="shared" si="36"/>
        <v>12.64</v>
      </c>
      <c r="E377" s="2">
        <f t="shared" si="33"/>
        <v>0</v>
      </c>
      <c r="F377" s="17">
        <f t="shared" si="34"/>
        <v>12.64</v>
      </c>
      <c r="G377" s="2">
        <f t="shared" si="37"/>
        <v>8429</v>
      </c>
      <c r="L377" s="127"/>
    </row>
    <row r="378" spans="1:13" hidden="1" outlineLevel="1" x14ac:dyDescent="0.3">
      <c r="A378" s="13">
        <v>374</v>
      </c>
      <c r="B378" s="2">
        <f t="shared" si="35"/>
        <v>8429</v>
      </c>
      <c r="C378" s="3">
        <f t="shared" si="32"/>
        <v>12.64</v>
      </c>
      <c r="D378" s="3">
        <f t="shared" si="36"/>
        <v>25.28</v>
      </c>
      <c r="E378" s="2">
        <f t="shared" si="33"/>
        <v>0</v>
      </c>
      <c r="F378" s="17">
        <f t="shared" si="34"/>
        <v>25.28</v>
      </c>
      <c r="G378" s="2">
        <f t="shared" si="37"/>
        <v>8429</v>
      </c>
      <c r="L378" s="127"/>
    </row>
    <row r="379" spans="1:13" hidden="1" outlineLevel="1" x14ac:dyDescent="0.3">
      <c r="A379" s="13">
        <v>375</v>
      </c>
      <c r="B379" s="2">
        <f t="shared" si="35"/>
        <v>8429</v>
      </c>
      <c r="C379" s="3">
        <f t="shared" si="32"/>
        <v>12.64</v>
      </c>
      <c r="D379" s="3">
        <f t="shared" si="36"/>
        <v>37.92</v>
      </c>
      <c r="E379" s="2">
        <f t="shared" si="33"/>
        <v>0</v>
      </c>
      <c r="F379" s="17">
        <f t="shared" si="34"/>
        <v>37.92</v>
      </c>
      <c r="G379" s="2">
        <f t="shared" si="37"/>
        <v>8429</v>
      </c>
      <c r="L379" s="127"/>
    </row>
    <row r="380" spans="1:13" hidden="1" outlineLevel="1" x14ac:dyDescent="0.3">
      <c r="A380" s="13">
        <v>376</v>
      </c>
      <c r="B380" s="2">
        <f t="shared" si="35"/>
        <v>8429</v>
      </c>
      <c r="C380" s="3">
        <f t="shared" si="32"/>
        <v>12.64</v>
      </c>
      <c r="D380" s="3">
        <f t="shared" si="36"/>
        <v>50.56</v>
      </c>
      <c r="E380" s="2">
        <f t="shared" si="33"/>
        <v>48</v>
      </c>
      <c r="F380" s="17">
        <f t="shared" si="34"/>
        <v>0</v>
      </c>
      <c r="G380" s="2">
        <f t="shared" si="37"/>
        <v>8477</v>
      </c>
      <c r="L380" s="127"/>
    </row>
    <row r="381" spans="1:13" hidden="1" outlineLevel="1" x14ac:dyDescent="0.3">
      <c r="A381" s="13">
        <v>377</v>
      </c>
      <c r="B381" s="2">
        <f t="shared" si="35"/>
        <v>8477</v>
      </c>
      <c r="C381" s="3">
        <f t="shared" si="32"/>
        <v>12.72</v>
      </c>
      <c r="D381" s="3">
        <f t="shared" si="36"/>
        <v>12.72</v>
      </c>
      <c r="E381" s="2">
        <f t="shared" si="33"/>
        <v>0</v>
      </c>
      <c r="F381" s="17">
        <f t="shared" si="34"/>
        <v>12.72</v>
      </c>
      <c r="G381" s="2">
        <f t="shared" si="37"/>
        <v>8477</v>
      </c>
      <c r="L381" s="127"/>
    </row>
    <row r="382" spans="1:13" hidden="1" outlineLevel="1" x14ac:dyDescent="0.3">
      <c r="A382" s="13">
        <v>378</v>
      </c>
      <c r="B382" s="2">
        <f t="shared" si="35"/>
        <v>8477</v>
      </c>
      <c r="C382" s="3">
        <f t="shared" si="32"/>
        <v>12.72</v>
      </c>
      <c r="D382" s="3">
        <f t="shared" si="36"/>
        <v>25.44</v>
      </c>
      <c r="E382" s="2">
        <f t="shared" si="33"/>
        <v>0</v>
      </c>
      <c r="F382" s="17">
        <f t="shared" si="34"/>
        <v>25.44</v>
      </c>
      <c r="G382" s="2">
        <f t="shared" si="37"/>
        <v>8477</v>
      </c>
      <c r="L382" s="127"/>
    </row>
    <row r="383" spans="1:13" hidden="1" outlineLevel="1" x14ac:dyDescent="0.3">
      <c r="A383" s="13">
        <v>379</v>
      </c>
      <c r="B383" s="2">
        <f t="shared" si="35"/>
        <v>8477</v>
      </c>
      <c r="C383" s="3">
        <f t="shared" si="32"/>
        <v>12.72</v>
      </c>
      <c r="D383" s="3">
        <f t="shared" si="36"/>
        <v>38.160000000000004</v>
      </c>
      <c r="E383" s="2">
        <f t="shared" si="33"/>
        <v>0</v>
      </c>
      <c r="F383" s="17">
        <f t="shared" si="34"/>
        <v>38.160000000000004</v>
      </c>
      <c r="G383" s="2">
        <f t="shared" si="37"/>
        <v>8477</v>
      </c>
      <c r="L383" s="127"/>
    </row>
    <row r="384" spans="1:13" hidden="1" outlineLevel="1" x14ac:dyDescent="0.3">
      <c r="A384" s="13">
        <v>380</v>
      </c>
      <c r="B384" s="2">
        <f t="shared" si="35"/>
        <v>8477</v>
      </c>
      <c r="C384" s="3">
        <f t="shared" si="32"/>
        <v>12.72</v>
      </c>
      <c r="D384" s="3">
        <f t="shared" si="36"/>
        <v>50.88</v>
      </c>
      <c r="E384" s="2">
        <f t="shared" si="33"/>
        <v>48</v>
      </c>
      <c r="F384" s="17">
        <f t="shared" si="34"/>
        <v>0</v>
      </c>
      <c r="G384" s="2">
        <f t="shared" si="37"/>
        <v>8525</v>
      </c>
      <c r="L384" s="127"/>
    </row>
    <row r="385" spans="1:12" hidden="1" outlineLevel="1" x14ac:dyDescent="0.3">
      <c r="A385" s="13">
        <v>381</v>
      </c>
      <c r="B385" s="2">
        <f t="shared" si="35"/>
        <v>8525</v>
      </c>
      <c r="C385" s="3">
        <f t="shared" si="32"/>
        <v>12.79</v>
      </c>
      <c r="D385" s="3">
        <f t="shared" si="36"/>
        <v>12.79</v>
      </c>
      <c r="E385" s="2">
        <f t="shared" si="33"/>
        <v>0</v>
      </c>
      <c r="F385" s="17">
        <f t="shared" si="34"/>
        <v>12.79</v>
      </c>
      <c r="G385" s="2">
        <f t="shared" si="37"/>
        <v>8525</v>
      </c>
      <c r="L385" s="127"/>
    </row>
    <row r="386" spans="1:12" hidden="1" outlineLevel="1" x14ac:dyDescent="0.3">
      <c r="A386" s="13">
        <v>382</v>
      </c>
      <c r="B386" s="2">
        <f t="shared" si="35"/>
        <v>8525</v>
      </c>
      <c r="C386" s="3">
        <f t="shared" si="32"/>
        <v>12.79</v>
      </c>
      <c r="D386" s="3">
        <f t="shared" si="36"/>
        <v>25.58</v>
      </c>
      <c r="E386" s="2">
        <f t="shared" si="33"/>
        <v>0</v>
      </c>
      <c r="F386" s="17">
        <f t="shared" si="34"/>
        <v>25.58</v>
      </c>
      <c r="G386" s="2">
        <f t="shared" si="37"/>
        <v>8525</v>
      </c>
      <c r="L386" s="127"/>
    </row>
    <row r="387" spans="1:12" hidden="1" outlineLevel="1" x14ac:dyDescent="0.3">
      <c r="A387" s="13">
        <v>383</v>
      </c>
      <c r="B387" s="2">
        <f t="shared" si="35"/>
        <v>8525</v>
      </c>
      <c r="C387" s="3">
        <f t="shared" si="32"/>
        <v>12.79</v>
      </c>
      <c r="D387" s="3">
        <f t="shared" si="36"/>
        <v>38.369999999999997</v>
      </c>
      <c r="E387" s="2">
        <f t="shared" si="33"/>
        <v>0</v>
      </c>
      <c r="F387" s="17">
        <f t="shared" si="34"/>
        <v>38.369999999999997</v>
      </c>
      <c r="G387" s="2">
        <f t="shared" si="37"/>
        <v>8525</v>
      </c>
      <c r="L387" s="127"/>
    </row>
    <row r="388" spans="1:12" hidden="1" outlineLevel="1" x14ac:dyDescent="0.3">
      <c r="A388" s="13">
        <v>384</v>
      </c>
      <c r="B388" s="2">
        <f t="shared" si="35"/>
        <v>8525</v>
      </c>
      <c r="C388" s="3">
        <f t="shared" si="32"/>
        <v>12.79</v>
      </c>
      <c r="D388" s="3">
        <f t="shared" si="36"/>
        <v>51.16</v>
      </c>
      <c r="E388" s="2">
        <f t="shared" si="33"/>
        <v>48</v>
      </c>
      <c r="F388" s="17">
        <f t="shared" si="34"/>
        <v>0</v>
      </c>
      <c r="G388" s="2">
        <f t="shared" si="37"/>
        <v>8573</v>
      </c>
      <c r="L388" s="127"/>
    </row>
    <row r="389" spans="1:12" hidden="1" outlineLevel="1" x14ac:dyDescent="0.3">
      <c r="A389" s="13">
        <v>385</v>
      </c>
      <c r="B389" s="2">
        <f t="shared" si="35"/>
        <v>8573</v>
      </c>
      <c r="C389" s="3">
        <f t="shared" ref="C389:C452" si="38">ROUND(B389*$K$4/100,2)</f>
        <v>12.86</v>
      </c>
      <c r="D389" s="3">
        <f t="shared" si="36"/>
        <v>12.86</v>
      </c>
      <c r="E389" s="2">
        <f t="shared" si="33"/>
        <v>0</v>
      </c>
      <c r="F389" s="17">
        <f t="shared" si="34"/>
        <v>12.86</v>
      </c>
      <c r="G389" s="2">
        <f t="shared" si="37"/>
        <v>8573</v>
      </c>
      <c r="L389" s="127"/>
    </row>
    <row r="390" spans="1:12" hidden="1" outlineLevel="1" x14ac:dyDescent="0.3">
      <c r="A390" s="13">
        <v>386</v>
      </c>
      <c r="B390" s="2">
        <f t="shared" si="35"/>
        <v>8573</v>
      </c>
      <c r="C390" s="3">
        <f t="shared" si="38"/>
        <v>12.86</v>
      </c>
      <c r="D390" s="3">
        <f t="shared" si="36"/>
        <v>25.72</v>
      </c>
      <c r="E390" s="2">
        <f t="shared" ref="E390:E453" si="39">ROUNDDOWN(IF(D390&lt;50,0,D390*0.95),0)</f>
        <v>0</v>
      </c>
      <c r="F390" s="17">
        <f t="shared" si="34"/>
        <v>25.72</v>
      </c>
      <c r="G390" s="2">
        <f t="shared" si="37"/>
        <v>8573</v>
      </c>
      <c r="L390" s="127"/>
    </row>
    <row r="391" spans="1:12" hidden="1" outlineLevel="1" x14ac:dyDescent="0.3">
      <c r="A391" s="13">
        <v>387</v>
      </c>
      <c r="B391" s="2">
        <f t="shared" si="35"/>
        <v>8573</v>
      </c>
      <c r="C391" s="3">
        <f t="shared" si="38"/>
        <v>12.86</v>
      </c>
      <c r="D391" s="3">
        <f t="shared" si="36"/>
        <v>38.58</v>
      </c>
      <c r="E391" s="2">
        <f t="shared" si="39"/>
        <v>0</v>
      </c>
      <c r="F391" s="17">
        <f t="shared" ref="F391:F454" si="40">IF(E391&gt;0,0,D391-E391)</f>
        <v>38.58</v>
      </c>
      <c r="G391" s="2">
        <f t="shared" si="37"/>
        <v>8573</v>
      </c>
      <c r="L391" s="127"/>
    </row>
    <row r="392" spans="1:12" hidden="1" outlineLevel="1" x14ac:dyDescent="0.3">
      <c r="A392" s="13">
        <v>388</v>
      </c>
      <c r="B392" s="2">
        <f t="shared" ref="B392:B455" si="41">G391</f>
        <v>8573</v>
      </c>
      <c r="C392" s="3">
        <f t="shared" si="38"/>
        <v>12.86</v>
      </c>
      <c r="D392" s="3">
        <f t="shared" si="36"/>
        <v>51.44</v>
      </c>
      <c r="E392" s="2">
        <f t="shared" si="39"/>
        <v>48</v>
      </c>
      <c r="F392" s="17">
        <f t="shared" si="40"/>
        <v>0</v>
      </c>
      <c r="G392" s="2">
        <f t="shared" si="37"/>
        <v>8621</v>
      </c>
      <c r="L392" s="127"/>
    </row>
    <row r="393" spans="1:12" hidden="1" outlineLevel="1" x14ac:dyDescent="0.3">
      <c r="A393" s="13">
        <v>389</v>
      </c>
      <c r="B393" s="2">
        <f t="shared" si="41"/>
        <v>8621</v>
      </c>
      <c r="C393" s="3">
        <f t="shared" si="38"/>
        <v>12.93</v>
      </c>
      <c r="D393" s="3">
        <f t="shared" si="36"/>
        <v>12.93</v>
      </c>
      <c r="E393" s="2">
        <f t="shared" si="39"/>
        <v>0</v>
      </c>
      <c r="F393" s="17">
        <f t="shared" si="40"/>
        <v>12.93</v>
      </c>
      <c r="G393" s="2">
        <f t="shared" si="37"/>
        <v>8621</v>
      </c>
      <c r="L393" s="127"/>
    </row>
    <row r="394" spans="1:12" hidden="1" outlineLevel="1" x14ac:dyDescent="0.3">
      <c r="A394" s="13">
        <v>390</v>
      </c>
      <c r="B394" s="2">
        <f t="shared" si="41"/>
        <v>8621</v>
      </c>
      <c r="C394" s="3">
        <f t="shared" si="38"/>
        <v>12.93</v>
      </c>
      <c r="D394" s="3">
        <f t="shared" si="36"/>
        <v>25.86</v>
      </c>
      <c r="E394" s="2">
        <f t="shared" si="39"/>
        <v>0</v>
      </c>
      <c r="F394" s="17">
        <f t="shared" si="40"/>
        <v>25.86</v>
      </c>
      <c r="G394" s="2">
        <f t="shared" si="37"/>
        <v>8621</v>
      </c>
      <c r="L394" s="127"/>
    </row>
    <row r="395" spans="1:12" hidden="1" outlineLevel="1" x14ac:dyDescent="0.3">
      <c r="A395" s="13">
        <v>391</v>
      </c>
      <c r="B395" s="2">
        <f t="shared" si="41"/>
        <v>8621</v>
      </c>
      <c r="C395" s="3">
        <f t="shared" si="38"/>
        <v>12.93</v>
      </c>
      <c r="D395" s="3">
        <f t="shared" si="36"/>
        <v>38.79</v>
      </c>
      <c r="E395" s="2">
        <f t="shared" si="39"/>
        <v>0</v>
      </c>
      <c r="F395" s="17">
        <f t="shared" si="40"/>
        <v>38.79</v>
      </c>
      <c r="G395" s="2">
        <f t="shared" si="37"/>
        <v>8621</v>
      </c>
      <c r="L395" s="127"/>
    </row>
    <row r="396" spans="1:12" hidden="1" outlineLevel="1" x14ac:dyDescent="0.3">
      <c r="A396" s="13">
        <v>392</v>
      </c>
      <c r="B396" s="2">
        <f t="shared" si="41"/>
        <v>8621</v>
      </c>
      <c r="C396" s="3">
        <f t="shared" si="38"/>
        <v>12.93</v>
      </c>
      <c r="D396" s="3">
        <f t="shared" si="36"/>
        <v>51.72</v>
      </c>
      <c r="E396" s="2">
        <f t="shared" si="39"/>
        <v>49</v>
      </c>
      <c r="F396" s="17">
        <f t="shared" si="40"/>
        <v>0</v>
      </c>
      <c r="G396" s="2">
        <f t="shared" si="37"/>
        <v>8670</v>
      </c>
      <c r="L396" s="127"/>
    </row>
    <row r="397" spans="1:12" hidden="1" outlineLevel="1" x14ac:dyDescent="0.3">
      <c r="A397" s="13">
        <v>393</v>
      </c>
      <c r="B397" s="2">
        <f t="shared" si="41"/>
        <v>8670</v>
      </c>
      <c r="C397" s="3">
        <f t="shared" si="38"/>
        <v>13.01</v>
      </c>
      <c r="D397" s="3">
        <f t="shared" si="36"/>
        <v>13.01</v>
      </c>
      <c r="E397" s="2">
        <f t="shared" si="39"/>
        <v>0</v>
      </c>
      <c r="F397" s="17">
        <f t="shared" si="40"/>
        <v>13.01</v>
      </c>
      <c r="G397" s="2">
        <f t="shared" si="37"/>
        <v>8670</v>
      </c>
      <c r="L397" s="127"/>
    </row>
    <row r="398" spans="1:12" hidden="1" outlineLevel="1" x14ac:dyDescent="0.3">
      <c r="A398" s="13">
        <v>394</v>
      </c>
      <c r="B398" s="2">
        <f t="shared" si="41"/>
        <v>8670</v>
      </c>
      <c r="C398" s="3">
        <f t="shared" si="38"/>
        <v>13.01</v>
      </c>
      <c r="D398" s="3">
        <f t="shared" si="36"/>
        <v>26.02</v>
      </c>
      <c r="E398" s="2">
        <f t="shared" si="39"/>
        <v>0</v>
      </c>
      <c r="F398" s="17">
        <f t="shared" si="40"/>
        <v>26.02</v>
      </c>
      <c r="G398" s="2">
        <f t="shared" si="37"/>
        <v>8670</v>
      </c>
      <c r="L398" s="127"/>
    </row>
    <row r="399" spans="1:12" hidden="1" outlineLevel="1" x14ac:dyDescent="0.3">
      <c r="A399" s="13">
        <v>395</v>
      </c>
      <c r="B399" s="2">
        <f t="shared" si="41"/>
        <v>8670</v>
      </c>
      <c r="C399" s="3">
        <f t="shared" si="38"/>
        <v>13.01</v>
      </c>
      <c r="D399" s="3">
        <f t="shared" si="36"/>
        <v>39.03</v>
      </c>
      <c r="E399" s="2">
        <f t="shared" si="39"/>
        <v>0</v>
      </c>
      <c r="F399" s="17">
        <f t="shared" si="40"/>
        <v>39.03</v>
      </c>
      <c r="G399" s="2">
        <f t="shared" si="37"/>
        <v>8670</v>
      </c>
      <c r="L399" s="127"/>
    </row>
    <row r="400" spans="1:12" hidden="1" outlineLevel="1" x14ac:dyDescent="0.3">
      <c r="A400" s="13">
        <v>396</v>
      </c>
      <c r="B400" s="2">
        <f t="shared" si="41"/>
        <v>8670</v>
      </c>
      <c r="C400" s="3">
        <f t="shared" si="38"/>
        <v>13.01</v>
      </c>
      <c r="D400" s="3">
        <f t="shared" si="36"/>
        <v>52.04</v>
      </c>
      <c r="E400" s="2">
        <f t="shared" si="39"/>
        <v>49</v>
      </c>
      <c r="F400" s="17">
        <f t="shared" si="40"/>
        <v>0</v>
      </c>
      <c r="G400" s="2">
        <f t="shared" si="37"/>
        <v>8719</v>
      </c>
      <c r="L400" s="127"/>
    </row>
    <row r="401" spans="1:12" hidden="1" outlineLevel="1" x14ac:dyDescent="0.3">
      <c r="A401" s="13">
        <v>397</v>
      </c>
      <c r="B401" s="2">
        <f t="shared" si="41"/>
        <v>8719</v>
      </c>
      <c r="C401" s="3">
        <f t="shared" si="38"/>
        <v>13.08</v>
      </c>
      <c r="D401" s="3">
        <f t="shared" si="36"/>
        <v>13.08</v>
      </c>
      <c r="E401" s="2">
        <f t="shared" si="39"/>
        <v>0</v>
      </c>
      <c r="F401" s="17">
        <f t="shared" si="40"/>
        <v>13.08</v>
      </c>
      <c r="G401" s="2">
        <f t="shared" si="37"/>
        <v>8719</v>
      </c>
      <c r="L401" s="127"/>
    </row>
    <row r="402" spans="1:12" hidden="1" outlineLevel="1" x14ac:dyDescent="0.3">
      <c r="A402" s="13">
        <v>398</v>
      </c>
      <c r="B402" s="2">
        <f t="shared" si="41"/>
        <v>8719</v>
      </c>
      <c r="C402" s="3">
        <f t="shared" si="38"/>
        <v>13.08</v>
      </c>
      <c r="D402" s="3">
        <f t="shared" si="36"/>
        <v>26.16</v>
      </c>
      <c r="E402" s="2">
        <f t="shared" si="39"/>
        <v>0</v>
      </c>
      <c r="F402" s="17">
        <f t="shared" si="40"/>
        <v>26.16</v>
      </c>
      <c r="G402" s="2">
        <f t="shared" si="37"/>
        <v>8719</v>
      </c>
      <c r="L402" s="127"/>
    </row>
    <row r="403" spans="1:12" hidden="1" outlineLevel="1" x14ac:dyDescent="0.3">
      <c r="A403" s="13">
        <v>399</v>
      </c>
      <c r="B403" s="2">
        <f t="shared" si="41"/>
        <v>8719</v>
      </c>
      <c r="C403" s="3">
        <f t="shared" si="38"/>
        <v>13.08</v>
      </c>
      <c r="D403" s="3">
        <f t="shared" si="36"/>
        <v>39.24</v>
      </c>
      <c r="E403" s="2">
        <f t="shared" si="39"/>
        <v>0</v>
      </c>
      <c r="F403" s="17">
        <f t="shared" si="40"/>
        <v>39.24</v>
      </c>
      <c r="G403" s="2">
        <f t="shared" si="37"/>
        <v>8719</v>
      </c>
      <c r="L403" s="127"/>
    </row>
    <row r="404" spans="1:12" hidden="1" outlineLevel="1" x14ac:dyDescent="0.3">
      <c r="A404" s="13">
        <v>400</v>
      </c>
      <c r="B404" s="2">
        <f t="shared" si="41"/>
        <v>8719</v>
      </c>
      <c r="C404" s="3">
        <f t="shared" si="38"/>
        <v>13.08</v>
      </c>
      <c r="D404" s="3">
        <f t="shared" si="36"/>
        <v>52.32</v>
      </c>
      <c r="E404" s="2">
        <f t="shared" si="39"/>
        <v>49</v>
      </c>
      <c r="F404" s="17">
        <f t="shared" si="40"/>
        <v>0</v>
      </c>
      <c r="G404" s="2">
        <f t="shared" si="37"/>
        <v>8768</v>
      </c>
      <c r="L404" s="127"/>
    </row>
    <row r="405" spans="1:12" hidden="1" outlineLevel="1" x14ac:dyDescent="0.3">
      <c r="A405" s="13">
        <v>401</v>
      </c>
      <c r="B405" s="2">
        <f t="shared" si="41"/>
        <v>8768</v>
      </c>
      <c r="C405" s="3">
        <f t="shared" si="38"/>
        <v>13.15</v>
      </c>
      <c r="D405" s="3">
        <f t="shared" si="36"/>
        <v>13.15</v>
      </c>
      <c r="E405" s="2">
        <f t="shared" si="39"/>
        <v>0</v>
      </c>
      <c r="F405" s="17">
        <f t="shared" si="40"/>
        <v>13.15</v>
      </c>
      <c r="G405" s="2">
        <f t="shared" si="37"/>
        <v>8768</v>
      </c>
      <c r="L405" s="127"/>
    </row>
    <row r="406" spans="1:12" hidden="1" outlineLevel="1" x14ac:dyDescent="0.3">
      <c r="A406" s="13">
        <v>402</v>
      </c>
      <c r="B406" s="2">
        <f t="shared" si="41"/>
        <v>8768</v>
      </c>
      <c r="C406" s="3">
        <f t="shared" si="38"/>
        <v>13.15</v>
      </c>
      <c r="D406" s="3">
        <f t="shared" si="36"/>
        <v>26.3</v>
      </c>
      <c r="E406" s="2">
        <f t="shared" si="39"/>
        <v>0</v>
      </c>
      <c r="F406" s="17">
        <f t="shared" si="40"/>
        <v>26.3</v>
      </c>
      <c r="G406" s="2">
        <f t="shared" si="37"/>
        <v>8768</v>
      </c>
      <c r="L406" s="127"/>
    </row>
    <row r="407" spans="1:12" hidden="1" outlineLevel="1" x14ac:dyDescent="0.3">
      <c r="A407" s="13">
        <v>403</v>
      </c>
      <c r="B407" s="2">
        <f t="shared" si="41"/>
        <v>8768</v>
      </c>
      <c r="C407" s="3">
        <f t="shared" si="38"/>
        <v>13.15</v>
      </c>
      <c r="D407" s="3">
        <f t="shared" si="36"/>
        <v>39.450000000000003</v>
      </c>
      <c r="E407" s="2">
        <f t="shared" si="39"/>
        <v>0</v>
      </c>
      <c r="F407" s="17">
        <f t="shared" si="40"/>
        <v>39.450000000000003</v>
      </c>
      <c r="G407" s="2">
        <f t="shared" si="37"/>
        <v>8768</v>
      </c>
      <c r="L407" s="127"/>
    </row>
    <row r="408" spans="1:12" hidden="1" outlineLevel="1" x14ac:dyDescent="0.3">
      <c r="A408" s="13">
        <v>404</v>
      </c>
      <c r="B408" s="2">
        <f t="shared" si="41"/>
        <v>8768</v>
      </c>
      <c r="C408" s="3">
        <f t="shared" si="38"/>
        <v>13.15</v>
      </c>
      <c r="D408" s="3">
        <f t="shared" si="36"/>
        <v>52.6</v>
      </c>
      <c r="E408" s="2">
        <f t="shared" si="39"/>
        <v>49</v>
      </c>
      <c r="F408" s="17">
        <f t="shared" si="40"/>
        <v>0</v>
      </c>
      <c r="G408" s="2">
        <f t="shared" si="37"/>
        <v>8817</v>
      </c>
      <c r="L408" s="127"/>
    </row>
    <row r="409" spans="1:12" hidden="1" outlineLevel="1" x14ac:dyDescent="0.3">
      <c r="A409" s="13">
        <v>405</v>
      </c>
      <c r="B409" s="2">
        <f t="shared" si="41"/>
        <v>8817</v>
      </c>
      <c r="C409" s="3">
        <f t="shared" si="38"/>
        <v>13.23</v>
      </c>
      <c r="D409" s="3">
        <f t="shared" si="36"/>
        <v>13.23</v>
      </c>
      <c r="E409" s="2">
        <f t="shared" si="39"/>
        <v>0</v>
      </c>
      <c r="F409" s="17">
        <f t="shared" si="40"/>
        <v>13.23</v>
      </c>
      <c r="G409" s="2">
        <f t="shared" si="37"/>
        <v>8817</v>
      </c>
      <c r="L409" s="127"/>
    </row>
    <row r="410" spans="1:12" hidden="1" outlineLevel="1" x14ac:dyDescent="0.3">
      <c r="A410" s="13">
        <v>406</v>
      </c>
      <c r="B410" s="2">
        <f t="shared" si="41"/>
        <v>8817</v>
      </c>
      <c r="C410" s="3">
        <f t="shared" si="38"/>
        <v>13.23</v>
      </c>
      <c r="D410" s="3">
        <f t="shared" ref="D410:D473" si="42">C410+F409</f>
        <v>26.46</v>
      </c>
      <c r="E410" s="2">
        <f t="shared" si="39"/>
        <v>0</v>
      </c>
      <c r="F410" s="17">
        <f t="shared" si="40"/>
        <v>26.46</v>
      </c>
      <c r="G410" s="2">
        <f t="shared" ref="G410:G473" si="43">B410+E410</f>
        <v>8817</v>
      </c>
      <c r="L410" s="127"/>
    </row>
    <row r="411" spans="1:12" hidden="1" outlineLevel="1" x14ac:dyDescent="0.3">
      <c r="A411" s="13">
        <v>407</v>
      </c>
      <c r="B411" s="2">
        <f t="shared" si="41"/>
        <v>8817</v>
      </c>
      <c r="C411" s="3">
        <f t="shared" si="38"/>
        <v>13.23</v>
      </c>
      <c r="D411" s="3">
        <f t="shared" si="42"/>
        <v>39.69</v>
      </c>
      <c r="E411" s="2">
        <f t="shared" si="39"/>
        <v>0</v>
      </c>
      <c r="F411" s="17">
        <f t="shared" si="40"/>
        <v>39.69</v>
      </c>
      <c r="G411" s="2">
        <f t="shared" si="43"/>
        <v>8817</v>
      </c>
      <c r="L411" s="127"/>
    </row>
    <row r="412" spans="1:12" hidden="1" outlineLevel="1" x14ac:dyDescent="0.3">
      <c r="A412" s="13">
        <v>408</v>
      </c>
      <c r="B412" s="2">
        <f t="shared" si="41"/>
        <v>8817</v>
      </c>
      <c r="C412" s="3">
        <f t="shared" si="38"/>
        <v>13.23</v>
      </c>
      <c r="D412" s="3">
        <f t="shared" si="42"/>
        <v>52.92</v>
      </c>
      <c r="E412" s="2">
        <f t="shared" si="39"/>
        <v>50</v>
      </c>
      <c r="F412" s="17">
        <f t="shared" si="40"/>
        <v>0</v>
      </c>
      <c r="G412" s="2">
        <f t="shared" si="43"/>
        <v>8867</v>
      </c>
      <c r="L412" s="127"/>
    </row>
    <row r="413" spans="1:12" hidden="1" outlineLevel="1" x14ac:dyDescent="0.3">
      <c r="A413" s="13">
        <v>409</v>
      </c>
      <c r="B413" s="2">
        <f t="shared" si="41"/>
        <v>8867</v>
      </c>
      <c r="C413" s="3">
        <f t="shared" si="38"/>
        <v>13.3</v>
      </c>
      <c r="D413" s="3">
        <f t="shared" si="42"/>
        <v>13.3</v>
      </c>
      <c r="E413" s="2">
        <f t="shared" si="39"/>
        <v>0</v>
      </c>
      <c r="F413" s="17">
        <f t="shared" si="40"/>
        <v>13.3</v>
      </c>
      <c r="G413" s="2">
        <f t="shared" si="43"/>
        <v>8867</v>
      </c>
      <c r="L413" s="127"/>
    </row>
    <row r="414" spans="1:12" hidden="1" outlineLevel="1" x14ac:dyDescent="0.3">
      <c r="A414" s="13">
        <v>410</v>
      </c>
      <c r="B414" s="2">
        <f t="shared" si="41"/>
        <v>8867</v>
      </c>
      <c r="C414" s="3">
        <f t="shared" si="38"/>
        <v>13.3</v>
      </c>
      <c r="D414" s="3">
        <f t="shared" si="42"/>
        <v>26.6</v>
      </c>
      <c r="E414" s="2">
        <f t="shared" si="39"/>
        <v>0</v>
      </c>
      <c r="F414" s="17">
        <f t="shared" si="40"/>
        <v>26.6</v>
      </c>
      <c r="G414" s="2">
        <f t="shared" si="43"/>
        <v>8867</v>
      </c>
      <c r="L414" s="127"/>
    </row>
    <row r="415" spans="1:12" hidden="1" outlineLevel="1" x14ac:dyDescent="0.3">
      <c r="A415" s="13">
        <v>411</v>
      </c>
      <c r="B415" s="2">
        <f t="shared" si="41"/>
        <v>8867</v>
      </c>
      <c r="C415" s="3">
        <f t="shared" si="38"/>
        <v>13.3</v>
      </c>
      <c r="D415" s="3">
        <f t="shared" si="42"/>
        <v>39.900000000000006</v>
      </c>
      <c r="E415" s="2">
        <f t="shared" si="39"/>
        <v>0</v>
      </c>
      <c r="F415" s="17">
        <f t="shared" si="40"/>
        <v>39.900000000000006</v>
      </c>
      <c r="G415" s="2">
        <f t="shared" si="43"/>
        <v>8867</v>
      </c>
      <c r="L415" s="127"/>
    </row>
    <row r="416" spans="1:12" hidden="1" outlineLevel="1" x14ac:dyDescent="0.3">
      <c r="A416" s="13">
        <v>412</v>
      </c>
      <c r="B416" s="2">
        <f t="shared" si="41"/>
        <v>8867</v>
      </c>
      <c r="C416" s="3">
        <f t="shared" si="38"/>
        <v>13.3</v>
      </c>
      <c r="D416" s="3">
        <f t="shared" si="42"/>
        <v>53.2</v>
      </c>
      <c r="E416" s="2">
        <f t="shared" si="39"/>
        <v>50</v>
      </c>
      <c r="F416" s="17">
        <f t="shared" si="40"/>
        <v>0</v>
      </c>
      <c r="G416" s="2">
        <f t="shared" si="43"/>
        <v>8917</v>
      </c>
      <c r="L416" s="127"/>
    </row>
    <row r="417" spans="1:12" hidden="1" outlineLevel="1" x14ac:dyDescent="0.3">
      <c r="A417" s="13">
        <v>413</v>
      </c>
      <c r="B417" s="2">
        <f t="shared" si="41"/>
        <v>8917</v>
      </c>
      <c r="C417" s="3">
        <f t="shared" si="38"/>
        <v>13.38</v>
      </c>
      <c r="D417" s="3">
        <f t="shared" si="42"/>
        <v>13.38</v>
      </c>
      <c r="E417" s="2">
        <f t="shared" si="39"/>
        <v>0</v>
      </c>
      <c r="F417" s="17">
        <f t="shared" si="40"/>
        <v>13.38</v>
      </c>
      <c r="G417" s="2">
        <f t="shared" si="43"/>
        <v>8917</v>
      </c>
      <c r="L417" s="127"/>
    </row>
    <row r="418" spans="1:12" hidden="1" outlineLevel="1" x14ac:dyDescent="0.3">
      <c r="A418" s="13">
        <v>414</v>
      </c>
      <c r="B418" s="2">
        <f t="shared" si="41"/>
        <v>8917</v>
      </c>
      <c r="C418" s="3">
        <f t="shared" si="38"/>
        <v>13.38</v>
      </c>
      <c r="D418" s="3">
        <f t="shared" si="42"/>
        <v>26.76</v>
      </c>
      <c r="E418" s="2">
        <f t="shared" si="39"/>
        <v>0</v>
      </c>
      <c r="F418" s="17">
        <f t="shared" si="40"/>
        <v>26.76</v>
      </c>
      <c r="G418" s="2">
        <f t="shared" si="43"/>
        <v>8917</v>
      </c>
      <c r="L418" s="127"/>
    </row>
    <row r="419" spans="1:12" hidden="1" outlineLevel="1" x14ac:dyDescent="0.3">
      <c r="A419" s="13">
        <v>415</v>
      </c>
      <c r="B419" s="2">
        <f t="shared" si="41"/>
        <v>8917</v>
      </c>
      <c r="C419" s="3">
        <f t="shared" si="38"/>
        <v>13.38</v>
      </c>
      <c r="D419" s="3">
        <f t="shared" si="42"/>
        <v>40.14</v>
      </c>
      <c r="E419" s="2">
        <f t="shared" si="39"/>
        <v>0</v>
      </c>
      <c r="F419" s="17">
        <f t="shared" si="40"/>
        <v>40.14</v>
      </c>
      <c r="G419" s="2">
        <f t="shared" si="43"/>
        <v>8917</v>
      </c>
      <c r="L419" s="127"/>
    </row>
    <row r="420" spans="1:12" hidden="1" outlineLevel="1" x14ac:dyDescent="0.3">
      <c r="A420" s="13">
        <v>416</v>
      </c>
      <c r="B420" s="2">
        <f t="shared" si="41"/>
        <v>8917</v>
      </c>
      <c r="C420" s="3">
        <f t="shared" si="38"/>
        <v>13.38</v>
      </c>
      <c r="D420" s="3">
        <f t="shared" si="42"/>
        <v>53.52</v>
      </c>
      <c r="E420" s="2">
        <f t="shared" si="39"/>
        <v>50</v>
      </c>
      <c r="F420" s="17">
        <f t="shared" si="40"/>
        <v>0</v>
      </c>
      <c r="G420" s="2">
        <f t="shared" si="43"/>
        <v>8967</v>
      </c>
      <c r="L420" s="127"/>
    </row>
    <row r="421" spans="1:12" hidden="1" outlineLevel="1" x14ac:dyDescent="0.3">
      <c r="A421" s="13">
        <v>417</v>
      </c>
      <c r="B421" s="2">
        <f t="shared" si="41"/>
        <v>8967</v>
      </c>
      <c r="C421" s="3">
        <f t="shared" si="38"/>
        <v>13.45</v>
      </c>
      <c r="D421" s="3">
        <f t="shared" si="42"/>
        <v>13.45</v>
      </c>
      <c r="E421" s="2">
        <f t="shared" si="39"/>
        <v>0</v>
      </c>
      <c r="F421" s="17">
        <f t="shared" si="40"/>
        <v>13.45</v>
      </c>
      <c r="G421" s="2">
        <f t="shared" si="43"/>
        <v>8967</v>
      </c>
      <c r="L421" s="127"/>
    </row>
    <row r="422" spans="1:12" hidden="1" outlineLevel="1" x14ac:dyDescent="0.3">
      <c r="A422" s="13">
        <v>418</v>
      </c>
      <c r="B422" s="2">
        <f t="shared" si="41"/>
        <v>8967</v>
      </c>
      <c r="C422" s="3">
        <f t="shared" si="38"/>
        <v>13.45</v>
      </c>
      <c r="D422" s="3">
        <f t="shared" si="42"/>
        <v>26.9</v>
      </c>
      <c r="E422" s="2">
        <f t="shared" si="39"/>
        <v>0</v>
      </c>
      <c r="F422" s="17">
        <f t="shared" si="40"/>
        <v>26.9</v>
      </c>
      <c r="G422" s="2">
        <f t="shared" si="43"/>
        <v>8967</v>
      </c>
      <c r="L422" s="127"/>
    </row>
    <row r="423" spans="1:12" hidden="1" outlineLevel="1" x14ac:dyDescent="0.3">
      <c r="A423" s="13">
        <v>419</v>
      </c>
      <c r="B423" s="2">
        <f t="shared" si="41"/>
        <v>8967</v>
      </c>
      <c r="C423" s="3">
        <f t="shared" si="38"/>
        <v>13.45</v>
      </c>
      <c r="D423" s="3">
        <f t="shared" si="42"/>
        <v>40.349999999999994</v>
      </c>
      <c r="E423" s="2">
        <f t="shared" si="39"/>
        <v>0</v>
      </c>
      <c r="F423" s="17">
        <f t="shared" si="40"/>
        <v>40.349999999999994</v>
      </c>
      <c r="G423" s="2">
        <f t="shared" si="43"/>
        <v>8967</v>
      </c>
      <c r="L423" s="127"/>
    </row>
    <row r="424" spans="1:12" hidden="1" outlineLevel="1" x14ac:dyDescent="0.3">
      <c r="A424" s="13">
        <v>420</v>
      </c>
      <c r="B424" s="2">
        <f t="shared" si="41"/>
        <v>8967</v>
      </c>
      <c r="C424" s="3">
        <f t="shared" si="38"/>
        <v>13.45</v>
      </c>
      <c r="D424" s="3">
        <f t="shared" si="42"/>
        <v>53.8</v>
      </c>
      <c r="E424" s="2">
        <f t="shared" si="39"/>
        <v>51</v>
      </c>
      <c r="F424" s="17">
        <f t="shared" si="40"/>
        <v>0</v>
      </c>
      <c r="G424" s="2">
        <f t="shared" si="43"/>
        <v>9018</v>
      </c>
      <c r="L424" s="127"/>
    </row>
    <row r="425" spans="1:12" hidden="1" outlineLevel="1" x14ac:dyDescent="0.3">
      <c r="A425" s="13">
        <v>421</v>
      </c>
      <c r="B425" s="2">
        <f t="shared" si="41"/>
        <v>9018</v>
      </c>
      <c r="C425" s="3">
        <f t="shared" si="38"/>
        <v>13.53</v>
      </c>
      <c r="D425" s="3">
        <f t="shared" si="42"/>
        <v>13.53</v>
      </c>
      <c r="E425" s="2">
        <f t="shared" si="39"/>
        <v>0</v>
      </c>
      <c r="F425" s="17">
        <f t="shared" si="40"/>
        <v>13.53</v>
      </c>
      <c r="G425" s="2">
        <f t="shared" si="43"/>
        <v>9018</v>
      </c>
      <c r="L425" s="127"/>
    </row>
    <row r="426" spans="1:12" hidden="1" outlineLevel="1" x14ac:dyDescent="0.3">
      <c r="A426" s="13">
        <v>422</v>
      </c>
      <c r="B426" s="2">
        <f t="shared" si="41"/>
        <v>9018</v>
      </c>
      <c r="C426" s="3">
        <f t="shared" si="38"/>
        <v>13.53</v>
      </c>
      <c r="D426" s="3">
        <f t="shared" si="42"/>
        <v>27.06</v>
      </c>
      <c r="E426" s="2">
        <f t="shared" si="39"/>
        <v>0</v>
      </c>
      <c r="F426" s="17">
        <f t="shared" si="40"/>
        <v>27.06</v>
      </c>
      <c r="G426" s="2">
        <f t="shared" si="43"/>
        <v>9018</v>
      </c>
      <c r="L426" s="127"/>
    </row>
    <row r="427" spans="1:12" hidden="1" outlineLevel="1" x14ac:dyDescent="0.3">
      <c r="A427" s="13">
        <v>423</v>
      </c>
      <c r="B427" s="2">
        <f t="shared" si="41"/>
        <v>9018</v>
      </c>
      <c r="C427" s="3">
        <f t="shared" si="38"/>
        <v>13.53</v>
      </c>
      <c r="D427" s="3">
        <f t="shared" si="42"/>
        <v>40.589999999999996</v>
      </c>
      <c r="E427" s="2">
        <f t="shared" si="39"/>
        <v>0</v>
      </c>
      <c r="F427" s="17">
        <f t="shared" si="40"/>
        <v>40.589999999999996</v>
      </c>
      <c r="G427" s="2">
        <f t="shared" si="43"/>
        <v>9018</v>
      </c>
      <c r="L427" s="127"/>
    </row>
    <row r="428" spans="1:12" hidden="1" outlineLevel="1" x14ac:dyDescent="0.3">
      <c r="A428" s="13">
        <v>424</v>
      </c>
      <c r="B428" s="2">
        <f t="shared" si="41"/>
        <v>9018</v>
      </c>
      <c r="C428" s="3">
        <f t="shared" si="38"/>
        <v>13.53</v>
      </c>
      <c r="D428" s="3">
        <f t="shared" si="42"/>
        <v>54.12</v>
      </c>
      <c r="E428" s="2">
        <f t="shared" si="39"/>
        <v>51</v>
      </c>
      <c r="F428" s="17">
        <f t="shared" si="40"/>
        <v>0</v>
      </c>
      <c r="G428" s="2">
        <f t="shared" si="43"/>
        <v>9069</v>
      </c>
      <c r="L428" s="127"/>
    </row>
    <row r="429" spans="1:12" hidden="1" outlineLevel="1" x14ac:dyDescent="0.3">
      <c r="A429" s="13">
        <v>425</v>
      </c>
      <c r="B429" s="2">
        <f t="shared" si="41"/>
        <v>9069</v>
      </c>
      <c r="C429" s="3">
        <f t="shared" si="38"/>
        <v>13.6</v>
      </c>
      <c r="D429" s="3">
        <f t="shared" si="42"/>
        <v>13.6</v>
      </c>
      <c r="E429" s="2">
        <f t="shared" si="39"/>
        <v>0</v>
      </c>
      <c r="F429" s="17">
        <f t="shared" si="40"/>
        <v>13.6</v>
      </c>
      <c r="G429" s="2">
        <f t="shared" si="43"/>
        <v>9069</v>
      </c>
      <c r="L429" s="127"/>
    </row>
    <row r="430" spans="1:12" hidden="1" outlineLevel="1" x14ac:dyDescent="0.3">
      <c r="A430" s="13">
        <v>426</v>
      </c>
      <c r="B430" s="2">
        <f t="shared" si="41"/>
        <v>9069</v>
      </c>
      <c r="C430" s="3">
        <f t="shared" si="38"/>
        <v>13.6</v>
      </c>
      <c r="D430" s="3">
        <f t="shared" si="42"/>
        <v>27.2</v>
      </c>
      <c r="E430" s="2">
        <f t="shared" si="39"/>
        <v>0</v>
      </c>
      <c r="F430" s="17">
        <f t="shared" si="40"/>
        <v>27.2</v>
      </c>
      <c r="G430" s="2">
        <f t="shared" si="43"/>
        <v>9069</v>
      </c>
      <c r="L430" s="127"/>
    </row>
    <row r="431" spans="1:12" hidden="1" outlineLevel="1" x14ac:dyDescent="0.3">
      <c r="A431" s="13">
        <v>427</v>
      </c>
      <c r="B431" s="2">
        <f t="shared" si="41"/>
        <v>9069</v>
      </c>
      <c r="C431" s="3">
        <f t="shared" si="38"/>
        <v>13.6</v>
      </c>
      <c r="D431" s="3">
        <f t="shared" si="42"/>
        <v>40.799999999999997</v>
      </c>
      <c r="E431" s="2">
        <f t="shared" si="39"/>
        <v>0</v>
      </c>
      <c r="F431" s="17">
        <f t="shared" si="40"/>
        <v>40.799999999999997</v>
      </c>
      <c r="G431" s="2">
        <f t="shared" si="43"/>
        <v>9069</v>
      </c>
      <c r="L431" s="127"/>
    </row>
    <row r="432" spans="1:12" hidden="1" outlineLevel="1" x14ac:dyDescent="0.3">
      <c r="A432" s="13">
        <v>428</v>
      </c>
      <c r="B432" s="2">
        <f t="shared" si="41"/>
        <v>9069</v>
      </c>
      <c r="C432" s="3">
        <f t="shared" si="38"/>
        <v>13.6</v>
      </c>
      <c r="D432" s="3">
        <f t="shared" si="42"/>
        <v>54.4</v>
      </c>
      <c r="E432" s="2">
        <f t="shared" si="39"/>
        <v>51</v>
      </c>
      <c r="F432" s="17">
        <f t="shared" si="40"/>
        <v>0</v>
      </c>
      <c r="G432" s="2">
        <f t="shared" si="43"/>
        <v>9120</v>
      </c>
      <c r="L432" s="127"/>
    </row>
    <row r="433" spans="1:12" hidden="1" outlineLevel="1" x14ac:dyDescent="0.3">
      <c r="A433" s="13">
        <v>429</v>
      </c>
      <c r="B433" s="2">
        <f t="shared" si="41"/>
        <v>9120</v>
      </c>
      <c r="C433" s="3">
        <f t="shared" si="38"/>
        <v>13.68</v>
      </c>
      <c r="D433" s="3">
        <f t="shared" si="42"/>
        <v>13.68</v>
      </c>
      <c r="E433" s="2">
        <f t="shared" si="39"/>
        <v>0</v>
      </c>
      <c r="F433" s="17">
        <f t="shared" si="40"/>
        <v>13.68</v>
      </c>
      <c r="G433" s="2">
        <f t="shared" si="43"/>
        <v>9120</v>
      </c>
      <c r="L433" s="127"/>
    </row>
    <row r="434" spans="1:12" hidden="1" outlineLevel="1" x14ac:dyDescent="0.3">
      <c r="A434" s="13">
        <v>430</v>
      </c>
      <c r="B434" s="2">
        <f t="shared" si="41"/>
        <v>9120</v>
      </c>
      <c r="C434" s="3">
        <f t="shared" si="38"/>
        <v>13.68</v>
      </c>
      <c r="D434" s="3">
        <f t="shared" si="42"/>
        <v>27.36</v>
      </c>
      <c r="E434" s="2">
        <f t="shared" si="39"/>
        <v>0</v>
      </c>
      <c r="F434" s="17">
        <f t="shared" si="40"/>
        <v>27.36</v>
      </c>
      <c r="G434" s="2">
        <f t="shared" si="43"/>
        <v>9120</v>
      </c>
      <c r="L434" s="127"/>
    </row>
    <row r="435" spans="1:12" hidden="1" outlineLevel="1" x14ac:dyDescent="0.3">
      <c r="A435" s="13">
        <v>431</v>
      </c>
      <c r="B435" s="2">
        <f t="shared" si="41"/>
        <v>9120</v>
      </c>
      <c r="C435" s="3">
        <f t="shared" si="38"/>
        <v>13.68</v>
      </c>
      <c r="D435" s="3">
        <f t="shared" si="42"/>
        <v>41.04</v>
      </c>
      <c r="E435" s="2">
        <f t="shared" si="39"/>
        <v>0</v>
      </c>
      <c r="F435" s="17">
        <f t="shared" si="40"/>
        <v>41.04</v>
      </c>
      <c r="G435" s="2">
        <f t="shared" si="43"/>
        <v>9120</v>
      </c>
      <c r="L435" s="127"/>
    </row>
    <row r="436" spans="1:12" hidden="1" outlineLevel="1" x14ac:dyDescent="0.3">
      <c r="A436" s="13">
        <v>432</v>
      </c>
      <c r="B436" s="2">
        <f t="shared" si="41"/>
        <v>9120</v>
      </c>
      <c r="C436" s="3">
        <f t="shared" si="38"/>
        <v>13.68</v>
      </c>
      <c r="D436" s="3">
        <f t="shared" si="42"/>
        <v>54.72</v>
      </c>
      <c r="E436" s="2">
        <f t="shared" si="39"/>
        <v>51</v>
      </c>
      <c r="F436" s="17">
        <f t="shared" si="40"/>
        <v>0</v>
      </c>
      <c r="G436" s="2">
        <f t="shared" si="43"/>
        <v>9171</v>
      </c>
      <c r="L436" s="127"/>
    </row>
    <row r="437" spans="1:12" hidden="1" outlineLevel="1" x14ac:dyDescent="0.3">
      <c r="A437" s="13">
        <v>433</v>
      </c>
      <c r="B437" s="2">
        <f t="shared" si="41"/>
        <v>9171</v>
      </c>
      <c r="C437" s="3">
        <f t="shared" si="38"/>
        <v>13.76</v>
      </c>
      <c r="D437" s="3">
        <f t="shared" si="42"/>
        <v>13.76</v>
      </c>
      <c r="E437" s="2">
        <f t="shared" si="39"/>
        <v>0</v>
      </c>
      <c r="F437" s="17">
        <f t="shared" si="40"/>
        <v>13.76</v>
      </c>
      <c r="G437" s="2">
        <f t="shared" si="43"/>
        <v>9171</v>
      </c>
      <c r="L437" s="127"/>
    </row>
    <row r="438" spans="1:12" hidden="1" outlineLevel="1" x14ac:dyDescent="0.3">
      <c r="A438" s="13">
        <v>434</v>
      </c>
      <c r="B438" s="2">
        <f t="shared" si="41"/>
        <v>9171</v>
      </c>
      <c r="C438" s="3">
        <f t="shared" si="38"/>
        <v>13.76</v>
      </c>
      <c r="D438" s="3">
        <f t="shared" si="42"/>
        <v>27.52</v>
      </c>
      <c r="E438" s="2">
        <f t="shared" si="39"/>
        <v>0</v>
      </c>
      <c r="F438" s="17">
        <f t="shared" si="40"/>
        <v>27.52</v>
      </c>
      <c r="G438" s="2">
        <f t="shared" si="43"/>
        <v>9171</v>
      </c>
      <c r="L438" s="127"/>
    </row>
    <row r="439" spans="1:12" hidden="1" outlineLevel="1" x14ac:dyDescent="0.3">
      <c r="A439" s="13">
        <v>435</v>
      </c>
      <c r="B439" s="2">
        <f t="shared" si="41"/>
        <v>9171</v>
      </c>
      <c r="C439" s="3">
        <f t="shared" si="38"/>
        <v>13.76</v>
      </c>
      <c r="D439" s="3">
        <f t="shared" si="42"/>
        <v>41.28</v>
      </c>
      <c r="E439" s="2">
        <f t="shared" si="39"/>
        <v>0</v>
      </c>
      <c r="F439" s="17">
        <f t="shared" si="40"/>
        <v>41.28</v>
      </c>
      <c r="G439" s="2">
        <f t="shared" si="43"/>
        <v>9171</v>
      </c>
      <c r="L439" s="127"/>
    </row>
    <row r="440" spans="1:12" hidden="1" outlineLevel="1" x14ac:dyDescent="0.3">
      <c r="A440" s="13">
        <v>436</v>
      </c>
      <c r="B440" s="2">
        <f t="shared" si="41"/>
        <v>9171</v>
      </c>
      <c r="C440" s="3">
        <f t="shared" si="38"/>
        <v>13.76</v>
      </c>
      <c r="D440" s="3">
        <f t="shared" si="42"/>
        <v>55.04</v>
      </c>
      <c r="E440" s="2">
        <f t="shared" si="39"/>
        <v>52</v>
      </c>
      <c r="F440" s="17">
        <f t="shared" si="40"/>
        <v>0</v>
      </c>
      <c r="G440" s="2">
        <f t="shared" si="43"/>
        <v>9223</v>
      </c>
      <c r="L440" s="127"/>
    </row>
    <row r="441" spans="1:12" hidden="1" outlineLevel="1" x14ac:dyDescent="0.3">
      <c r="A441" s="13">
        <v>437</v>
      </c>
      <c r="B441" s="2">
        <f t="shared" si="41"/>
        <v>9223</v>
      </c>
      <c r="C441" s="3">
        <f t="shared" si="38"/>
        <v>13.83</v>
      </c>
      <c r="D441" s="3">
        <f t="shared" si="42"/>
        <v>13.83</v>
      </c>
      <c r="E441" s="2">
        <f t="shared" si="39"/>
        <v>0</v>
      </c>
      <c r="F441" s="17">
        <f t="shared" si="40"/>
        <v>13.83</v>
      </c>
      <c r="G441" s="2">
        <f t="shared" si="43"/>
        <v>9223</v>
      </c>
      <c r="L441" s="127"/>
    </row>
    <row r="442" spans="1:12" hidden="1" outlineLevel="1" x14ac:dyDescent="0.3">
      <c r="A442" s="13">
        <v>438</v>
      </c>
      <c r="B442" s="2">
        <f t="shared" si="41"/>
        <v>9223</v>
      </c>
      <c r="C442" s="3">
        <f t="shared" si="38"/>
        <v>13.83</v>
      </c>
      <c r="D442" s="3">
        <f t="shared" si="42"/>
        <v>27.66</v>
      </c>
      <c r="E442" s="2">
        <f t="shared" si="39"/>
        <v>0</v>
      </c>
      <c r="F442" s="17">
        <f t="shared" si="40"/>
        <v>27.66</v>
      </c>
      <c r="G442" s="2">
        <f t="shared" si="43"/>
        <v>9223</v>
      </c>
      <c r="L442" s="127"/>
    </row>
    <row r="443" spans="1:12" hidden="1" outlineLevel="1" x14ac:dyDescent="0.3">
      <c r="A443" s="13">
        <v>439</v>
      </c>
      <c r="B443" s="2">
        <f t="shared" si="41"/>
        <v>9223</v>
      </c>
      <c r="C443" s="3">
        <f t="shared" si="38"/>
        <v>13.83</v>
      </c>
      <c r="D443" s="3">
        <f t="shared" si="42"/>
        <v>41.49</v>
      </c>
      <c r="E443" s="2">
        <f t="shared" si="39"/>
        <v>0</v>
      </c>
      <c r="F443" s="17">
        <f t="shared" si="40"/>
        <v>41.49</v>
      </c>
      <c r="G443" s="2">
        <f t="shared" si="43"/>
        <v>9223</v>
      </c>
      <c r="L443" s="127"/>
    </row>
    <row r="444" spans="1:12" hidden="1" outlineLevel="1" x14ac:dyDescent="0.3">
      <c r="A444" s="13">
        <v>440</v>
      </c>
      <c r="B444" s="2">
        <f t="shared" si="41"/>
        <v>9223</v>
      </c>
      <c r="C444" s="3">
        <f t="shared" si="38"/>
        <v>13.83</v>
      </c>
      <c r="D444" s="3">
        <f t="shared" si="42"/>
        <v>55.32</v>
      </c>
      <c r="E444" s="2">
        <f t="shared" si="39"/>
        <v>52</v>
      </c>
      <c r="F444" s="17">
        <f t="shared" si="40"/>
        <v>0</v>
      </c>
      <c r="G444" s="2">
        <f t="shared" si="43"/>
        <v>9275</v>
      </c>
      <c r="L444" s="127"/>
    </row>
    <row r="445" spans="1:12" hidden="1" outlineLevel="1" x14ac:dyDescent="0.3">
      <c r="A445" s="13">
        <v>441</v>
      </c>
      <c r="B445" s="2">
        <f t="shared" si="41"/>
        <v>9275</v>
      </c>
      <c r="C445" s="3">
        <f t="shared" si="38"/>
        <v>13.91</v>
      </c>
      <c r="D445" s="3">
        <f t="shared" si="42"/>
        <v>13.91</v>
      </c>
      <c r="E445" s="2">
        <f t="shared" si="39"/>
        <v>0</v>
      </c>
      <c r="F445" s="17">
        <f t="shared" si="40"/>
        <v>13.91</v>
      </c>
      <c r="G445" s="2">
        <f t="shared" si="43"/>
        <v>9275</v>
      </c>
      <c r="L445" s="127"/>
    </row>
    <row r="446" spans="1:12" hidden="1" outlineLevel="1" x14ac:dyDescent="0.3">
      <c r="A446" s="13">
        <v>442</v>
      </c>
      <c r="B446" s="2">
        <f t="shared" si="41"/>
        <v>9275</v>
      </c>
      <c r="C446" s="3">
        <f t="shared" si="38"/>
        <v>13.91</v>
      </c>
      <c r="D446" s="3">
        <f t="shared" si="42"/>
        <v>27.82</v>
      </c>
      <c r="E446" s="2">
        <f t="shared" si="39"/>
        <v>0</v>
      </c>
      <c r="F446" s="17">
        <f t="shared" si="40"/>
        <v>27.82</v>
      </c>
      <c r="G446" s="2">
        <f t="shared" si="43"/>
        <v>9275</v>
      </c>
      <c r="L446" s="127"/>
    </row>
    <row r="447" spans="1:12" hidden="1" outlineLevel="1" x14ac:dyDescent="0.3">
      <c r="A447" s="13">
        <v>443</v>
      </c>
      <c r="B447" s="2">
        <f t="shared" si="41"/>
        <v>9275</v>
      </c>
      <c r="C447" s="3">
        <f t="shared" si="38"/>
        <v>13.91</v>
      </c>
      <c r="D447" s="3">
        <f t="shared" si="42"/>
        <v>41.730000000000004</v>
      </c>
      <c r="E447" s="2">
        <f t="shared" si="39"/>
        <v>0</v>
      </c>
      <c r="F447" s="17">
        <f t="shared" si="40"/>
        <v>41.730000000000004</v>
      </c>
      <c r="G447" s="2">
        <f t="shared" si="43"/>
        <v>9275</v>
      </c>
      <c r="L447" s="127"/>
    </row>
    <row r="448" spans="1:12" hidden="1" outlineLevel="1" x14ac:dyDescent="0.3">
      <c r="A448" s="13">
        <v>444</v>
      </c>
      <c r="B448" s="2">
        <f t="shared" si="41"/>
        <v>9275</v>
      </c>
      <c r="C448" s="3">
        <f t="shared" si="38"/>
        <v>13.91</v>
      </c>
      <c r="D448" s="3">
        <f t="shared" si="42"/>
        <v>55.64</v>
      </c>
      <c r="E448" s="2">
        <f t="shared" si="39"/>
        <v>52</v>
      </c>
      <c r="F448" s="17">
        <f t="shared" si="40"/>
        <v>0</v>
      </c>
      <c r="G448" s="2">
        <f t="shared" si="43"/>
        <v>9327</v>
      </c>
      <c r="L448" s="127"/>
    </row>
    <row r="449" spans="1:12" hidden="1" outlineLevel="1" x14ac:dyDescent="0.3">
      <c r="A449" s="13">
        <v>445</v>
      </c>
      <c r="B449" s="2">
        <f t="shared" si="41"/>
        <v>9327</v>
      </c>
      <c r="C449" s="3">
        <f t="shared" si="38"/>
        <v>13.99</v>
      </c>
      <c r="D449" s="3">
        <f t="shared" si="42"/>
        <v>13.99</v>
      </c>
      <c r="E449" s="2">
        <f t="shared" si="39"/>
        <v>0</v>
      </c>
      <c r="F449" s="17">
        <f t="shared" si="40"/>
        <v>13.99</v>
      </c>
      <c r="G449" s="2">
        <f t="shared" si="43"/>
        <v>9327</v>
      </c>
      <c r="L449" s="127"/>
    </row>
    <row r="450" spans="1:12" hidden="1" outlineLevel="1" x14ac:dyDescent="0.3">
      <c r="A450" s="13">
        <v>446</v>
      </c>
      <c r="B450" s="2">
        <f t="shared" si="41"/>
        <v>9327</v>
      </c>
      <c r="C450" s="3">
        <f t="shared" si="38"/>
        <v>13.99</v>
      </c>
      <c r="D450" s="3">
        <f t="shared" si="42"/>
        <v>27.98</v>
      </c>
      <c r="E450" s="2">
        <f t="shared" si="39"/>
        <v>0</v>
      </c>
      <c r="F450" s="17">
        <f t="shared" si="40"/>
        <v>27.98</v>
      </c>
      <c r="G450" s="2">
        <f t="shared" si="43"/>
        <v>9327</v>
      </c>
      <c r="L450" s="127"/>
    </row>
    <row r="451" spans="1:12" hidden="1" outlineLevel="1" x14ac:dyDescent="0.3">
      <c r="A451" s="13">
        <v>447</v>
      </c>
      <c r="B451" s="2">
        <f t="shared" si="41"/>
        <v>9327</v>
      </c>
      <c r="C451" s="3">
        <f t="shared" si="38"/>
        <v>13.99</v>
      </c>
      <c r="D451" s="3">
        <f t="shared" si="42"/>
        <v>41.97</v>
      </c>
      <c r="E451" s="2">
        <f t="shared" si="39"/>
        <v>0</v>
      </c>
      <c r="F451" s="17">
        <f t="shared" si="40"/>
        <v>41.97</v>
      </c>
      <c r="G451" s="2">
        <f t="shared" si="43"/>
        <v>9327</v>
      </c>
      <c r="L451" s="127"/>
    </row>
    <row r="452" spans="1:12" hidden="1" outlineLevel="1" x14ac:dyDescent="0.3">
      <c r="A452" s="13">
        <v>448</v>
      </c>
      <c r="B452" s="2">
        <f t="shared" si="41"/>
        <v>9327</v>
      </c>
      <c r="C452" s="3">
        <f t="shared" si="38"/>
        <v>13.99</v>
      </c>
      <c r="D452" s="3">
        <f t="shared" si="42"/>
        <v>55.96</v>
      </c>
      <c r="E452" s="2">
        <f t="shared" si="39"/>
        <v>53</v>
      </c>
      <c r="F452" s="17">
        <f t="shared" si="40"/>
        <v>0</v>
      </c>
      <c r="G452" s="2">
        <f t="shared" si="43"/>
        <v>9380</v>
      </c>
      <c r="L452" s="127"/>
    </row>
    <row r="453" spans="1:12" hidden="1" outlineLevel="1" x14ac:dyDescent="0.3">
      <c r="A453" s="13">
        <v>449</v>
      </c>
      <c r="B453" s="2">
        <f t="shared" si="41"/>
        <v>9380</v>
      </c>
      <c r="C453" s="3">
        <f t="shared" ref="C453:C516" si="44">ROUND(B453*$K$4/100,2)</f>
        <v>14.07</v>
      </c>
      <c r="D453" s="3">
        <f t="shared" si="42"/>
        <v>14.07</v>
      </c>
      <c r="E453" s="2">
        <f t="shared" si="39"/>
        <v>0</v>
      </c>
      <c r="F453" s="17">
        <f t="shared" si="40"/>
        <v>14.07</v>
      </c>
      <c r="G453" s="2">
        <f t="shared" si="43"/>
        <v>9380</v>
      </c>
      <c r="L453" s="127"/>
    </row>
    <row r="454" spans="1:12" hidden="1" outlineLevel="1" x14ac:dyDescent="0.3">
      <c r="A454" s="13">
        <v>450</v>
      </c>
      <c r="B454" s="2">
        <f t="shared" si="41"/>
        <v>9380</v>
      </c>
      <c r="C454" s="3">
        <f t="shared" si="44"/>
        <v>14.07</v>
      </c>
      <c r="D454" s="3">
        <f t="shared" si="42"/>
        <v>28.14</v>
      </c>
      <c r="E454" s="2">
        <f t="shared" ref="E454:E517" si="45">ROUNDDOWN(IF(D454&lt;50,0,D454*0.95),0)</f>
        <v>0</v>
      </c>
      <c r="F454" s="17">
        <f t="shared" si="40"/>
        <v>28.14</v>
      </c>
      <c r="G454" s="2">
        <f t="shared" si="43"/>
        <v>9380</v>
      </c>
      <c r="L454" s="127"/>
    </row>
    <row r="455" spans="1:12" hidden="1" outlineLevel="1" x14ac:dyDescent="0.3">
      <c r="A455" s="13">
        <v>451</v>
      </c>
      <c r="B455" s="2">
        <f t="shared" si="41"/>
        <v>9380</v>
      </c>
      <c r="C455" s="3">
        <f t="shared" si="44"/>
        <v>14.07</v>
      </c>
      <c r="D455" s="3">
        <f t="shared" si="42"/>
        <v>42.21</v>
      </c>
      <c r="E455" s="2">
        <f t="shared" si="45"/>
        <v>0</v>
      </c>
      <c r="F455" s="17">
        <f t="shared" ref="F455:F518" si="46">IF(E455&gt;0,0,D455-E455)</f>
        <v>42.21</v>
      </c>
      <c r="G455" s="2">
        <f t="shared" si="43"/>
        <v>9380</v>
      </c>
      <c r="L455" s="127"/>
    </row>
    <row r="456" spans="1:12" hidden="1" outlineLevel="1" x14ac:dyDescent="0.3">
      <c r="A456" s="13">
        <v>452</v>
      </c>
      <c r="B456" s="2">
        <f t="shared" ref="B456:B519" si="47">G455</f>
        <v>9380</v>
      </c>
      <c r="C456" s="3">
        <f t="shared" si="44"/>
        <v>14.07</v>
      </c>
      <c r="D456" s="3">
        <f t="shared" si="42"/>
        <v>56.28</v>
      </c>
      <c r="E456" s="2">
        <f t="shared" si="45"/>
        <v>53</v>
      </c>
      <c r="F456" s="17">
        <f t="shared" si="46"/>
        <v>0</v>
      </c>
      <c r="G456" s="2">
        <f t="shared" si="43"/>
        <v>9433</v>
      </c>
      <c r="L456" s="127"/>
    </row>
    <row r="457" spans="1:12" hidden="1" outlineLevel="1" x14ac:dyDescent="0.3">
      <c r="A457" s="13">
        <v>453</v>
      </c>
      <c r="B457" s="2">
        <f t="shared" si="47"/>
        <v>9433</v>
      </c>
      <c r="C457" s="3">
        <f t="shared" si="44"/>
        <v>14.15</v>
      </c>
      <c r="D457" s="3">
        <f t="shared" si="42"/>
        <v>14.15</v>
      </c>
      <c r="E457" s="2">
        <f t="shared" si="45"/>
        <v>0</v>
      </c>
      <c r="F457" s="17">
        <f t="shared" si="46"/>
        <v>14.15</v>
      </c>
      <c r="G457" s="2">
        <f t="shared" si="43"/>
        <v>9433</v>
      </c>
      <c r="L457" s="127"/>
    </row>
    <row r="458" spans="1:12" hidden="1" outlineLevel="1" x14ac:dyDescent="0.3">
      <c r="A458" s="13">
        <v>454</v>
      </c>
      <c r="B458" s="2">
        <f t="shared" si="47"/>
        <v>9433</v>
      </c>
      <c r="C458" s="3">
        <f t="shared" si="44"/>
        <v>14.15</v>
      </c>
      <c r="D458" s="3">
        <f t="shared" si="42"/>
        <v>28.3</v>
      </c>
      <c r="E458" s="2">
        <f t="shared" si="45"/>
        <v>0</v>
      </c>
      <c r="F458" s="17">
        <f t="shared" si="46"/>
        <v>28.3</v>
      </c>
      <c r="G458" s="2">
        <f t="shared" si="43"/>
        <v>9433</v>
      </c>
      <c r="L458" s="127"/>
    </row>
    <row r="459" spans="1:12" hidden="1" outlineLevel="1" x14ac:dyDescent="0.3">
      <c r="A459" s="13">
        <v>455</v>
      </c>
      <c r="B459" s="2">
        <f t="shared" si="47"/>
        <v>9433</v>
      </c>
      <c r="C459" s="3">
        <f t="shared" si="44"/>
        <v>14.15</v>
      </c>
      <c r="D459" s="3">
        <f t="shared" si="42"/>
        <v>42.45</v>
      </c>
      <c r="E459" s="2">
        <f t="shared" si="45"/>
        <v>0</v>
      </c>
      <c r="F459" s="17">
        <f t="shared" si="46"/>
        <v>42.45</v>
      </c>
      <c r="G459" s="2">
        <f t="shared" si="43"/>
        <v>9433</v>
      </c>
      <c r="L459" s="127"/>
    </row>
    <row r="460" spans="1:12" hidden="1" outlineLevel="1" x14ac:dyDescent="0.3">
      <c r="A460" s="13">
        <v>456</v>
      </c>
      <c r="B460" s="2">
        <f t="shared" si="47"/>
        <v>9433</v>
      </c>
      <c r="C460" s="3">
        <f t="shared" si="44"/>
        <v>14.15</v>
      </c>
      <c r="D460" s="3">
        <f t="shared" si="42"/>
        <v>56.6</v>
      </c>
      <c r="E460" s="2">
        <f t="shared" si="45"/>
        <v>53</v>
      </c>
      <c r="F460" s="17">
        <f t="shared" si="46"/>
        <v>0</v>
      </c>
      <c r="G460" s="2">
        <f t="shared" si="43"/>
        <v>9486</v>
      </c>
      <c r="L460" s="127"/>
    </row>
    <row r="461" spans="1:12" hidden="1" outlineLevel="1" x14ac:dyDescent="0.3">
      <c r="A461" s="13">
        <v>457</v>
      </c>
      <c r="B461" s="2">
        <f t="shared" si="47"/>
        <v>9486</v>
      </c>
      <c r="C461" s="3">
        <f t="shared" si="44"/>
        <v>14.23</v>
      </c>
      <c r="D461" s="3">
        <f t="shared" si="42"/>
        <v>14.23</v>
      </c>
      <c r="E461" s="2">
        <f t="shared" si="45"/>
        <v>0</v>
      </c>
      <c r="F461" s="17">
        <f t="shared" si="46"/>
        <v>14.23</v>
      </c>
      <c r="G461" s="2">
        <f t="shared" si="43"/>
        <v>9486</v>
      </c>
      <c r="L461" s="127"/>
    </row>
    <row r="462" spans="1:12" hidden="1" outlineLevel="1" x14ac:dyDescent="0.3">
      <c r="A462" s="13">
        <v>458</v>
      </c>
      <c r="B462" s="2">
        <f t="shared" si="47"/>
        <v>9486</v>
      </c>
      <c r="C462" s="3">
        <f t="shared" si="44"/>
        <v>14.23</v>
      </c>
      <c r="D462" s="3">
        <f t="shared" si="42"/>
        <v>28.46</v>
      </c>
      <c r="E462" s="2">
        <f t="shared" si="45"/>
        <v>0</v>
      </c>
      <c r="F462" s="17">
        <f t="shared" si="46"/>
        <v>28.46</v>
      </c>
      <c r="G462" s="2">
        <f t="shared" si="43"/>
        <v>9486</v>
      </c>
      <c r="L462" s="127"/>
    </row>
    <row r="463" spans="1:12" hidden="1" outlineLevel="1" x14ac:dyDescent="0.3">
      <c r="A463" s="13">
        <v>459</v>
      </c>
      <c r="B463" s="2">
        <f t="shared" si="47"/>
        <v>9486</v>
      </c>
      <c r="C463" s="3">
        <f t="shared" si="44"/>
        <v>14.23</v>
      </c>
      <c r="D463" s="3">
        <f t="shared" si="42"/>
        <v>42.69</v>
      </c>
      <c r="E463" s="2">
        <f t="shared" si="45"/>
        <v>0</v>
      </c>
      <c r="F463" s="17">
        <f t="shared" si="46"/>
        <v>42.69</v>
      </c>
      <c r="G463" s="2">
        <f t="shared" si="43"/>
        <v>9486</v>
      </c>
      <c r="L463" s="127"/>
    </row>
    <row r="464" spans="1:12" hidden="1" outlineLevel="1" x14ac:dyDescent="0.3">
      <c r="A464" s="13">
        <v>460</v>
      </c>
      <c r="B464" s="2">
        <f t="shared" si="47"/>
        <v>9486</v>
      </c>
      <c r="C464" s="3">
        <f t="shared" si="44"/>
        <v>14.23</v>
      </c>
      <c r="D464" s="3">
        <f t="shared" si="42"/>
        <v>56.92</v>
      </c>
      <c r="E464" s="2">
        <f t="shared" si="45"/>
        <v>54</v>
      </c>
      <c r="F464" s="17">
        <f t="shared" si="46"/>
        <v>0</v>
      </c>
      <c r="G464" s="2">
        <f t="shared" si="43"/>
        <v>9540</v>
      </c>
      <c r="L464" s="127"/>
    </row>
    <row r="465" spans="1:12" hidden="1" outlineLevel="1" x14ac:dyDescent="0.3">
      <c r="A465" s="13">
        <v>461</v>
      </c>
      <c r="B465" s="2">
        <f t="shared" si="47"/>
        <v>9540</v>
      </c>
      <c r="C465" s="3">
        <f t="shared" si="44"/>
        <v>14.31</v>
      </c>
      <c r="D465" s="3">
        <f t="shared" si="42"/>
        <v>14.31</v>
      </c>
      <c r="E465" s="2">
        <f t="shared" si="45"/>
        <v>0</v>
      </c>
      <c r="F465" s="17">
        <f t="shared" si="46"/>
        <v>14.31</v>
      </c>
      <c r="G465" s="2">
        <f t="shared" si="43"/>
        <v>9540</v>
      </c>
      <c r="L465" s="127"/>
    </row>
    <row r="466" spans="1:12" hidden="1" outlineLevel="1" x14ac:dyDescent="0.3">
      <c r="A466" s="13">
        <v>462</v>
      </c>
      <c r="B466" s="2">
        <f t="shared" si="47"/>
        <v>9540</v>
      </c>
      <c r="C466" s="3">
        <f t="shared" si="44"/>
        <v>14.31</v>
      </c>
      <c r="D466" s="3">
        <f t="shared" si="42"/>
        <v>28.62</v>
      </c>
      <c r="E466" s="2">
        <f t="shared" si="45"/>
        <v>0</v>
      </c>
      <c r="F466" s="17">
        <f t="shared" si="46"/>
        <v>28.62</v>
      </c>
      <c r="G466" s="2">
        <f t="shared" si="43"/>
        <v>9540</v>
      </c>
      <c r="L466" s="127"/>
    </row>
    <row r="467" spans="1:12" hidden="1" outlineLevel="1" x14ac:dyDescent="0.3">
      <c r="A467" s="13">
        <v>463</v>
      </c>
      <c r="B467" s="2">
        <f t="shared" si="47"/>
        <v>9540</v>
      </c>
      <c r="C467" s="3">
        <f t="shared" si="44"/>
        <v>14.31</v>
      </c>
      <c r="D467" s="3">
        <f t="shared" si="42"/>
        <v>42.93</v>
      </c>
      <c r="E467" s="2">
        <f t="shared" si="45"/>
        <v>0</v>
      </c>
      <c r="F467" s="17">
        <f t="shared" si="46"/>
        <v>42.93</v>
      </c>
      <c r="G467" s="2">
        <f t="shared" si="43"/>
        <v>9540</v>
      </c>
      <c r="L467" s="127"/>
    </row>
    <row r="468" spans="1:12" hidden="1" outlineLevel="1" x14ac:dyDescent="0.3">
      <c r="A468" s="13">
        <v>464</v>
      </c>
      <c r="B468" s="2">
        <f t="shared" si="47"/>
        <v>9540</v>
      </c>
      <c r="C468" s="3">
        <f t="shared" si="44"/>
        <v>14.31</v>
      </c>
      <c r="D468" s="3">
        <f t="shared" si="42"/>
        <v>57.24</v>
      </c>
      <c r="E468" s="2">
        <f t="shared" si="45"/>
        <v>54</v>
      </c>
      <c r="F468" s="17">
        <f t="shared" si="46"/>
        <v>0</v>
      </c>
      <c r="G468" s="2">
        <f t="shared" si="43"/>
        <v>9594</v>
      </c>
      <c r="L468" s="127"/>
    </row>
    <row r="469" spans="1:12" hidden="1" outlineLevel="1" x14ac:dyDescent="0.3">
      <c r="A469" s="13">
        <v>465</v>
      </c>
      <c r="B469" s="2">
        <f t="shared" si="47"/>
        <v>9594</v>
      </c>
      <c r="C469" s="3">
        <f t="shared" si="44"/>
        <v>14.39</v>
      </c>
      <c r="D469" s="3">
        <f t="shared" si="42"/>
        <v>14.39</v>
      </c>
      <c r="E469" s="2">
        <f t="shared" si="45"/>
        <v>0</v>
      </c>
      <c r="F469" s="17">
        <f t="shared" si="46"/>
        <v>14.39</v>
      </c>
      <c r="G469" s="2">
        <f t="shared" si="43"/>
        <v>9594</v>
      </c>
      <c r="L469" s="127"/>
    </row>
    <row r="470" spans="1:12" hidden="1" outlineLevel="1" x14ac:dyDescent="0.3">
      <c r="A470" s="13">
        <v>466</v>
      </c>
      <c r="B470" s="2">
        <f t="shared" si="47"/>
        <v>9594</v>
      </c>
      <c r="C470" s="3">
        <f t="shared" si="44"/>
        <v>14.39</v>
      </c>
      <c r="D470" s="3">
        <f t="shared" si="42"/>
        <v>28.78</v>
      </c>
      <c r="E470" s="2">
        <f t="shared" si="45"/>
        <v>0</v>
      </c>
      <c r="F470" s="17">
        <f t="shared" si="46"/>
        <v>28.78</v>
      </c>
      <c r="G470" s="2">
        <f t="shared" si="43"/>
        <v>9594</v>
      </c>
      <c r="L470" s="127"/>
    </row>
    <row r="471" spans="1:12" hidden="1" outlineLevel="1" x14ac:dyDescent="0.3">
      <c r="A471" s="13">
        <v>467</v>
      </c>
      <c r="B471" s="2">
        <f t="shared" si="47"/>
        <v>9594</v>
      </c>
      <c r="C471" s="3">
        <f t="shared" si="44"/>
        <v>14.39</v>
      </c>
      <c r="D471" s="3">
        <f t="shared" si="42"/>
        <v>43.17</v>
      </c>
      <c r="E471" s="2">
        <f t="shared" si="45"/>
        <v>0</v>
      </c>
      <c r="F471" s="17">
        <f t="shared" si="46"/>
        <v>43.17</v>
      </c>
      <c r="G471" s="2">
        <f t="shared" si="43"/>
        <v>9594</v>
      </c>
      <c r="L471" s="127"/>
    </row>
    <row r="472" spans="1:12" hidden="1" outlineLevel="1" x14ac:dyDescent="0.3">
      <c r="A472" s="13">
        <v>468</v>
      </c>
      <c r="B472" s="2">
        <f t="shared" si="47"/>
        <v>9594</v>
      </c>
      <c r="C472" s="3">
        <f t="shared" si="44"/>
        <v>14.39</v>
      </c>
      <c r="D472" s="3">
        <f t="shared" si="42"/>
        <v>57.56</v>
      </c>
      <c r="E472" s="2">
        <f t="shared" si="45"/>
        <v>54</v>
      </c>
      <c r="F472" s="17">
        <f t="shared" si="46"/>
        <v>0</v>
      </c>
      <c r="G472" s="2">
        <f t="shared" si="43"/>
        <v>9648</v>
      </c>
      <c r="L472" s="127"/>
    </row>
    <row r="473" spans="1:12" hidden="1" outlineLevel="1" x14ac:dyDescent="0.3">
      <c r="A473" s="13">
        <v>469</v>
      </c>
      <c r="B473" s="2">
        <f t="shared" si="47"/>
        <v>9648</v>
      </c>
      <c r="C473" s="3">
        <f t="shared" si="44"/>
        <v>14.47</v>
      </c>
      <c r="D473" s="3">
        <f t="shared" si="42"/>
        <v>14.47</v>
      </c>
      <c r="E473" s="2">
        <f t="shared" si="45"/>
        <v>0</v>
      </c>
      <c r="F473" s="17">
        <f t="shared" si="46"/>
        <v>14.47</v>
      </c>
      <c r="G473" s="2">
        <f t="shared" si="43"/>
        <v>9648</v>
      </c>
      <c r="L473" s="127"/>
    </row>
    <row r="474" spans="1:12" hidden="1" outlineLevel="1" x14ac:dyDescent="0.3">
      <c r="A474" s="13">
        <v>470</v>
      </c>
      <c r="B474" s="2">
        <f t="shared" si="47"/>
        <v>9648</v>
      </c>
      <c r="C474" s="3">
        <f t="shared" si="44"/>
        <v>14.47</v>
      </c>
      <c r="D474" s="3">
        <f t="shared" ref="D474:D537" si="48">C474+F473</f>
        <v>28.94</v>
      </c>
      <c r="E474" s="2">
        <f t="shared" si="45"/>
        <v>0</v>
      </c>
      <c r="F474" s="17">
        <f t="shared" si="46"/>
        <v>28.94</v>
      </c>
      <c r="G474" s="2">
        <f t="shared" ref="G474:G537" si="49">B474+E474</f>
        <v>9648</v>
      </c>
      <c r="L474" s="127"/>
    </row>
    <row r="475" spans="1:12" hidden="1" outlineLevel="1" x14ac:dyDescent="0.3">
      <c r="A475" s="13">
        <v>471</v>
      </c>
      <c r="B475" s="2">
        <f t="shared" si="47"/>
        <v>9648</v>
      </c>
      <c r="C475" s="3">
        <f t="shared" si="44"/>
        <v>14.47</v>
      </c>
      <c r="D475" s="3">
        <f t="shared" si="48"/>
        <v>43.410000000000004</v>
      </c>
      <c r="E475" s="2">
        <f t="shared" si="45"/>
        <v>0</v>
      </c>
      <c r="F475" s="17">
        <f t="shared" si="46"/>
        <v>43.410000000000004</v>
      </c>
      <c r="G475" s="2">
        <f t="shared" si="49"/>
        <v>9648</v>
      </c>
      <c r="L475" s="127"/>
    </row>
    <row r="476" spans="1:12" hidden="1" outlineLevel="1" x14ac:dyDescent="0.3">
      <c r="A476" s="13">
        <v>472</v>
      </c>
      <c r="B476" s="2">
        <f t="shared" si="47"/>
        <v>9648</v>
      </c>
      <c r="C476" s="3">
        <f t="shared" si="44"/>
        <v>14.47</v>
      </c>
      <c r="D476" s="3">
        <f t="shared" si="48"/>
        <v>57.88</v>
      </c>
      <c r="E476" s="2">
        <f t="shared" si="45"/>
        <v>54</v>
      </c>
      <c r="F476" s="17">
        <f t="shared" si="46"/>
        <v>0</v>
      </c>
      <c r="G476" s="2">
        <f t="shared" si="49"/>
        <v>9702</v>
      </c>
      <c r="L476" s="127"/>
    </row>
    <row r="477" spans="1:12" hidden="1" outlineLevel="1" x14ac:dyDescent="0.3">
      <c r="A477" s="13">
        <v>473</v>
      </c>
      <c r="B477" s="2">
        <f t="shared" si="47"/>
        <v>9702</v>
      </c>
      <c r="C477" s="3">
        <f t="shared" si="44"/>
        <v>14.55</v>
      </c>
      <c r="D477" s="3">
        <f t="shared" si="48"/>
        <v>14.55</v>
      </c>
      <c r="E477" s="2">
        <f t="shared" si="45"/>
        <v>0</v>
      </c>
      <c r="F477" s="17">
        <f t="shared" si="46"/>
        <v>14.55</v>
      </c>
      <c r="G477" s="2">
        <f t="shared" si="49"/>
        <v>9702</v>
      </c>
      <c r="L477" s="127"/>
    </row>
    <row r="478" spans="1:12" hidden="1" outlineLevel="1" x14ac:dyDescent="0.3">
      <c r="A478" s="13">
        <v>474</v>
      </c>
      <c r="B478" s="2">
        <f t="shared" si="47"/>
        <v>9702</v>
      </c>
      <c r="C478" s="3">
        <f t="shared" si="44"/>
        <v>14.55</v>
      </c>
      <c r="D478" s="3">
        <f t="shared" si="48"/>
        <v>29.1</v>
      </c>
      <c r="E478" s="2">
        <f t="shared" si="45"/>
        <v>0</v>
      </c>
      <c r="F478" s="17">
        <f t="shared" si="46"/>
        <v>29.1</v>
      </c>
      <c r="G478" s="2">
        <f t="shared" si="49"/>
        <v>9702</v>
      </c>
      <c r="L478" s="127"/>
    </row>
    <row r="479" spans="1:12" hidden="1" outlineLevel="1" x14ac:dyDescent="0.3">
      <c r="A479" s="13">
        <v>475</v>
      </c>
      <c r="B479" s="2">
        <f t="shared" si="47"/>
        <v>9702</v>
      </c>
      <c r="C479" s="3">
        <f t="shared" si="44"/>
        <v>14.55</v>
      </c>
      <c r="D479" s="3">
        <f t="shared" si="48"/>
        <v>43.650000000000006</v>
      </c>
      <c r="E479" s="2">
        <f t="shared" si="45"/>
        <v>0</v>
      </c>
      <c r="F479" s="17">
        <f t="shared" si="46"/>
        <v>43.650000000000006</v>
      </c>
      <c r="G479" s="2">
        <f t="shared" si="49"/>
        <v>9702</v>
      </c>
      <c r="L479" s="127"/>
    </row>
    <row r="480" spans="1:12" hidden="1" outlineLevel="1" x14ac:dyDescent="0.3">
      <c r="A480" s="13">
        <v>476</v>
      </c>
      <c r="B480" s="2">
        <f t="shared" si="47"/>
        <v>9702</v>
      </c>
      <c r="C480" s="3">
        <f t="shared" si="44"/>
        <v>14.55</v>
      </c>
      <c r="D480" s="3">
        <f t="shared" si="48"/>
        <v>58.2</v>
      </c>
      <c r="E480" s="2">
        <f t="shared" si="45"/>
        <v>55</v>
      </c>
      <c r="F480" s="17">
        <f t="shared" si="46"/>
        <v>0</v>
      </c>
      <c r="G480" s="2">
        <f t="shared" si="49"/>
        <v>9757</v>
      </c>
      <c r="L480" s="127"/>
    </row>
    <row r="481" spans="1:12" hidden="1" outlineLevel="1" x14ac:dyDescent="0.3">
      <c r="A481" s="13">
        <v>477</v>
      </c>
      <c r="B481" s="2">
        <f t="shared" si="47"/>
        <v>9757</v>
      </c>
      <c r="C481" s="3">
        <f t="shared" si="44"/>
        <v>14.64</v>
      </c>
      <c r="D481" s="3">
        <f t="shared" si="48"/>
        <v>14.64</v>
      </c>
      <c r="E481" s="2">
        <f t="shared" si="45"/>
        <v>0</v>
      </c>
      <c r="F481" s="17">
        <f t="shared" si="46"/>
        <v>14.64</v>
      </c>
      <c r="G481" s="2">
        <f t="shared" si="49"/>
        <v>9757</v>
      </c>
      <c r="L481" s="127"/>
    </row>
    <row r="482" spans="1:12" hidden="1" outlineLevel="1" x14ac:dyDescent="0.3">
      <c r="A482" s="13">
        <v>478</v>
      </c>
      <c r="B482" s="2">
        <f t="shared" si="47"/>
        <v>9757</v>
      </c>
      <c r="C482" s="3">
        <f t="shared" si="44"/>
        <v>14.64</v>
      </c>
      <c r="D482" s="3">
        <f t="shared" si="48"/>
        <v>29.28</v>
      </c>
      <c r="E482" s="2">
        <f t="shared" si="45"/>
        <v>0</v>
      </c>
      <c r="F482" s="17">
        <f t="shared" si="46"/>
        <v>29.28</v>
      </c>
      <c r="G482" s="2">
        <f t="shared" si="49"/>
        <v>9757</v>
      </c>
      <c r="L482" s="127"/>
    </row>
    <row r="483" spans="1:12" hidden="1" outlineLevel="1" x14ac:dyDescent="0.3">
      <c r="A483" s="13">
        <v>479</v>
      </c>
      <c r="B483" s="2">
        <f t="shared" si="47"/>
        <v>9757</v>
      </c>
      <c r="C483" s="3">
        <f t="shared" si="44"/>
        <v>14.64</v>
      </c>
      <c r="D483" s="3">
        <f t="shared" si="48"/>
        <v>43.92</v>
      </c>
      <c r="E483" s="2">
        <f t="shared" si="45"/>
        <v>0</v>
      </c>
      <c r="F483" s="17">
        <f t="shared" si="46"/>
        <v>43.92</v>
      </c>
      <c r="G483" s="2">
        <f t="shared" si="49"/>
        <v>9757</v>
      </c>
      <c r="L483" s="127"/>
    </row>
    <row r="484" spans="1:12" hidden="1" outlineLevel="1" x14ac:dyDescent="0.3">
      <c r="A484" s="13">
        <v>480</v>
      </c>
      <c r="B484" s="2">
        <f t="shared" si="47"/>
        <v>9757</v>
      </c>
      <c r="C484" s="3">
        <f t="shared" si="44"/>
        <v>14.64</v>
      </c>
      <c r="D484" s="3">
        <f t="shared" si="48"/>
        <v>58.56</v>
      </c>
      <c r="E484" s="2">
        <f t="shared" si="45"/>
        <v>55</v>
      </c>
      <c r="F484" s="17">
        <f t="shared" si="46"/>
        <v>0</v>
      </c>
      <c r="G484" s="2">
        <f t="shared" si="49"/>
        <v>9812</v>
      </c>
      <c r="L484" s="127"/>
    </row>
    <row r="485" spans="1:12" hidden="1" outlineLevel="1" x14ac:dyDescent="0.3">
      <c r="A485" s="13">
        <v>481</v>
      </c>
      <c r="B485" s="2">
        <f t="shared" si="47"/>
        <v>9812</v>
      </c>
      <c r="C485" s="3">
        <f t="shared" si="44"/>
        <v>14.72</v>
      </c>
      <c r="D485" s="3">
        <f t="shared" si="48"/>
        <v>14.72</v>
      </c>
      <c r="E485" s="2">
        <f t="shared" si="45"/>
        <v>0</v>
      </c>
      <c r="F485" s="17">
        <f t="shared" si="46"/>
        <v>14.72</v>
      </c>
      <c r="G485" s="2">
        <f t="shared" si="49"/>
        <v>9812</v>
      </c>
      <c r="L485" s="127"/>
    </row>
    <row r="486" spans="1:12" hidden="1" outlineLevel="1" x14ac:dyDescent="0.3">
      <c r="A486" s="13">
        <v>482</v>
      </c>
      <c r="B486" s="2">
        <f t="shared" si="47"/>
        <v>9812</v>
      </c>
      <c r="C486" s="3">
        <f t="shared" si="44"/>
        <v>14.72</v>
      </c>
      <c r="D486" s="3">
        <f t="shared" si="48"/>
        <v>29.44</v>
      </c>
      <c r="E486" s="2">
        <f t="shared" si="45"/>
        <v>0</v>
      </c>
      <c r="F486" s="17">
        <f t="shared" si="46"/>
        <v>29.44</v>
      </c>
      <c r="G486" s="2">
        <f t="shared" si="49"/>
        <v>9812</v>
      </c>
      <c r="L486" s="127"/>
    </row>
    <row r="487" spans="1:12" hidden="1" outlineLevel="1" x14ac:dyDescent="0.3">
      <c r="A487" s="13">
        <v>483</v>
      </c>
      <c r="B487" s="2">
        <f t="shared" si="47"/>
        <v>9812</v>
      </c>
      <c r="C487" s="3">
        <f t="shared" si="44"/>
        <v>14.72</v>
      </c>
      <c r="D487" s="3">
        <f t="shared" si="48"/>
        <v>44.160000000000004</v>
      </c>
      <c r="E487" s="2">
        <f t="shared" si="45"/>
        <v>0</v>
      </c>
      <c r="F487" s="17">
        <f t="shared" si="46"/>
        <v>44.160000000000004</v>
      </c>
      <c r="G487" s="2">
        <f t="shared" si="49"/>
        <v>9812</v>
      </c>
      <c r="L487" s="127"/>
    </row>
    <row r="488" spans="1:12" hidden="1" outlineLevel="1" x14ac:dyDescent="0.3">
      <c r="A488" s="13">
        <v>484</v>
      </c>
      <c r="B488" s="2">
        <f t="shared" si="47"/>
        <v>9812</v>
      </c>
      <c r="C488" s="3">
        <f t="shared" si="44"/>
        <v>14.72</v>
      </c>
      <c r="D488" s="3">
        <f t="shared" si="48"/>
        <v>58.88</v>
      </c>
      <c r="E488" s="2">
        <f t="shared" si="45"/>
        <v>55</v>
      </c>
      <c r="F488" s="17">
        <f t="shared" si="46"/>
        <v>0</v>
      </c>
      <c r="G488" s="2">
        <f t="shared" si="49"/>
        <v>9867</v>
      </c>
      <c r="L488" s="127"/>
    </row>
    <row r="489" spans="1:12" hidden="1" outlineLevel="1" x14ac:dyDescent="0.3">
      <c r="A489" s="13">
        <v>485</v>
      </c>
      <c r="B489" s="2">
        <f t="shared" si="47"/>
        <v>9867</v>
      </c>
      <c r="C489" s="3">
        <f t="shared" si="44"/>
        <v>14.8</v>
      </c>
      <c r="D489" s="3">
        <f t="shared" si="48"/>
        <v>14.8</v>
      </c>
      <c r="E489" s="2">
        <f t="shared" si="45"/>
        <v>0</v>
      </c>
      <c r="F489" s="17">
        <f t="shared" si="46"/>
        <v>14.8</v>
      </c>
      <c r="G489" s="2">
        <f t="shared" si="49"/>
        <v>9867</v>
      </c>
      <c r="L489" s="127"/>
    </row>
    <row r="490" spans="1:12" hidden="1" outlineLevel="1" x14ac:dyDescent="0.3">
      <c r="A490" s="13">
        <v>486</v>
      </c>
      <c r="B490" s="2">
        <f t="shared" si="47"/>
        <v>9867</v>
      </c>
      <c r="C490" s="3">
        <f t="shared" si="44"/>
        <v>14.8</v>
      </c>
      <c r="D490" s="3">
        <f t="shared" si="48"/>
        <v>29.6</v>
      </c>
      <c r="E490" s="2">
        <f t="shared" si="45"/>
        <v>0</v>
      </c>
      <c r="F490" s="17">
        <f t="shared" si="46"/>
        <v>29.6</v>
      </c>
      <c r="G490" s="2">
        <f t="shared" si="49"/>
        <v>9867</v>
      </c>
      <c r="L490" s="127"/>
    </row>
    <row r="491" spans="1:12" hidden="1" outlineLevel="1" x14ac:dyDescent="0.3">
      <c r="A491" s="13">
        <v>487</v>
      </c>
      <c r="B491" s="2">
        <f t="shared" si="47"/>
        <v>9867</v>
      </c>
      <c r="C491" s="3">
        <f t="shared" si="44"/>
        <v>14.8</v>
      </c>
      <c r="D491" s="3">
        <f t="shared" si="48"/>
        <v>44.400000000000006</v>
      </c>
      <c r="E491" s="2">
        <f t="shared" si="45"/>
        <v>0</v>
      </c>
      <c r="F491" s="17">
        <f t="shared" si="46"/>
        <v>44.400000000000006</v>
      </c>
      <c r="G491" s="2">
        <f t="shared" si="49"/>
        <v>9867</v>
      </c>
      <c r="L491" s="127"/>
    </row>
    <row r="492" spans="1:12" hidden="1" outlineLevel="1" x14ac:dyDescent="0.3">
      <c r="A492" s="13">
        <v>488</v>
      </c>
      <c r="B492" s="2">
        <f t="shared" si="47"/>
        <v>9867</v>
      </c>
      <c r="C492" s="3">
        <f t="shared" si="44"/>
        <v>14.8</v>
      </c>
      <c r="D492" s="3">
        <f t="shared" si="48"/>
        <v>59.2</v>
      </c>
      <c r="E492" s="2">
        <f t="shared" si="45"/>
        <v>56</v>
      </c>
      <c r="F492" s="17">
        <f t="shared" si="46"/>
        <v>0</v>
      </c>
      <c r="G492" s="2">
        <f t="shared" si="49"/>
        <v>9923</v>
      </c>
      <c r="L492" s="127"/>
    </row>
    <row r="493" spans="1:12" hidden="1" outlineLevel="1" x14ac:dyDescent="0.3">
      <c r="A493" s="13">
        <v>489</v>
      </c>
      <c r="B493" s="2">
        <f t="shared" si="47"/>
        <v>9923</v>
      </c>
      <c r="C493" s="3">
        <f t="shared" si="44"/>
        <v>14.88</v>
      </c>
      <c r="D493" s="3">
        <f t="shared" si="48"/>
        <v>14.88</v>
      </c>
      <c r="E493" s="2">
        <f t="shared" si="45"/>
        <v>0</v>
      </c>
      <c r="F493" s="17">
        <f t="shared" si="46"/>
        <v>14.88</v>
      </c>
      <c r="G493" s="2">
        <f t="shared" si="49"/>
        <v>9923</v>
      </c>
      <c r="L493" s="127"/>
    </row>
    <row r="494" spans="1:12" hidden="1" outlineLevel="1" x14ac:dyDescent="0.3">
      <c r="A494" s="13">
        <v>490</v>
      </c>
      <c r="B494" s="2">
        <f t="shared" si="47"/>
        <v>9923</v>
      </c>
      <c r="C494" s="3">
        <f t="shared" si="44"/>
        <v>14.88</v>
      </c>
      <c r="D494" s="3">
        <f t="shared" si="48"/>
        <v>29.76</v>
      </c>
      <c r="E494" s="2">
        <f t="shared" si="45"/>
        <v>0</v>
      </c>
      <c r="F494" s="17">
        <f t="shared" si="46"/>
        <v>29.76</v>
      </c>
      <c r="G494" s="2">
        <f t="shared" si="49"/>
        <v>9923</v>
      </c>
      <c r="L494" s="127"/>
    </row>
    <row r="495" spans="1:12" hidden="1" outlineLevel="1" x14ac:dyDescent="0.3">
      <c r="A495" s="13">
        <v>491</v>
      </c>
      <c r="B495" s="2">
        <f t="shared" si="47"/>
        <v>9923</v>
      </c>
      <c r="C495" s="3">
        <f t="shared" si="44"/>
        <v>14.88</v>
      </c>
      <c r="D495" s="3">
        <f t="shared" si="48"/>
        <v>44.64</v>
      </c>
      <c r="E495" s="2">
        <f t="shared" si="45"/>
        <v>0</v>
      </c>
      <c r="F495" s="17">
        <f t="shared" si="46"/>
        <v>44.64</v>
      </c>
      <c r="G495" s="2">
        <f t="shared" si="49"/>
        <v>9923</v>
      </c>
      <c r="L495" s="127"/>
    </row>
    <row r="496" spans="1:12" hidden="1" outlineLevel="1" x14ac:dyDescent="0.3">
      <c r="A496" s="13">
        <v>492</v>
      </c>
      <c r="B496" s="2">
        <f t="shared" si="47"/>
        <v>9923</v>
      </c>
      <c r="C496" s="3">
        <f t="shared" si="44"/>
        <v>14.88</v>
      </c>
      <c r="D496" s="3">
        <f t="shared" si="48"/>
        <v>59.52</v>
      </c>
      <c r="E496" s="2">
        <f t="shared" si="45"/>
        <v>56</v>
      </c>
      <c r="F496" s="17">
        <f t="shared" si="46"/>
        <v>0</v>
      </c>
      <c r="G496" s="2">
        <f t="shared" si="49"/>
        <v>9979</v>
      </c>
      <c r="L496" s="127"/>
    </row>
    <row r="497" spans="1:12" hidden="1" outlineLevel="1" x14ac:dyDescent="0.3">
      <c r="A497" s="13">
        <v>493</v>
      </c>
      <c r="B497" s="2">
        <f t="shared" si="47"/>
        <v>9979</v>
      </c>
      <c r="C497" s="3">
        <f t="shared" si="44"/>
        <v>14.97</v>
      </c>
      <c r="D497" s="3">
        <f t="shared" si="48"/>
        <v>14.97</v>
      </c>
      <c r="E497" s="2">
        <f t="shared" si="45"/>
        <v>0</v>
      </c>
      <c r="F497" s="17">
        <f t="shared" si="46"/>
        <v>14.97</v>
      </c>
      <c r="G497" s="2">
        <f t="shared" si="49"/>
        <v>9979</v>
      </c>
      <c r="L497" s="127"/>
    </row>
    <row r="498" spans="1:12" hidden="1" outlineLevel="1" x14ac:dyDescent="0.3">
      <c r="A498" s="13">
        <v>494</v>
      </c>
      <c r="B498" s="2">
        <f t="shared" si="47"/>
        <v>9979</v>
      </c>
      <c r="C498" s="3">
        <f t="shared" si="44"/>
        <v>14.97</v>
      </c>
      <c r="D498" s="3">
        <f t="shared" si="48"/>
        <v>29.94</v>
      </c>
      <c r="E498" s="2">
        <f t="shared" si="45"/>
        <v>0</v>
      </c>
      <c r="F498" s="17">
        <f t="shared" si="46"/>
        <v>29.94</v>
      </c>
      <c r="G498" s="2">
        <f t="shared" si="49"/>
        <v>9979</v>
      </c>
      <c r="L498" s="127"/>
    </row>
    <row r="499" spans="1:12" hidden="1" outlineLevel="1" x14ac:dyDescent="0.3">
      <c r="A499" s="13">
        <v>495</v>
      </c>
      <c r="B499" s="2">
        <f t="shared" si="47"/>
        <v>9979</v>
      </c>
      <c r="C499" s="3">
        <f t="shared" si="44"/>
        <v>14.97</v>
      </c>
      <c r="D499" s="3">
        <f t="shared" si="48"/>
        <v>44.910000000000004</v>
      </c>
      <c r="E499" s="2">
        <f t="shared" si="45"/>
        <v>0</v>
      </c>
      <c r="F499" s="17">
        <f t="shared" si="46"/>
        <v>44.910000000000004</v>
      </c>
      <c r="G499" s="2">
        <f t="shared" si="49"/>
        <v>9979</v>
      </c>
      <c r="L499" s="127"/>
    </row>
    <row r="500" spans="1:12" hidden="1" outlineLevel="1" x14ac:dyDescent="0.3">
      <c r="A500" s="13">
        <v>496</v>
      </c>
      <c r="B500" s="2">
        <f t="shared" si="47"/>
        <v>9979</v>
      </c>
      <c r="C500" s="3">
        <f t="shared" si="44"/>
        <v>14.97</v>
      </c>
      <c r="D500" s="3">
        <f t="shared" si="48"/>
        <v>59.88</v>
      </c>
      <c r="E500" s="2">
        <f t="shared" si="45"/>
        <v>56</v>
      </c>
      <c r="F500" s="17">
        <f t="shared" si="46"/>
        <v>0</v>
      </c>
      <c r="G500" s="2">
        <f t="shared" si="49"/>
        <v>10035</v>
      </c>
      <c r="L500" s="127"/>
    </row>
    <row r="501" spans="1:12" hidden="1" outlineLevel="1" x14ac:dyDescent="0.3">
      <c r="A501" s="13">
        <v>497</v>
      </c>
      <c r="B501" s="2">
        <f t="shared" si="47"/>
        <v>10035</v>
      </c>
      <c r="C501" s="3">
        <f t="shared" si="44"/>
        <v>15.05</v>
      </c>
      <c r="D501" s="3">
        <f t="shared" si="48"/>
        <v>15.05</v>
      </c>
      <c r="E501" s="2">
        <f t="shared" si="45"/>
        <v>0</v>
      </c>
      <c r="F501" s="17">
        <f t="shared" si="46"/>
        <v>15.05</v>
      </c>
      <c r="G501" s="2">
        <f t="shared" si="49"/>
        <v>10035</v>
      </c>
      <c r="L501" s="127"/>
    </row>
    <row r="502" spans="1:12" hidden="1" outlineLevel="1" x14ac:dyDescent="0.3">
      <c r="A502" s="13">
        <v>498</v>
      </c>
      <c r="B502" s="2">
        <f t="shared" si="47"/>
        <v>10035</v>
      </c>
      <c r="C502" s="3">
        <f t="shared" si="44"/>
        <v>15.05</v>
      </c>
      <c r="D502" s="3">
        <f t="shared" si="48"/>
        <v>30.1</v>
      </c>
      <c r="E502" s="2">
        <f t="shared" si="45"/>
        <v>0</v>
      </c>
      <c r="F502" s="17">
        <f t="shared" si="46"/>
        <v>30.1</v>
      </c>
      <c r="G502" s="2">
        <f t="shared" si="49"/>
        <v>10035</v>
      </c>
      <c r="L502" s="127"/>
    </row>
    <row r="503" spans="1:12" hidden="1" outlineLevel="1" x14ac:dyDescent="0.3">
      <c r="A503" s="13">
        <v>499</v>
      </c>
      <c r="B503" s="2">
        <f t="shared" si="47"/>
        <v>10035</v>
      </c>
      <c r="C503" s="3">
        <f t="shared" si="44"/>
        <v>15.05</v>
      </c>
      <c r="D503" s="3">
        <f t="shared" si="48"/>
        <v>45.150000000000006</v>
      </c>
      <c r="E503" s="2">
        <f t="shared" si="45"/>
        <v>0</v>
      </c>
      <c r="F503" s="17">
        <f t="shared" si="46"/>
        <v>45.150000000000006</v>
      </c>
      <c r="G503" s="2">
        <f t="shared" si="49"/>
        <v>10035</v>
      </c>
      <c r="L503" s="127"/>
    </row>
    <row r="504" spans="1:12" hidden="1" outlineLevel="1" x14ac:dyDescent="0.3">
      <c r="A504" s="13">
        <v>500</v>
      </c>
      <c r="B504" s="2">
        <f t="shared" si="47"/>
        <v>10035</v>
      </c>
      <c r="C504" s="3">
        <f t="shared" si="44"/>
        <v>15.05</v>
      </c>
      <c r="D504" s="3">
        <f t="shared" si="48"/>
        <v>60.2</v>
      </c>
      <c r="E504" s="2">
        <f t="shared" si="45"/>
        <v>57</v>
      </c>
      <c r="F504" s="17">
        <f t="shared" si="46"/>
        <v>0</v>
      </c>
      <c r="G504" s="2">
        <f t="shared" si="49"/>
        <v>10092</v>
      </c>
      <c r="L504" s="127"/>
    </row>
    <row r="505" spans="1:12" hidden="1" outlineLevel="1" x14ac:dyDescent="0.3">
      <c r="A505" s="13">
        <v>501</v>
      </c>
      <c r="B505" s="2">
        <f t="shared" si="47"/>
        <v>10092</v>
      </c>
      <c r="C505" s="3">
        <f t="shared" si="44"/>
        <v>15.14</v>
      </c>
      <c r="D505" s="3">
        <f t="shared" si="48"/>
        <v>15.14</v>
      </c>
      <c r="E505" s="2">
        <f t="shared" si="45"/>
        <v>0</v>
      </c>
      <c r="F505" s="17">
        <f t="shared" si="46"/>
        <v>15.14</v>
      </c>
      <c r="G505" s="2">
        <f t="shared" si="49"/>
        <v>10092</v>
      </c>
      <c r="L505" s="127"/>
    </row>
    <row r="506" spans="1:12" hidden="1" outlineLevel="1" x14ac:dyDescent="0.3">
      <c r="A506" s="13">
        <v>502</v>
      </c>
      <c r="B506" s="2">
        <f t="shared" si="47"/>
        <v>10092</v>
      </c>
      <c r="C506" s="3">
        <f t="shared" si="44"/>
        <v>15.14</v>
      </c>
      <c r="D506" s="3">
        <f t="shared" si="48"/>
        <v>30.28</v>
      </c>
      <c r="E506" s="2">
        <f t="shared" si="45"/>
        <v>0</v>
      </c>
      <c r="F506" s="17">
        <f t="shared" si="46"/>
        <v>30.28</v>
      </c>
      <c r="G506" s="2">
        <f t="shared" si="49"/>
        <v>10092</v>
      </c>
      <c r="L506" s="127"/>
    </row>
    <row r="507" spans="1:12" hidden="1" outlineLevel="1" x14ac:dyDescent="0.3">
      <c r="A507" s="13">
        <v>503</v>
      </c>
      <c r="B507" s="2">
        <f t="shared" si="47"/>
        <v>10092</v>
      </c>
      <c r="C507" s="3">
        <f t="shared" si="44"/>
        <v>15.14</v>
      </c>
      <c r="D507" s="3">
        <f t="shared" si="48"/>
        <v>45.42</v>
      </c>
      <c r="E507" s="2">
        <f t="shared" si="45"/>
        <v>0</v>
      </c>
      <c r="F507" s="17">
        <f t="shared" si="46"/>
        <v>45.42</v>
      </c>
      <c r="G507" s="2">
        <f t="shared" si="49"/>
        <v>10092</v>
      </c>
      <c r="L507" s="127"/>
    </row>
    <row r="508" spans="1:12" hidden="1" outlineLevel="1" x14ac:dyDescent="0.3">
      <c r="A508" s="13">
        <v>504</v>
      </c>
      <c r="B508" s="2">
        <f t="shared" si="47"/>
        <v>10092</v>
      </c>
      <c r="C508" s="3">
        <f t="shared" si="44"/>
        <v>15.14</v>
      </c>
      <c r="D508" s="3">
        <f t="shared" si="48"/>
        <v>60.56</v>
      </c>
      <c r="E508" s="2">
        <f t="shared" si="45"/>
        <v>57</v>
      </c>
      <c r="F508" s="17">
        <f t="shared" si="46"/>
        <v>0</v>
      </c>
      <c r="G508" s="2">
        <f t="shared" si="49"/>
        <v>10149</v>
      </c>
      <c r="L508" s="127"/>
    </row>
    <row r="509" spans="1:12" hidden="1" outlineLevel="1" x14ac:dyDescent="0.3">
      <c r="A509" s="13">
        <v>505</v>
      </c>
      <c r="B509" s="2">
        <f t="shared" si="47"/>
        <v>10149</v>
      </c>
      <c r="C509" s="3">
        <f t="shared" si="44"/>
        <v>15.22</v>
      </c>
      <c r="D509" s="3">
        <f t="shared" si="48"/>
        <v>15.22</v>
      </c>
      <c r="E509" s="2">
        <f t="shared" si="45"/>
        <v>0</v>
      </c>
      <c r="F509" s="17">
        <f t="shared" si="46"/>
        <v>15.22</v>
      </c>
      <c r="G509" s="2">
        <f t="shared" si="49"/>
        <v>10149</v>
      </c>
      <c r="L509" s="127"/>
    </row>
    <row r="510" spans="1:12" hidden="1" outlineLevel="1" x14ac:dyDescent="0.3">
      <c r="A510" s="13">
        <v>506</v>
      </c>
      <c r="B510" s="2">
        <f t="shared" si="47"/>
        <v>10149</v>
      </c>
      <c r="C510" s="3">
        <f t="shared" si="44"/>
        <v>15.22</v>
      </c>
      <c r="D510" s="3">
        <f t="shared" si="48"/>
        <v>30.44</v>
      </c>
      <c r="E510" s="2">
        <f t="shared" si="45"/>
        <v>0</v>
      </c>
      <c r="F510" s="17">
        <f t="shared" si="46"/>
        <v>30.44</v>
      </c>
      <c r="G510" s="2">
        <f t="shared" si="49"/>
        <v>10149</v>
      </c>
      <c r="L510" s="127"/>
    </row>
    <row r="511" spans="1:12" hidden="1" outlineLevel="1" x14ac:dyDescent="0.3">
      <c r="A511" s="13">
        <v>507</v>
      </c>
      <c r="B511" s="2">
        <f t="shared" si="47"/>
        <v>10149</v>
      </c>
      <c r="C511" s="3">
        <f t="shared" si="44"/>
        <v>15.22</v>
      </c>
      <c r="D511" s="3">
        <f t="shared" si="48"/>
        <v>45.660000000000004</v>
      </c>
      <c r="E511" s="2">
        <f t="shared" si="45"/>
        <v>0</v>
      </c>
      <c r="F511" s="17">
        <f t="shared" si="46"/>
        <v>45.660000000000004</v>
      </c>
      <c r="G511" s="2">
        <f t="shared" si="49"/>
        <v>10149</v>
      </c>
      <c r="L511" s="127"/>
    </row>
    <row r="512" spans="1:12" hidden="1" outlineLevel="1" x14ac:dyDescent="0.3">
      <c r="A512" s="13">
        <v>508</v>
      </c>
      <c r="B512" s="2">
        <f t="shared" si="47"/>
        <v>10149</v>
      </c>
      <c r="C512" s="3">
        <f t="shared" si="44"/>
        <v>15.22</v>
      </c>
      <c r="D512" s="3">
        <f t="shared" si="48"/>
        <v>60.88</v>
      </c>
      <c r="E512" s="2">
        <f t="shared" si="45"/>
        <v>57</v>
      </c>
      <c r="F512" s="17">
        <f t="shared" si="46"/>
        <v>0</v>
      </c>
      <c r="G512" s="2">
        <f t="shared" si="49"/>
        <v>10206</v>
      </c>
      <c r="L512" s="127"/>
    </row>
    <row r="513" spans="1:12" hidden="1" outlineLevel="1" x14ac:dyDescent="0.3">
      <c r="A513" s="13">
        <v>509</v>
      </c>
      <c r="B513" s="2">
        <f t="shared" si="47"/>
        <v>10206</v>
      </c>
      <c r="C513" s="3">
        <f t="shared" si="44"/>
        <v>15.31</v>
      </c>
      <c r="D513" s="3">
        <f t="shared" si="48"/>
        <v>15.31</v>
      </c>
      <c r="E513" s="2">
        <f t="shared" si="45"/>
        <v>0</v>
      </c>
      <c r="F513" s="17">
        <f t="shared" si="46"/>
        <v>15.31</v>
      </c>
      <c r="G513" s="2">
        <f t="shared" si="49"/>
        <v>10206</v>
      </c>
      <c r="L513" s="127"/>
    </row>
    <row r="514" spans="1:12" hidden="1" outlineLevel="1" x14ac:dyDescent="0.3">
      <c r="A514" s="13">
        <v>510</v>
      </c>
      <c r="B514" s="2">
        <f t="shared" si="47"/>
        <v>10206</v>
      </c>
      <c r="C514" s="3">
        <f t="shared" si="44"/>
        <v>15.31</v>
      </c>
      <c r="D514" s="3">
        <f t="shared" si="48"/>
        <v>30.62</v>
      </c>
      <c r="E514" s="2">
        <f t="shared" si="45"/>
        <v>0</v>
      </c>
      <c r="F514" s="17">
        <f t="shared" si="46"/>
        <v>30.62</v>
      </c>
      <c r="G514" s="2">
        <f t="shared" si="49"/>
        <v>10206</v>
      </c>
      <c r="L514" s="127"/>
    </row>
    <row r="515" spans="1:12" hidden="1" outlineLevel="1" x14ac:dyDescent="0.3">
      <c r="A515" s="13">
        <v>511</v>
      </c>
      <c r="B515" s="2">
        <f t="shared" si="47"/>
        <v>10206</v>
      </c>
      <c r="C515" s="3">
        <f t="shared" si="44"/>
        <v>15.31</v>
      </c>
      <c r="D515" s="3">
        <f t="shared" si="48"/>
        <v>45.93</v>
      </c>
      <c r="E515" s="2">
        <f t="shared" si="45"/>
        <v>0</v>
      </c>
      <c r="F515" s="17">
        <f t="shared" si="46"/>
        <v>45.93</v>
      </c>
      <c r="G515" s="2">
        <f t="shared" si="49"/>
        <v>10206</v>
      </c>
      <c r="L515" s="127"/>
    </row>
    <row r="516" spans="1:12" hidden="1" outlineLevel="1" x14ac:dyDescent="0.3">
      <c r="A516" s="13">
        <v>512</v>
      </c>
      <c r="B516" s="2">
        <f t="shared" si="47"/>
        <v>10206</v>
      </c>
      <c r="C516" s="3">
        <f t="shared" si="44"/>
        <v>15.31</v>
      </c>
      <c r="D516" s="3">
        <f t="shared" si="48"/>
        <v>61.24</v>
      </c>
      <c r="E516" s="2">
        <f t="shared" si="45"/>
        <v>58</v>
      </c>
      <c r="F516" s="17">
        <f t="shared" si="46"/>
        <v>0</v>
      </c>
      <c r="G516" s="2">
        <f t="shared" si="49"/>
        <v>10264</v>
      </c>
      <c r="L516" s="127"/>
    </row>
    <row r="517" spans="1:12" hidden="1" outlineLevel="1" x14ac:dyDescent="0.3">
      <c r="A517" s="13">
        <v>513</v>
      </c>
      <c r="B517" s="2">
        <f t="shared" si="47"/>
        <v>10264</v>
      </c>
      <c r="C517" s="3">
        <f t="shared" ref="C517:C580" si="50">ROUND(B517*$K$4/100,2)</f>
        <v>15.4</v>
      </c>
      <c r="D517" s="3">
        <f t="shared" si="48"/>
        <v>15.4</v>
      </c>
      <c r="E517" s="2">
        <f t="shared" si="45"/>
        <v>0</v>
      </c>
      <c r="F517" s="17">
        <f t="shared" si="46"/>
        <v>15.4</v>
      </c>
      <c r="G517" s="2">
        <f t="shared" si="49"/>
        <v>10264</v>
      </c>
      <c r="L517" s="127"/>
    </row>
    <row r="518" spans="1:12" hidden="1" outlineLevel="1" x14ac:dyDescent="0.3">
      <c r="A518" s="13">
        <v>514</v>
      </c>
      <c r="B518" s="2">
        <f t="shared" si="47"/>
        <v>10264</v>
      </c>
      <c r="C518" s="3">
        <f t="shared" si="50"/>
        <v>15.4</v>
      </c>
      <c r="D518" s="3">
        <f t="shared" si="48"/>
        <v>30.8</v>
      </c>
      <c r="E518" s="2">
        <f t="shared" ref="E518:E581" si="51">ROUNDDOWN(IF(D518&lt;50,0,D518*0.95),0)</f>
        <v>0</v>
      </c>
      <c r="F518" s="17">
        <f t="shared" si="46"/>
        <v>30.8</v>
      </c>
      <c r="G518" s="2">
        <f t="shared" si="49"/>
        <v>10264</v>
      </c>
      <c r="L518" s="127"/>
    </row>
    <row r="519" spans="1:12" hidden="1" outlineLevel="1" x14ac:dyDescent="0.3">
      <c r="A519" s="13">
        <v>515</v>
      </c>
      <c r="B519" s="2">
        <f t="shared" si="47"/>
        <v>10264</v>
      </c>
      <c r="C519" s="3">
        <f t="shared" si="50"/>
        <v>15.4</v>
      </c>
      <c r="D519" s="3">
        <f t="shared" si="48"/>
        <v>46.2</v>
      </c>
      <c r="E519" s="2">
        <f t="shared" si="51"/>
        <v>0</v>
      </c>
      <c r="F519" s="17">
        <f t="shared" ref="F519:F582" si="52">IF(E519&gt;0,0,D519-E519)</f>
        <v>46.2</v>
      </c>
      <c r="G519" s="2">
        <f t="shared" si="49"/>
        <v>10264</v>
      </c>
      <c r="L519" s="127"/>
    </row>
    <row r="520" spans="1:12" hidden="1" outlineLevel="1" x14ac:dyDescent="0.3">
      <c r="A520" s="13">
        <v>516</v>
      </c>
      <c r="B520" s="2">
        <f t="shared" ref="B520:B583" si="53">G519</f>
        <v>10264</v>
      </c>
      <c r="C520" s="3">
        <f t="shared" si="50"/>
        <v>15.4</v>
      </c>
      <c r="D520" s="3">
        <f t="shared" si="48"/>
        <v>61.6</v>
      </c>
      <c r="E520" s="2">
        <f t="shared" si="51"/>
        <v>58</v>
      </c>
      <c r="F520" s="17">
        <f t="shared" si="52"/>
        <v>0</v>
      </c>
      <c r="G520" s="2">
        <f t="shared" si="49"/>
        <v>10322</v>
      </c>
      <c r="L520" s="127"/>
    </row>
    <row r="521" spans="1:12" hidden="1" outlineLevel="1" x14ac:dyDescent="0.3">
      <c r="A521" s="13">
        <v>517</v>
      </c>
      <c r="B521" s="2">
        <f t="shared" si="53"/>
        <v>10322</v>
      </c>
      <c r="C521" s="3">
        <f t="shared" si="50"/>
        <v>15.48</v>
      </c>
      <c r="D521" s="3">
        <f t="shared" si="48"/>
        <v>15.48</v>
      </c>
      <c r="E521" s="2">
        <f t="shared" si="51"/>
        <v>0</v>
      </c>
      <c r="F521" s="17">
        <f t="shared" si="52"/>
        <v>15.48</v>
      </c>
      <c r="G521" s="2">
        <f t="shared" si="49"/>
        <v>10322</v>
      </c>
      <c r="L521" s="127"/>
    </row>
    <row r="522" spans="1:12" hidden="1" outlineLevel="1" x14ac:dyDescent="0.3">
      <c r="A522" s="13">
        <v>518</v>
      </c>
      <c r="B522" s="2">
        <f t="shared" si="53"/>
        <v>10322</v>
      </c>
      <c r="C522" s="3">
        <f t="shared" si="50"/>
        <v>15.48</v>
      </c>
      <c r="D522" s="3">
        <f t="shared" si="48"/>
        <v>30.96</v>
      </c>
      <c r="E522" s="2">
        <f t="shared" si="51"/>
        <v>0</v>
      </c>
      <c r="F522" s="17">
        <f t="shared" si="52"/>
        <v>30.96</v>
      </c>
      <c r="G522" s="2">
        <f t="shared" si="49"/>
        <v>10322</v>
      </c>
      <c r="L522" s="127"/>
    </row>
    <row r="523" spans="1:12" hidden="1" outlineLevel="1" x14ac:dyDescent="0.3">
      <c r="A523" s="13">
        <v>519</v>
      </c>
      <c r="B523" s="2">
        <f t="shared" si="53"/>
        <v>10322</v>
      </c>
      <c r="C523" s="3">
        <f t="shared" si="50"/>
        <v>15.48</v>
      </c>
      <c r="D523" s="3">
        <f t="shared" si="48"/>
        <v>46.44</v>
      </c>
      <c r="E523" s="2">
        <f t="shared" si="51"/>
        <v>0</v>
      </c>
      <c r="F523" s="17">
        <f t="shared" si="52"/>
        <v>46.44</v>
      </c>
      <c r="G523" s="2">
        <f t="shared" si="49"/>
        <v>10322</v>
      </c>
      <c r="L523" s="127"/>
    </row>
    <row r="524" spans="1:12" hidden="1" outlineLevel="1" x14ac:dyDescent="0.3">
      <c r="A524" s="13">
        <v>520</v>
      </c>
      <c r="B524" s="2">
        <f t="shared" si="53"/>
        <v>10322</v>
      </c>
      <c r="C524" s="3">
        <f t="shared" si="50"/>
        <v>15.48</v>
      </c>
      <c r="D524" s="3">
        <f t="shared" si="48"/>
        <v>61.92</v>
      </c>
      <c r="E524" s="2">
        <f t="shared" si="51"/>
        <v>58</v>
      </c>
      <c r="F524" s="17">
        <f t="shared" si="52"/>
        <v>0</v>
      </c>
      <c r="G524" s="2">
        <f t="shared" si="49"/>
        <v>10380</v>
      </c>
      <c r="L524" s="127"/>
    </row>
    <row r="525" spans="1:12" hidden="1" outlineLevel="1" x14ac:dyDescent="0.3">
      <c r="A525" s="13">
        <v>521</v>
      </c>
      <c r="B525" s="2">
        <f t="shared" si="53"/>
        <v>10380</v>
      </c>
      <c r="C525" s="3">
        <f t="shared" si="50"/>
        <v>15.57</v>
      </c>
      <c r="D525" s="3">
        <f t="shared" si="48"/>
        <v>15.57</v>
      </c>
      <c r="E525" s="2">
        <f t="shared" si="51"/>
        <v>0</v>
      </c>
      <c r="F525" s="17">
        <f t="shared" si="52"/>
        <v>15.57</v>
      </c>
      <c r="G525" s="2">
        <f t="shared" si="49"/>
        <v>10380</v>
      </c>
      <c r="L525" s="127"/>
    </row>
    <row r="526" spans="1:12" hidden="1" outlineLevel="1" x14ac:dyDescent="0.3">
      <c r="A526" s="13">
        <v>522</v>
      </c>
      <c r="B526" s="2">
        <f t="shared" si="53"/>
        <v>10380</v>
      </c>
      <c r="C526" s="3">
        <f t="shared" si="50"/>
        <v>15.57</v>
      </c>
      <c r="D526" s="3">
        <f t="shared" si="48"/>
        <v>31.14</v>
      </c>
      <c r="E526" s="2">
        <f t="shared" si="51"/>
        <v>0</v>
      </c>
      <c r="F526" s="17">
        <f t="shared" si="52"/>
        <v>31.14</v>
      </c>
      <c r="G526" s="2">
        <f t="shared" si="49"/>
        <v>10380</v>
      </c>
      <c r="L526" s="127"/>
    </row>
    <row r="527" spans="1:12" hidden="1" outlineLevel="1" x14ac:dyDescent="0.3">
      <c r="A527" s="13">
        <v>523</v>
      </c>
      <c r="B527" s="2">
        <f t="shared" si="53"/>
        <v>10380</v>
      </c>
      <c r="C527" s="3">
        <f t="shared" si="50"/>
        <v>15.57</v>
      </c>
      <c r="D527" s="3">
        <f t="shared" si="48"/>
        <v>46.71</v>
      </c>
      <c r="E527" s="2">
        <f t="shared" si="51"/>
        <v>0</v>
      </c>
      <c r="F527" s="17">
        <f t="shared" si="52"/>
        <v>46.71</v>
      </c>
      <c r="G527" s="2">
        <f t="shared" si="49"/>
        <v>10380</v>
      </c>
      <c r="L527" s="127"/>
    </row>
    <row r="528" spans="1:12" hidden="1" outlineLevel="1" x14ac:dyDescent="0.3">
      <c r="A528" s="13">
        <v>524</v>
      </c>
      <c r="B528" s="2">
        <f t="shared" si="53"/>
        <v>10380</v>
      </c>
      <c r="C528" s="3">
        <f t="shared" si="50"/>
        <v>15.57</v>
      </c>
      <c r="D528" s="3">
        <f t="shared" si="48"/>
        <v>62.28</v>
      </c>
      <c r="E528" s="2">
        <f t="shared" si="51"/>
        <v>59</v>
      </c>
      <c r="F528" s="17">
        <f t="shared" si="52"/>
        <v>0</v>
      </c>
      <c r="G528" s="2">
        <f t="shared" si="49"/>
        <v>10439</v>
      </c>
      <c r="L528" s="127"/>
    </row>
    <row r="529" spans="1:12" hidden="1" outlineLevel="1" x14ac:dyDescent="0.3">
      <c r="A529" s="13">
        <v>525</v>
      </c>
      <c r="B529" s="2">
        <f t="shared" si="53"/>
        <v>10439</v>
      </c>
      <c r="C529" s="3">
        <f t="shared" si="50"/>
        <v>15.66</v>
      </c>
      <c r="D529" s="3">
        <f t="shared" si="48"/>
        <v>15.66</v>
      </c>
      <c r="E529" s="2">
        <f t="shared" si="51"/>
        <v>0</v>
      </c>
      <c r="F529" s="17">
        <f t="shared" si="52"/>
        <v>15.66</v>
      </c>
      <c r="G529" s="2">
        <f t="shared" si="49"/>
        <v>10439</v>
      </c>
      <c r="L529" s="127"/>
    </row>
    <row r="530" spans="1:12" hidden="1" outlineLevel="1" x14ac:dyDescent="0.3">
      <c r="A530" s="13">
        <v>526</v>
      </c>
      <c r="B530" s="2">
        <f t="shared" si="53"/>
        <v>10439</v>
      </c>
      <c r="C530" s="3">
        <f t="shared" si="50"/>
        <v>15.66</v>
      </c>
      <c r="D530" s="3">
        <f t="shared" si="48"/>
        <v>31.32</v>
      </c>
      <c r="E530" s="2">
        <f t="shared" si="51"/>
        <v>0</v>
      </c>
      <c r="F530" s="17">
        <f t="shared" si="52"/>
        <v>31.32</v>
      </c>
      <c r="G530" s="2">
        <f t="shared" si="49"/>
        <v>10439</v>
      </c>
      <c r="L530" s="127"/>
    </row>
    <row r="531" spans="1:12" hidden="1" outlineLevel="1" x14ac:dyDescent="0.3">
      <c r="A531" s="13">
        <v>527</v>
      </c>
      <c r="B531" s="2">
        <f t="shared" si="53"/>
        <v>10439</v>
      </c>
      <c r="C531" s="3">
        <f t="shared" si="50"/>
        <v>15.66</v>
      </c>
      <c r="D531" s="3">
        <f t="shared" si="48"/>
        <v>46.980000000000004</v>
      </c>
      <c r="E531" s="2">
        <f t="shared" si="51"/>
        <v>0</v>
      </c>
      <c r="F531" s="17">
        <f t="shared" si="52"/>
        <v>46.980000000000004</v>
      </c>
      <c r="G531" s="2">
        <f t="shared" si="49"/>
        <v>10439</v>
      </c>
      <c r="L531" s="127"/>
    </row>
    <row r="532" spans="1:12" hidden="1" outlineLevel="1" x14ac:dyDescent="0.3">
      <c r="A532" s="13">
        <v>528</v>
      </c>
      <c r="B532" s="2">
        <f t="shared" si="53"/>
        <v>10439</v>
      </c>
      <c r="C532" s="3">
        <f t="shared" si="50"/>
        <v>15.66</v>
      </c>
      <c r="D532" s="3">
        <f t="shared" si="48"/>
        <v>62.64</v>
      </c>
      <c r="E532" s="2">
        <f t="shared" si="51"/>
        <v>59</v>
      </c>
      <c r="F532" s="17">
        <f t="shared" si="52"/>
        <v>0</v>
      </c>
      <c r="G532" s="2">
        <f t="shared" si="49"/>
        <v>10498</v>
      </c>
      <c r="L532" s="127"/>
    </row>
    <row r="533" spans="1:12" hidden="1" outlineLevel="1" x14ac:dyDescent="0.3">
      <c r="A533" s="13">
        <v>529</v>
      </c>
      <c r="B533" s="2">
        <f t="shared" si="53"/>
        <v>10498</v>
      </c>
      <c r="C533" s="3">
        <f t="shared" si="50"/>
        <v>15.75</v>
      </c>
      <c r="D533" s="3">
        <f t="shared" si="48"/>
        <v>15.75</v>
      </c>
      <c r="E533" s="2">
        <f t="shared" si="51"/>
        <v>0</v>
      </c>
      <c r="F533" s="17">
        <f t="shared" si="52"/>
        <v>15.75</v>
      </c>
      <c r="G533" s="2">
        <f t="shared" si="49"/>
        <v>10498</v>
      </c>
      <c r="L533" s="127"/>
    </row>
    <row r="534" spans="1:12" hidden="1" outlineLevel="1" x14ac:dyDescent="0.3">
      <c r="A534" s="13">
        <v>530</v>
      </c>
      <c r="B534" s="2">
        <f t="shared" si="53"/>
        <v>10498</v>
      </c>
      <c r="C534" s="3">
        <f t="shared" si="50"/>
        <v>15.75</v>
      </c>
      <c r="D534" s="3">
        <f t="shared" si="48"/>
        <v>31.5</v>
      </c>
      <c r="E534" s="2">
        <f t="shared" si="51"/>
        <v>0</v>
      </c>
      <c r="F534" s="17">
        <f t="shared" si="52"/>
        <v>31.5</v>
      </c>
      <c r="G534" s="2">
        <f t="shared" si="49"/>
        <v>10498</v>
      </c>
      <c r="L534" s="127"/>
    </row>
    <row r="535" spans="1:12" hidden="1" outlineLevel="1" x14ac:dyDescent="0.3">
      <c r="A535" s="13">
        <v>531</v>
      </c>
      <c r="B535" s="2">
        <f t="shared" si="53"/>
        <v>10498</v>
      </c>
      <c r="C535" s="3">
        <f t="shared" si="50"/>
        <v>15.75</v>
      </c>
      <c r="D535" s="3">
        <f t="shared" si="48"/>
        <v>47.25</v>
      </c>
      <c r="E535" s="2">
        <f t="shared" si="51"/>
        <v>0</v>
      </c>
      <c r="F535" s="17">
        <f t="shared" si="52"/>
        <v>47.25</v>
      </c>
      <c r="G535" s="2">
        <f t="shared" si="49"/>
        <v>10498</v>
      </c>
      <c r="L535" s="127"/>
    </row>
    <row r="536" spans="1:12" hidden="1" outlineLevel="1" x14ac:dyDescent="0.3">
      <c r="A536" s="13">
        <v>532</v>
      </c>
      <c r="B536" s="2">
        <f t="shared" si="53"/>
        <v>10498</v>
      </c>
      <c r="C536" s="3">
        <f t="shared" si="50"/>
        <v>15.75</v>
      </c>
      <c r="D536" s="3">
        <f t="shared" si="48"/>
        <v>63</v>
      </c>
      <c r="E536" s="2">
        <f t="shared" si="51"/>
        <v>59</v>
      </c>
      <c r="F536" s="17">
        <f t="shared" si="52"/>
        <v>0</v>
      </c>
      <c r="G536" s="2">
        <f t="shared" si="49"/>
        <v>10557</v>
      </c>
      <c r="L536" s="127"/>
    </row>
    <row r="537" spans="1:12" hidden="1" outlineLevel="1" x14ac:dyDescent="0.3">
      <c r="A537" s="13">
        <v>533</v>
      </c>
      <c r="B537" s="2">
        <f t="shared" si="53"/>
        <v>10557</v>
      </c>
      <c r="C537" s="3">
        <f t="shared" si="50"/>
        <v>15.84</v>
      </c>
      <c r="D537" s="3">
        <f t="shared" si="48"/>
        <v>15.84</v>
      </c>
      <c r="E537" s="2">
        <f t="shared" si="51"/>
        <v>0</v>
      </c>
      <c r="F537" s="17">
        <f t="shared" si="52"/>
        <v>15.84</v>
      </c>
      <c r="G537" s="2">
        <f t="shared" si="49"/>
        <v>10557</v>
      </c>
      <c r="L537" s="127"/>
    </row>
    <row r="538" spans="1:12" hidden="1" outlineLevel="1" x14ac:dyDescent="0.3">
      <c r="A538" s="13">
        <v>534</v>
      </c>
      <c r="B538" s="2">
        <f t="shared" si="53"/>
        <v>10557</v>
      </c>
      <c r="C538" s="3">
        <f t="shared" si="50"/>
        <v>15.84</v>
      </c>
      <c r="D538" s="3">
        <f t="shared" ref="D538:D601" si="54">C538+F537</f>
        <v>31.68</v>
      </c>
      <c r="E538" s="2">
        <f t="shared" si="51"/>
        <v>0</v>
      </c>
      <c r="F538" s="17">
        <f t="shared" si="52"/>
        <v>31.68</v>
      </c>
      <c r="G538" s="2">
        <f t="shared" ref="G538:G601" si="55">B538+E538</f>
        <v>10557</v>
      </c>
      <c r="L538" s="127"/>
    </row>
    <row r="539" spans="1:12" hidden="1" outlineLevel="1" x14ac:dyDescent="0.3">
      <c r="A539" s="13">
        <v>535</v>
      </c>
      <c r="B539" s="2">
        <f t="shared" si="53"/>
        <v>10557</v>
      </c>
      <c r="C539" s="3">
        <f t="shared" si="50"/>
        <v>15.84</v>
      </c>
      <c r="D539" s="3">
        <f t="shared" si="54"/>
        <v>47.519999999999996</v>
      </c>
      <c r="E539" s="2">
        <f t="shared" si="51"/>
        <v>0</v>
      </c>
      <c r="F539" s="17">
        <f t="shared" si="52"/>
        <v>47.519999999999996</v>
      </c>
      <c r="G539" s="2">
        <f t="shared" si="55"/>
        <v>10557</v>
      </c>
      <c r="L539" s="127"/>
    </row>
    <row r="540" spans="1:12" hidden="1" outlineLevel="1" x14ac:dyDescent="0.3">
      <c r="A540" s="13">
        <v>536</v>
      </c>
      <c r="B540" s="2">
        <f t="shared" si="53"/>
        <v>10557</v>
      </c>
      <c r="C540" s="3">
        <f t="shared" si="50"/>
        <v>15.84</v>
      </c>
      <c r="D540" s="3">
        <f t="shared" si="54"/>
        <v>63.36</v>
      </c>
      <c r="E540" s="2">
        <f t="shared" si="51"/>
        <v>60</v>
      </c>
      <c r="F540" s="17">
        <f t="shared" si="52"/>
        <v>0</v>
      </c>
      <c r="G540" s="2">
        <f t="shared" si="55"/>
        <v>10617</v>
      </c>
      <c r="L540" s="127"/>
    </row>
    <row r="541" spans="1:12" hidden="1" outlineLevel="1" x14ac:dyDescent="0.3">
      <c r="A541" s="13">
        <v>537</v>
      </c>
      <c r="B541" s="2">
        <f t="shared" si="53"/>
        <v>10617</v>
      </c>
      <c r="C541" s="3">
        <f t="shared" si="50"/>
        <v>15.93</v>
      </c>
      <c r="D541" s="3">
        <f t="shared" si="54"/>
        <v>15.93</v>
      </c>
      <c r="E541" s="2">
        <f t="shared" si="51"/>
        <v>0</v>
      </c>
      <c r="F541" s="17">
        <f t="shared" si="52"/>
        <v>15.93</v>
      </c>
      <c r="G541" s="2">
        <f t="shared" si="55"/>
        <v>10617</v>
      </c>
      <c r="L541" s="127"/>
    </row>
    <row r="542" spans="1:12" hidden="1" outlineLevel="1" x14ac:dyDescent="0.3">
      <c r="A542" s="13">
        <v>538</v>
      </c>
      <c r="B542" s="2">
        <f t="shared" si="53"/>
        <v>10617</v>
      </c>
      <c r="C542" s="3">
        <f t="shared" si="50"/>
        <v>15.93</v>
      </c>
      <c r="D542" s="3">
        <f t="shared" si="54"/>
        <v>31.86</v>
      </c>
      <c r="E542" s="2">
        <f t="shared" si="51"/>
        <v>0</v>
      </c>
      <c r="F542" s="17">
        <f t="shared" si="52"/>
        <v>31.86</v>
      </c>
      <c r="G542" s="2">
        <f t="shared" si="55"/>
        <v>10617</v>
      </c>
      <c r="L542" s="127"/>
    </row>
    <row r="543" spans="1:12" hidden="1" outlineLevel="1" x14ac:dyDescent="0.3">
      <c r="A543" s="13">
        <v>539</v>
      </c>
      <c r="B543" s="2">
        <f t="shared" si="53"/>
        <v>10617</v>
      </c>
      <c r="C543" s="3">
        <f t="shared" si="50"/>
        <v>15.93</v>
      </c>
      <c r="D543" s="3">
        <f t="shared" si="54"/>
        <v>47.79</v>
      </c>
      <c r="E543" s="2">
        <f t="shared" si="51"/>
        <v>0</v>
      </c>
      <c r="F543" s="17">
        <f t="shared" si="52"/>
        <v>47.79</v>
      </c>
      <c r="G543" s="2">
        <f t="shared" si="55"/>
        <v>10617</v>
      </c>
      <c r="L543" s="127"/>
    </row>
    <row r="544" spans="1:12" hidden="1" outlineLevel="1" x14ac:dyDescent="0.3">
      <c r="A544" s="13">
        <v>540</v>
      </c>
      <c r="B544" s="2">
        <f t="shared" si="53"/>
        <v>10617</v>
      </c>
      <c r="C544" s="3">
        <f t="shared" si="50"/>
        <v>15.93</v>
      </c>
      <c r="D544" s="3">
        <f t="shared" si="54"/>
        <v>63.72</v>
      </c>
      <c r="E544" s="2">
        <f t="shared" si="51"/>
        <v>60</v>
      </c>
      <c r="F544" s="17">
        <f t="shared" si="52"/>
        <v>0</v>
      </c>
      <c r="G544" s="2">
        <f t="shared" si="55"/>
        <v>10677</v>
      </c>
      <c r="L544" s="127"/>
    </row>
    <row r="545" spans="1:12" hidden="1" outlineLevel="1" x14ac:dyDescent="0.3">
      <c r="A545" s="13">
        <v>541</v>
      </c>
      <c r="B545" s="2">
        <f t="shared" si="53"/>
        <v>10677</v>
      </c>
      <c r="C545" s="3">
        <f t="shared" si="50"/>
        <v>16.02</v>
      </c>
      <c r="D545" s="3">
        <f t="shared" si="54"/>
        <v>16.02</v>
      </c>
      <c r="E545" s="2">
        <f t="shared" si="51"/>
        <v>0</v>
      </c>
      <c r="F545" s="17">
        <f t="shared" si="52"/>
        <v>16.02</v>
      </c>
      <c r="G545" s="2">
        <f t="shared" si="55"/>
        <v>10677</v>
      </c>
      <c r="L545" s="127"/>
    </row>
    <row r="546" spans="1:12" hidden="1" outlineLevel="1" x14ac:dyDescent="0.3">
      <c r="A546" s="13">
        <v>542</v>
      </c>
      <c r="B546" s="2">
        <f t="shared" si="53"/>
        <v>10677</v>
      </c>
      <c r="C546" s="3">
        <f t="shared" si="50"/>
        <v>16.02</v>
      </c>
      <c r="D546" s="3">
        <f t="shared" si="54"/>
        <v>32.04</v>
      </c>
      <c r="E546" s="2">
        <f t="shared" si="51"/>
        <v>0</v>
      </c>
      <c r="F546" s="17">
        <f t="shared" si="52"/>
        <v>32.04</v>
      </c>
      <c r="G546" s="2">
        <f t="shared" si="55"/>
        <v>10677</v>
      </c>
      <c r="L546" s="127"/>
    </row>
    <row r="547" spans="1:12" hidden="1" outlineLevel="1" x14ac:dyDescent="0.3">
      <c r="A547" s="13">
        <v>543</v>
      </c>
      <c r="B547" s="2">
        <f t="shared" si="53"/>
        <v>10677</v>
      </c>
      <c r="C547" s="3">
        <f t="shared" si="50"/>
        <v>16.02</v>
      </c>
      <c r="D547" s="3">
        <f t="shared" si="54"/>
        <v>48.06</v>
      </c>
      <c r="E547" s="2">
        <f t="shared" si="51"/>
        <v>0</v>
      </c>
      <c r="F547" s="17">
        <f t="shared" si="52"/>
        <v>48.06</v>
      </c>
      <c r="G547" s="2">
        <f t="shared" si="55"/>
        <v>10677</v>
      </c>
      <c r="L547" s="127"/>
    </row>
    <row r="548" spans="1:12" hidden="1" outlineLevel="1" x14ac:dyDescent="0.3">
      <c r="A548" s="13">
        <v>544</v>
      </c>
      <c r="B548" s="2">
        <f t="shared" si="53"/>
        <v>10677</v>
      </c>
      <c r="C548" s="3">
        <f t="shared" si="50"/>
        <v>16.02</v>
      </c>
      <c r="D548" s="3">
        <f t="shared" si="54"/>
        <v>64.08</v>
      </c>
      <c r="E548" s="2">
        <f t="shared" si="51"/>
        <v>60</v>
      </c>
      <c r="F548" s="17">
        <f t="shared" si="52"/>
        <v>0</v>
      </c>
      <c r="G548" s="2">
        <f t="shared" si="55"/>
        <v>10737</v>
      </c>
      <c r="L548" s="127"/>
    </row>
    <row r="549" spans="1:12" hidden="1" outlineLevel="1" x14ac:dyDescent="0.3">
      <c r="A549" s="13">
        <v>545</v>
      </c>
      <c r="B549" s="2">
        <f t="shared" si="53"/>
        <v>10737</v>
      </c>
      <c r="C549" s="3">
        <f t="shared" si="50"/>
        <v>16.11</v>
      </c>
      <c r="D549" s="3">
        <f t="shared" si="54"/>
        <v>16.11</v>
      </c>
      <c r="E549" s="2">
        <f t="shared" si="51"/>
        <v>0</v>
      </c>
      <c r="F549" s="17">
        <f t="shared" si="52"/>
        <v>16.11</v>
      </c>
      <c r="G549" s="2">
        <f t="shared" si="55"/>
        <v>10737</v>
      </c>
      <c r="L549" s="127"/>
    </row>
    <row r="550" spans="1:12" hidden="1" outlineLevel="1" x14ac:dyDescent="0.3">
      <c r="A550" s="13">
        <v>546</v>
      </c>
      <c r="B550" s="2">
        <f t="shared" si="53"/>
        <v>10737</v>
      </c>
      <c r="C550" s="3">
        <f t="shared" si="50"/>
        <v>16.11</v>
      </c>
      <c r="D550" s="3">
        <f t="shared" si="54"/>
        <v>32.22</v>
      </c>
      <c r="E550" s="2">
        <f t="shared" si="51"/>
        <v>0</v>
      </c>
      <c r="F550" s="17">
        <f t="shared" si="52"/>
        <v>32.22</v>
      </c>
      <c r="G550" s="2">
        <f t="shared" si="55"/>
        <v>10737</v>
      </c>
      <c r="L550" s="127"/>
    </row>
    <row r="551" spans="1:12" hidden="1" outlineLevel="1" x14ac:dyDescent="0.3">
      <c r="A551" s="13">
        <v>547</v>
      </c>
      <c r="B551" s="2">
        <f t="shared" si="53"/>
        <v>10737</v>
      </c>
      <c r="C551" s="3">
        <f t="shared" si="50"/>
        <v>16.11</v>
      </c>
      <c r="D551" s="3">
        <f t="shared" si="54"/>
        <v>48.33</v>
      </c>
      <c r="E551" s="2">
        <f t="shared" si="51"/>
        <v>0</v>
      </c>
      <c r="F551" s="17">
        <f t="shared" si="52"/>
        <v>48.33</v>
      </c>
      <c r="G551" s="2">
        <f t="shared" si="55"/>
        <v>10737</v>
      </c>
      <c r="L551" s="127"/>
    </row>
    <row r="552" spans="1:12" hidden="1" outlineLevel="1" x14ac:dyDescent="0.3">
      <c r="A552" s="13">
        <v>548</v>
      </c>
      <c r="B552" s="2">
        <f t="shared" si="53"/>
        <v>10737</v>
      </c>
      <c r="C552" s="3">
        <f t="shared" si="50"/>
        <v>16.11</v>
      </c>
      <c r="D552" s="3">
        <f t="shared" si="54"/>
        <v>64.44</v>
      </c>
      <c r="E552" s="2">
        <f t="shared" si="51"/>
        <v>61</v>
      </c>
      <c r="F552" s="17">
        <f t="shared" si="52"/>
        <v>0</v>
      </c>
      <c r="G552" s="2">
        <f t="shared" si="55"/>
        <v>10798</v>
      </c>
      <c r="L552" s="127"/>
    </row>
    <row r="553" spans="1:12" hidden="1" outlineLevel="1" x14ac:dyDescent="0.3">
      <c r="A553" s="13">
        <v>549</v>
      </c>
      <c r="B553" s="2">
        <f t="shared" si="53"/>
        <v>10798</v>
      </c>
      <c r="C553" s="3">
        <f t="shared" si="50"/>
        <v>16.2</v>
      </c>
      <c r="D553" s="3">
        <f t="shared" si="54"/>
        <v>16.2</v>
      </c>
      <c r="E553" s="2">
        <f t="shared" si="51"/>
        <v>0</v>
      </c>
      <c r="F553" s="17">
        <f t="shared" si="52"/>
        <v>16.2</v>
      </c>
      <c r="G553" s="2">
        <f t="shared" si="55"/>
        <v>10798</v>
      </c>
      <c r="L553" s="127"/>
    </row>
    <row r="554" spans="1:12" hidden="1" outlineLevel="1" x14ac:dyDescent="0.3">
      <c r="A554" s="13">
        <v>550</v>
      </c>
      <c r="B554" s="2">
        <f t="shared" si="53"/>
        <v>10798</v>
      </c>
      <c r="C554" s="3">
        <f t="shared" si="50"/>
        <v>16.2</v>
      </c>
      <c r="D554" s="3">
        <f t="shared" si="54"/>
        <v>32.4</v>
      </c>
      <c r="E554" s="2">
        <f t="shared" si="51"/>
        <v>0</v>
      </c>
      <c r="F554" s="17">
        <f t="shared" si="52"/>
        <v>32.4</v>
      </c>
      <c r="G554" s="2">
        <f t="shared" si="55"/>
        <v>10798</v>
      </c>
      <c r="L554" s="127"/>
    </row>
    <row r="555" spans="1:12" hidden="1" outlineLevel="1" x14ac:dyDescent="0.3">
      <c r="A555" s="13">
        <v>551</v>
      </c>
      <c r="B555" s="2">
        <f t="shared" si="53"/>
        <v>10798</v>
      </c>
      <c r="C555" s="3">
        <f t="shared" si="50"/>
        <v>16.2</v>
      </c>
      <c r="D555" s="3">
        <f t="shared" si="54"/>
        <v>48.599999999999994</v>
      </c>
      <c r="E555" s="2">
        <f t="shared" si="51"/>
        <v>0</v>
      </c>
      <c r="F555" s="17">
        <f t="shared" si="52"/>
        <v>48.599999999999994</v>
      </c>
      <c r="G555" s="2">
        <f t="shared" si="55"/>
        <v>10798</v>
      </c>
      <c r="L555" s="127"/>
    </row>
    <row r="556" spans="1:12" hidden="1" outlineLevel="1" x14ac:dyDescent="0.3">
      <c r="A556" s="13">
        <v>552</v>
      </c>
      <c r="B556" s="2">
        <f t="shared" si="53"/>
        <v>10798</v>
      </c>
      <c r="C556" s="3">
        <f t="shared" si="50"/>
        <v>16.2</v>
      </c>
      <c r="D556" s="3">
        <f t="shared" si="54"/>
        <v>64.8</v>
      </c>
      <c r="E556" s="2">
        <f t="shared" si="51"/>
        <v>61</v>
      </c>
      <c r="F556" s="17">
        <f t="shared" si="52"/>
        <v>0</v>
      </c>
      <c r="G556" s="2">
        <f t="shared" si="55"/>
        <v>10859</v>
      </c>
      <c r="L556" s="127"/>
    </row>
    <row r="557" spans="1:12" hidden="1" outlineLevel="1" x14ac:dyDescent="0.3">
      <c r="A557" s="13">
        <v>553</v>
      </c>
      <c r="B557" s="2">
        <f t="shared" si="53"/>
        <v>10859</v>
      </c>
      <c r="C557" s="3">
        <f t="shared" si="50"/>
        <v>16.29</v>
      </c>
      <c r="D557" s="3">
        <f t="shared" si="54"/>
        <v>16.29</v>
      </c>
      <c r="E557" s="2">
        <f t="shared" si="51"/>
        <v>0</v>
      </c>
      <c r="F557" s="17">
        <f t="shared" si="52"/>
        <v>16.29</v>
      </c>
      <c r="G557" s="2">
        <f t="shared" si="55"/>
        <v>10859</v>
      </c>
      <c r="L557" s="127"/>
    </row>
    <row r="558" spans="1:12" hidden="1" outlineLevel="1" x14ac:dyDescent="0.3">
      <c r="A558" s="13">
        <v>554</v>
      </c>
      <c r="B558" s="2">
        <f t="shared" si="53"/>
        <v>10859</v>
      </c>
      <c r="C558" s="3">
        <f t="shared" si="50"/>
        <v>16.29</v>
      </c>
      <c r="D558" s="3">
        <f t="shared" si="54"/>
        <v>32.58</v>
      </c>
      <c r="E558" s="2">
        <f t="shared" si="51"/>
        <v>0</v>
      </c>
      <c r="F558" s="17">
        <f t="shared" si="52"/>
        <v>32.58</v>
      </c>
      <c r="G558" s="2">
        <f t="shared" si="55"/>
        <v>10859</v>
      </c>
      <c r="L558" s="127"/>
    </row>
    <row r="559" spans="1:12" hidden="1" outlineLevel="1" x14ac:dyDescent="0.3">
      <c r="A559" s="13">
        <v>555</v>
      </c>
      <c r="B559" s="2">
        <f t="shared" si="53"/>
        <v>10859</v>
      </c>
      <c r="C559" s="3">
        <f t="shared" si="50"/>
        <v>16.29</v>
      </c>
      <c r="D559" s="3">
        <f t="shared" si="54"/>
        <v>48.87</v>
      </c>
      <c r="E559" s="2">
        <f t="shared" si="51"/>
        <v>0</v>
      </c>
      <c r="F559" s="17">
        <f t="shared" si="52"/>
        <v>48.87</v>
      </c>
      <c r="G559" s="2">
        <f t="shared" si="55"/>
        <v>10859</v>
      </c>
      <c r="L559" s="127"/>
    </row>
    <row r="560" spans="1:12" hidden="1" outlineLevel="1" x14ac:dyDescent="0.3">
      <c r="A560" s="13">
        <v>556</v>
      </c>
      <c r="B560" s="2">
        <f t="shared" si="53"/>
        <v>10859</v>
      </c>
      <c r="C560" s="3">
        <f t="shared" si="50"/>
        <v>16.29</v>
      </c>
      <c r="D560" s="3">
        <f t="shared" si="54"/>
        <v>65.16</v>
      </c>
      <c r="E560" s="2">
        <f t="shared" si="51"/>
        <v>61</v>
      </c>
      <c r="F560" s="17">
        <f t="shared" si="52"/>
        <v>0</v>
      </c>
      <c r="G560" s="2">
        <f t="shared" si="55"/>
        <v>10920</v>
      </c>
      <c r="L560" s="127"/>
    </row>
    <row r="561" spans="1:12" hidden="1" outlineLevel="1" x14ac:dyDescent="0.3">
      <c r="A561" s="13">
        <v>557</v>
      </c>
      <c r="B561" s="2">
        <f t="shared" si="53"/>
        <v>10920</v>
      </c>
      <c r="C561" s="3">
        <f t="shared" si="50"/>
        <v>16.38</v>
      </c>
      <c r="D561" s="3">
        <f t="shared" si="54"/>
        <v>16.38</v>
      </c>
      <c r="E561" s="2">
        <f t="shared" si="51"/>
        <v>0</v>
      </c>
      <c r="F561" s="17">
        <f t="shared" si="52"/>
        <v>16.38</v>
      </c>
      <c r="G561" s="2">
        <f t="shared" si="55"/>
        <v>10920</v>
      </c>
      <c r="L561" s="127"/>
    </row>
    <row r="562" spans="1:12" hidden="1" outlineLevel="1" x14ac:dyDescent="0.3">
      <c r="A562" s="13">
        <v>558</v>
      </c>
      <c r="B562" s="2">
        <f t="shared" si="53"/>
        <v>10920</v>
      </c>
      <c r="C562" s="3">
        <f t="shared" si="50"/>
        <v>16.38</v>
      </c>
      <c r="D562" s="3">
        <f t="shared" si="54"/>
        <v>32.76</v>
      </c>
      <c r="E562" s="2">
        <f t="shared" si="51"/>
        <v>0</v>
      </c>
      <c r="F562" s="17">
        <f t="shared" si="52"/>
        <v>32.76</v>
      </c>
      <c r="G562" s="2">
        <f t="shared" si="55"/>
        <v>10920</v>
      </c>
      <c r="L562" s="127"/>
    </row>
    <row r="563" spans="1:12" hidden="1" outlineLevel="1" x14ac:dyDescent="0.3">
      <c r="A563" s="13">
        <v>559</v>
      </c>
      <c r="B563" s="2">
        <f t="shared" si="53"/>
        <v>10920</v>
      </c>
      <c r="C563" s="3">
        <f t="shared" si="50"/>
        <v>16.38</v>
      </c>
      <c r="D563" s="3">
        <f t="shared" si="54"/>
        <v>49.14</v>
      </c>
      <c r="E563" s="2">
        <f t="shared" si="51"/>
        <v>0</v>
      </c>
      <c r="F563" s="17">
        <f t="shared" si="52"/>
        <v>49.14</v>
      </c>
      <c r="G563" s="2">
        <f t="shared" si="55"/>
        <v>10920</v>
      </c>
      <c r="L563" s="127"/>
    </row>
    <row r="564" spans="1:12" hidden="1" outlineLevel="1" x14ac:dyDescent="0.3">
      <c r="A564" s="13">
        <v>560</v>
      </c>
      <c r="B564" s="2">
        <f t="shared" si="53"/>
        <v>10920</v>
      </c>
      <c r="C564" s="3">
        <f t="shared" si="50"/>
        <v>16.38</v>
      </c>
      <c r="D564" s="3">
        <f t="shared" si="54"/>
        <v>65.52</v>
      </c>
      <c r="E564" s="2">
        <f t="shared" si="51"/>
        <v>62</v>
      </c>
      <c r="F564" s="17">
        <f t="shared" si="52"/>
        <v>0</v>
      </c>
      <c r="G564" s="2">
        <f t="shared" si="55"/>
        <v>10982</v>
      </c>
      <c r="L564" s="127"/>
    </row>
    <row r="565" spans="1:12" hidden="1" outlineLevel="1" x14ac:dyDescent="0.3">
      <c r="A565" s="13">
        <v>561</v>
      </c>
      <c r="B565" s="2">
        <f t="shared" si="53"/>
        <v>10982</v>
      </c>
      <c r="C565" s="3">
        <f t="shared" si="50"/>
        <v>16.47</v>
      </c>
      <c r="D565" s="3">
        <f t="shared" si="54"/>
        <v>16.47</v>
      </c>
      <c r="E565" s="2">
        <f t="shared" si="51"/>
        <v>0</v>
      </c>
      <c r="F565" s="17">
        <f t="shared" si="52"/>
        <v>16.47</v>
      </c>
      <c r="G565" s="2">
        <f t="shared" si="55"/>
        <v>10982</v>
      </c>
      <c r="L565" s="127"/>
    </row>
    <row r="566" spans="1:12" hidden="1" outlineLevel="1" x14ac:dyDescent="0.3">
      <c r="A566" s="13">
        <v>562</v>
      </c>
      <c r="B566" s="2">
        <f t="shared" si="53"/>
        <v>10982</v>
      </c>
      <c r="C566" s="3">
        <f t="shared" si="50"/>
        <v>16.47</v>
      </c>
      <c r="D566" s="3">
        <f t="shared" si="54"/>
        <v>32.94</v>
      </c>
      <c r="E566" s="2">
        <f t="shared" si="51"/>
        <v>0</v>
      </c>
      <c r="F566" s="17">
        <f t="shared" si="52"/>
        <v>32.94</v>
      </c>
      <c r="G566" s="2">
        <f t="shared" si="55"/>
        <v>10982</v>
      </c>
      <c r="L566" s="127"/>
    </row>
    <row r="567" spans="1:12" hidden="1" outlineLevel="1" x14ac:dyDescent="0.3">
      <c r="A567" s="13">
        <v>563</v>
      </c>
      <c r="B567" s="2">
        <f t="shared" si="53"/>
        <v>10982</v>
      </c>
      <c r="C567" s="3">
        <f t="shared" si="50"/>
        <v>16.47</v>
      </c>
      <c r="D567" s="3">
        <f t="shared" si="54"/>
        <v>49.41</v>
      </c>
      <c r="E567" s="2">
        <f t="shared" si="51"/>
        <v>0</v>
      </c>
      <c r="F567" s="17">
        <f t="shared" si="52"/>
        <v>49.41</v>
      </c>
      <c r="G567" s="2">
        <f t="shared" si="55"/>
        <v>10982</v>
      </c>
      <c r="L567" s="127"/>
    </row>
    <row r="568" spans="1:12" hidden="1" outlineLevel="1" x14ac:dyDescent="0.3">
      <c r="A568" s="13">
        <v>564</v>
      </c>
      <c r="B568" s="2">
        <f t="shared" si="53"/>
        <v>10982</v>
      </c>
      <c r="C568" s="3">
        <f t="shared" si="50"/>
        <v>16.47</v>
      </c>
      <c r="D568" s="3">
        <f t="shared" si="54"/>
        <v>65.88</v>
      </c>
      <c r="E568" s="2">
        <f t="shared" si="51"/>
        <v>62</v>
      </c>
      <c r="F568" s="17">
        <f t="shared" si="52"/>
        <v>0</v>
      </c>
      <c r="G568" s="2">
        <f t="shared" si="55"/>
        <v>11044</v>
      </c>
      <c r="L568" s="127"/>
    </row>
    <row r="569" spans="1:12" hidden="1" outlineLevel="1" x14ac:dyDescent="0.3">
      <c r="A569" s="13">
        <v>565</v>
      </c>
      <c r="B569" s="2">
        <f t="shared" si="53"/>
        <v>11044</v>
      </c>
      <c r="C569" s="3">
        <f t="shared" si="50"/>
        <v>16.57</v>
      </c>
      <c r="D569" s="3">
        <f t="shared" si="54"/>
        <v>16.57</v>
      </c>
      <c r="E569" s="2">
        <f t="shared" si="51"/>
        <v>0</v>
      </c>
      <c r="F569" s="17">
        <f t="shared" si="52"/>
        <v>16.57</v>
      </c>
      <c r="G569" s="2">
        <f t="shared" si="55"/>
        <v>11044</v>
      </c>
      <c r="L569" s="127"/>
    </row>
    <row r="570" spans="1:12" hidden="1" outlineLevel="1" x14ac:dyDescent="0.3">
      <c r="A570" s="13">
        <v>566</v>
      </c>
      <c r="B570" s="2">
        <f t="shared" si="53"/>
        <v>11044</v>
      </c>
      <c r="C570" s="3">
        <f t="shared" si="50"/>
        <v>16.57</v>
      </c>
      <c r="D570" s="3">
        <f t="shared" si="54"/>
        <v>33.14</v>
      </c>
      <c r="E570" s="2">
        <f t="shared" si="51"/>
        <v>0</v>
      </c>
      <c r="F570" s="17">
        <f t="shared" si="52"/>
        <v>33.14</v>
      </c>
      <c r="G570" s="2">
        <f t="shared" si="55"/>
        <v>11044</v>
      </c>
      <c r="L570" s="127"/>
    </row>
    <row r="571" spans="1:12" hidden="1" outlineLevel="1" x14ac:dyDescent="0.3">
      <c r="A571" s="13">
        <v>567</v>
      </c>
      <c r="B571" s="2">
        <f t="shared" si="53"/>
        <v>11044</v>
      </c>
      <c r="C571" s="3">
        <f t="shared" si="50"/>
        <v>16.57</v>
      </c>
      <c r="D571" s="3">
        <f t="shared" si="54"/>
        <v>49.71</v>
      </c>
      <c r="E571" s="2">
        <f t="shared" si="51"/>
        <v>0</v>
      </c>
      <c r="F571" s="17">
        <f t="shared" si="52"/>
        <v>49.71</v>
      </c>
      <c r="G571" s="2">
        <f t="shared" si="55"/>
        <v>11044</v>
      </c>
      <c r="L571" s="127"/>
    </row>
    <row r="572" spans="1:12" hidden="1" outlineLevel="1" x14ac:dyDescent="0.3">
      <c r="A572" s="13">
        <v>568</v>
      </c>
      <c r="B572" s="2">
        <f t="shared" si="53"/>
        <v>11044</v>
      </c>
      <c r="C572" s="3">
        <f t="shared" si="50"/>
        <v>16.57</v>
      </c>
      <c r="D572" s="3">
        <f t="shared" si="54"/>
        <v>66.28</v>
      </c>
      <c r="E572" s="2">
        <f t="shared" si="51"/>
        <v>62</v>
      </c>
      <c r="F572" s="17">
        <f t="shared" si="52"/>
        <v>0</v>
      </c>
      <c r="G572" s="2">
        <f t="shared" si="55"/>
        <v>11106</v>
      </c>
      <c r="L572" s="127"/>
    </row>
    <row r="573" spans="1:12" hidden="1" outlineLevel="1" x14ac:dyDescent="0.3">
      <c r="A573" s="13">
        <v>569</v>
      </c>
      <c r="B573" s="2">
        <f t="shared" si="53"/>
        <v>11106</v>
      </c>
      <c r="C573" s="3">
        <f t="shared" si="50"/>
        <v>16.66</v>
      </c>
      <c r="D573" s="3">
        <f t="shared" si="54"/>
        <v>16.66</v>
      </c>
      <c r="E573" s="2">
        <f t="shared" si="51"/>
        <v>0</v>
      </c>
      <c r="F573" s="17">
        <f t="shared" si="52"/>
        <v>16.66</v>
      </c>
      <c r="G573" s="2">
        <f t="shared" si="55"/>
        <v>11106</v>
      </c>
      <c r="L573" s="127"/>
    </row>
    <row r="574" spans="1:12" hidden="1" outlineLevel="1" x14ac:dyDescent="0.3">
      <c r="A574" s="13">
        <v>570</v>
      </c>
      <c r="B574" s="2">
        <f t="shared" si="53"/>
        <v>11106</v>
      </c>
      <c r="C574" s="3">
        <f t="shared" si="50"/>
        <v>16.66</v>
      </c>
      <c r="D574" s="3">
        <f t="shared" si="54"/>
        <v>33.32</v>
      </c>
      <c r="E574" s="2">
        <f t="shared" si="51"/>
        <v>0</v>
      </c>
      <c r="F574" s="17">
        <f t="shared" si="52"/>
        <v>33.32</v>
      </c>
      <c r="G574" s="2">
        <f t="shared" si="55"/>
        <v>11106</v>
      </c>
      <c r="L574" s="127"/>
    </row>
    <row r="575" spans="1:12" hidden="1" outlineLevel="1" x14ac:dyDescent="0.3">
      <c r="A575" s="13">
        <v>571</v>
      </c>
      <c r="B575" s="2">
        <f t="shared" si="53"/>
        <v>11106</v>
      </c>
      <c r="C575" s="3">
        <f t="shared" si="50"/>
        <v>16.66</v>
      </c>
      <c r="D575" s="3">
        <f t="shared" si="54"/>
        <v>49.980000000000004</v>
      </c>
      <c r="E575" s="2">
        <f t="shared" si="51"/>
        <v>0</v>
      </c>
      <c r="F575" s="17">
        <f t="shared" si="52"/>
        <v>49.980000000000004</v>
      </c>
      <c r="G575" s="2">
        <f t="shared" si="55"/>
        <v>11106</v>
      </c>
      <c r="L575" s="127"/>
    </row>
    <row r="576" spans="1:12" hidden="1" outlineLevel="1" x14ac:dyDescent="0.3">
      <c r="A576" s="13">
        <v>572</v>
      </c>
      <c r="B576" s="2">
        <f t="shared" si="53"/>
        <v>11106</v>
      </c>
      <c r="C576" s="3">
        <f t="shared" si="50"/>
        <v>16.66</v>
      </c>
      <c r="D576" s="3">
        <f t="shared" si="54"/>
        <v>66.64</v>
      </c>
      <c r="E576" s="2">
        <f t="shared" si="51"/>
        <v>63</v>
      </c>
      <c r="F576" s="17">
        <f t="shared" si="52"/>
        <v>0</v>
      </c>
      <c r="G576" s="2">
        <f t="shared" si="55"/>
        <v>11169</v>
      </c>
      <c r="L576" s="127"/>
    </row>
    <row r="577" spans="1:12" hidden="1" outlineLevel="1" x14ac:dyDescent="0.3">
      <c r="A577" s="13">
        <v>573</v>
      </c>
      <c r="B577" s="2">
        <f t="shared" si="53"/>
        <v>11169</v>
      </c>
      <c r="C577" s="3">
        <f t="shared" si="50"/>
        <v>16.75</v>
      </c>
      <c r="D577" s="3">
        <f t="shared" si="54"/>
        <v>16.75</v>
      </c>
      <c r="E577" s="2">
        <f t="shared" si="51"/>
        <v>0</v>
      </c>
      <c r="F577" s="17">
        <f t="shared" si="52"/>
        <v>16.75</v>
      </c>
      <c r="G577" s="2">
        <f t="shared" si="55"/>
        <v>11169</v>
      </c>
      <c r="L577" s="127"/>
    </row>
    <row r="578" spans="1:12" hidden="1" outlineLevel="1" x14ac:dyDescent="0.3">
      <c r="A578" s="13">
        <v>574</v>
      </c>
      <c r="B578" s="2">
        <f t="shared" si="53"/>
        <v>11169</v>
      </c>
      <c r="C578" s="3">
        <f t="shared" si="50"/>
        <v>16.75</v>
      </c>
      <c r="D578" s="3">
        <f t="shared" si="54"/>
        <v>33.5</v>
      </c>
      <c r="E578" s="2">
        <f t="shared" si="51"/>
        <v>0</v>
      </c>
      <c r="F578" s="17">
        <f t="shared" si="52"/>
        <v>33.5</v>
      </c>
      <c r="G578" s="2">
        <f t="shared" si="55"/>
        <v>11169</v>
      </c>
      <c r="L578" s="127"/>
    </row>
    <row r="579" spans="1:12" hidden="1" outlineLevel="1" x14ac:dyDescent="0.3">
      <c r="A579" s="13">
        <v>575</v>
      </c>
      <c r="B579" s="2">
        <f t="shared" si="53"/>
        <v>11169</v>
      </c>
      <c r="C579" s="3">
        <f t="shared" si="50"/>
        <v>16.75</v>
      </c>
      <c r="D579" s="3">
        <f t="shared" si="54"/>
        <v>50.25</v>
      </c>
      <c r="E579" s="2">
        <f t="shared" si="51"/>
        <v>47</v>
      </c>
      <c r="F579" s="17">
        <f t="shared" si="52"/>
        <v>0</v>
      </c>
      <c r="G579" s="2">
        <f t="shared" si="55"/>
        <v>11216</v>
      </c>
      <c r="L579" s="127"/>
    </row>
    <row r="580" spans="1:12" hidden="1" outlineLevel="1" x14ac:dyDescent="0.3">
      <c r="A580" s="13">
        <v>576</v>
      </c>
      <c r="B580" s="2">
        <f t="shared" si="53"/>
        <v>11216</v>
      </c>
      <c r="C580" s="3">
        <f t="shared" si="50"/>
        <v>16.82</v>
      </c>
      <c r="D580" s="3">
        <f t="shared" si="54"/>
        <v>16.82</v>
      </c>
      <c r="E580" s="2">
        <f t="shared" si="51"/>
        <v>0</v>
      </c>
      <c r="F580" s="17">
        <f t="shared" si="52"/>
        <v>16.82</v>
      </c>
      <c r="G580" s="2">
        <f t="shared" si="55"/>
        <v>11216</v>
      </c>
      <c r="L580" s="127"/>
    </row>
    <row r="581" spans="1:12" hidden="1" outlineLevel="1" x14ac:dyDescent="0.3">
      <c r="A581" s="13">
        <v>577</v>
      </c>
      <c r="B581" s="2">
        <f t="shared" si="53"/>
        <v>11216</v>
      </c>
      <c r="C581" s="3">
        <f t="shared" ref="C581:C644" si="56">ROUND(B581*$K$4/100,2)</f>
        <v>16.82</v>
      </c>
      <c r="D581" s="3">
        <f t="shared" si="54"/>
        <v>33.64</v>
      </c>
      <c r="E581" s="2">
        <f t="shared" si="51"/>
        <v>0</v>
      </c>
      <c r="F581" s="17">
        <f t="shared" si="52"/>
        <v>33.64</v>
      </c>
      <c r="G581" s="2">
        <f t="shared" si="55"/>
        <v>11216</v>
      </c>
      <c r="L581" s="127"/>
    </row>
    <row r="582" spans="1:12" hidden="1" outlineLevel="1" x14ac:dyDescent="0.3">
      <c r="A582" s="13">
        <v>578</v>
      </c>
      <c r="B582" s="2">
        <f t="shared" si="53"/>
        <v>11216</v>
      </c>
      <c r="C582" s="3">
        <f t="shared" si="56"/>
        <v>16.82</v>
      </c>
      <c r="D582" s="3">
        <f t="shared" si="54"/>
        <v>50.46</v>
      </c>
      <c r="E582" s="2">
        <f t="shared" ref="E582:E645" si="57">ROUNDDOWN(IF(D582&lt;50,0,D582*0.95),0)</f>
        <v>47</v>
      </c>
      <c r="F582" s="17">
        <f t="shared" si="52"/>
        <v>0</v>
      </c>
      <c r="G582" s="2">
        <f t="shared" si="55"/>
        <v>11263</v>
      </c>
      <c r="L582" s="127"/>
    </row>
    <row r="583" spans="1:12" hidden="1" outlineLevel="1" x14ac:dyDescent="0.3">
      <c r="A583" s="13">
        <v>579</v>
      </c>
      <c r="B583" s="2">
        <f t="shared" si="53"/>
        <v>11263</v>
      </c>
      <c r="C583" s="3">
        <f t="shared" si="56"/>
        <v>16.89</v>
      </c>
      <c r="D583" s="3">
        <f t="shared" si="54"/>
        <v>16.89</v>
      </c>
      <c r="E583" s="2">
        <f t="shared" si="57"/>
        <v>0</v>
      </c>
      <c r="F583" s="17">
        <f t="shared" ref="F583:F646" si="58">IF(E583&gt;0,0,D583-E583)</f>
        <v>16.89</v>
      </c>
      <c r="G583" s="2">
        <f t="shared" si="55"/>
        <v>11263</v>
      </c>
      <c r="L583" s="127"/>
    </row>
    <row r="584" spans="1:12" hidden="1" outlineLevel="1" x14ac:dyDescent="0.3">
      <c r="A584" s="13">
        <v>580</v>
      </c>
      <c r="B584" s="2">
        <f t="shared" ref="B584:B647" si="59">G583</f>
        <v>11263</v>
      </c>
      <c r="C584" s="3">
        <f t="shared" si="56"/>
        <v>16.89</v>
      </c>
      <c r="D584" s="3">
        <f t="shared" si="54"/>
        <v>33.78</v>
      </c>
      <c r="E584" s="2">
        <f t="shared" si="57"/>
        <v>0</v>
      </c>
      <c r="F584" s="17">
        <f t="shared" si="58"/>
        <v>33.78</v>
      </c>
      <c r="G584" s="2">
        <f t="shared" si="55"/>
        <v>11263</v>
      </c>
      <c r="L584" s="127"/>
    </row>
    <row r="585" spans="1:12" hidden="1" outlineLevel="1" x14ac:dyDescent="0.3">
      <c r="A585" s="13">
        <v>581</v>
      </c>
      <c r="B585" s="2">
        <f t="shared" si="59"/>
        <v>11263</v>
      </c>
      <c r="C585" s="3">
        <f t="shared" si="56"/>
        <v>16.89</v>
      </c>
      <c r="D585" s="3">
        <f t="shared" si="54"/>
        <v>50.67</v>
      </c>
      <c r="E585" s="2">
        <f t="shared" si="57"/>
        <v>48</v>
      </c>
      <c r="F585" s="17">
        <f t="shared" si="58"/>
        <v>0</v>
      </c>
      <c r="G585" s="2">
        <f t="shared" si="55"/>
        <v>11311</v>
      </c>
      <c r="L585" s="127"/>
    </row>
    <row r="586" spans="1:12" hidden="1" outlineLevel="1" x14ac:dyDescent="0.3">
      <c r="A586" s="13">
        <v>582</v>
      </c>
      <c r="B586" s="2">
        <f t="shared" si="59"/>
        <v>11311</v>
      </c>
      <c r="C586" s="3">
        <f t="shared" si="56"/>
        <v>16.97</v>
      </c>
      <c r="D586" s="3">
        <f t="shared" si="54"/>
        <v>16.97</v>
      </c>
      <c r="E586" s="2">
        <f t="shared" si="57"/>
        <v>0</v>
      </c>
      <c r="F586" s="17">
        <f t="shared" si="58"/>
        <v>16.97</v>
      </c>
      <c r="G586" s="2">
        <f t="shared" si="55"/>
        <v>11311</v>
      </c>
      <c r="L586" s="127"/>
    </row>
    <row r="587" spans="1:12" hidden="1" outlineLevel="1" x14ac:dyDescent="0.3">
      <c r="A587" s="13">
        <v>583</v>
      </c>
      <c r="B587" s="2">
        <f t="shared" si="59"/>
        <v>11311</v>
      </c>
      <c r="C587" s="3">
        <f t="shared" si="56"/>
        <v>16.97</v>
      </c>
      <c r="D587" s="3">
        <f t="shared" si="54"/>
        <v>33.94</v>
      </c>
      <c r="E587" s="2">
        <f t="shared" si="57"/>
        <v>0</v>
      </c>
      <c r="F587" s="17">
        <f t="shared" si="58"/>
        <v>33.94</v>
      </c>
      <c r="G587" s="2">
        <f t="shared" si="55"/>
        <v>11311</v>
      </c>
      <c r="L587" s="127"/>
    </row>
    <row r="588" spans="1:12" hidden="1" outlineLevel="1" x14ac:dyDescent="0.3">
      <c r="A588" s="13">
        <v>584</v>
      </c>
      <c r="B588" s="2">
        <f t="shared" si="59"/>
        <v>11311</v>
      </c>
      <c r="C588" s="3">
        <f t="shared" si="56"/>
        <v>16.97</v>
      </c>
      <c r="D588" s="3">
        <f t="shared" si="54"/>
        <v>50.91</v>
      </c>
      <c r="E588" s="2">
        <f t="shared" si="57"/>
        <v>48</v>
      </c>
      <c r="F588" s="17">
        <f t="shared" si="58"/>
        <v>0</v>
      </c>
      <c r="G588" s="2">
        <f t="shared" si="55"/>
        <v>11359</v>
      </c>
      <c r="L588" s="127"/>
    </row>
    <row r="589" spans="1:12" hidden="1" outlineLevel="1" x14ac:dyDescent="0.3">
      <c r="A589" s="13">
        <v>585</v>
      </c>
      <c r="B589" s="2">
        <f t="shared" si="59"/>
        <v>11359</v>
      </c>
      <c r="C589" s="3">
        <f t="shared" si="56"/>
        <v>17.04</v>
      </c>
      <c r="D589" s="3">
        <f t="shared" si="54"/>
        <v>17.04</v>
      </c>
      <c r="E589" s="2">
        <f t="shared" si="57"/>
        <v>0</v>
      </c>
      <c r="F589" s="17">
        <f t="shared" si="58"/>
        <v>17.04</v>
      </c>
      <c r="G589" s="2">
        <f t="shared" si="55"/>
        <v>11359</v>
      </c>
      <c r="L589" s="127"/>
    </row>
    <row r="590" spans="1:12" hidden="1" outlineLevel="1" x14ac:dyDescent="0.3">
      <c r="A590" s="13">
        <v>586</v>
      </c>
      <c r="B590" s="2">
        <f t="shared" si="59"/>
        <v>11359</v>
      </c>
      <c r="C590" s="3">
        <f t="shared" si="56"/>
        <v>17.04</v>
      </c>
      <c r="D590" s="3">
        <f t="shared" si="54"/>
        <v>34.08</v>
      </c>
      <c r="E590" s="2">
        <f t="shared" si="57"/>
        <v>0</v>
      </c>
      <c r="F590" s="17">
        <f t="shared" si="58"/>
        <v>34.08</v>
      </c>
      <c r="G590" s="2">
        <f t="shared" si="55"/>
        <v>11359</v>
      </c>
      <c r="L590" s="127"/>
    </row>
    <row r="591" spans="1:12" hidden="1" outlineLevel="1" x14ac:dyDescent="0.3">
      <c r="A591" s="13">
        <v>587</v>
      </c>
      <c r="B591" s="2">
        <f t="shared" si="59"/>
        <v>11359</v>
      </c>
      <c r="C591" s="3">
        <f t="shared" si="56"/>
        <v>17.04</v>
      </c>
      <c r="D591" s="3">
        <f t="shared" si="54"/>
        <v>51.12</v>
      </c>
      <c r="E591" s="2">
        <f t="shared" si="57"/>
        <v>48</v>
      </c>
      <c r="F591" s="17">
        <f t="shared" si="58"/>
        <v>0</v>
      </c>
      <c r="G591" s="2">
        <f t="shared" si="55"/>
        <v>11407</v>
      </c>
      <c r="L591" s="127"/>
    </row>
    <row r="592" spans="1:12" hidden="1" outlineLevel="1" x14ac:dyDescent="0.3">
      <c r="A592" s="13">
        <v>588</v>
      </c>
      <c r="B592" s="2">
        <f t="shared" si="59"/>
        <v>11407</v>
      </c>
      <c r="C592" s="3">
        <f t="shared" si="56"/>
        <v>17.11</v>
      </c>
      <c r="D592" s="3">
        <f t="shared" si="54"/>
        <v>17.11</v>
      </c>
      <c r="E592" s="2">
        <f t="shared" si="57"/>
        <v>0</v>
      </c>
      <c r="F592" s="17">
        <f t="shared" si="58"/>
        <v>17.11</v>
      </c>
      <c r="G592" s="2">
        <f t="shared" si="55"/>
        <v>11407</v>
      </c>
      <c r="L592" s="127"/>
    </row>
    <row r="593" spans="1:12" hidden="1" outlineLevel="1" x14ac:dyDescent="0.3">
      <c r="A593" s="13">
        <v>589</v>
      </c>
      <c r="B593" s="2">
        <f t="shared" si="59"/>
        <v>11407</v>
      </c>
      <c r="C593" s="3">
        <f t="shared" si="56"/>
        <v>17.11</v>
      </c>
      <c r="D593" s="3">
        <f t="shared" si="54"/>
        <v>34.22</v>
      </c>
      <c r="E593" s="2">
        <f t="shared" si="57"/>
        <v>0</v>
      </c>
      <c r="F593" s="17">
        <f t="shared" si="58"/>
        <v>34.22</v>
      </c>
      <c r="G593" s="2">
        <f t="shared" si="55"/>
        <v>11407</v>
      </c>
      <c r="L593" s="127"/>
    </row>
    <row r="594" spans="1:12" hidden="1" outlineLevel="1" x14ac:dyDescent="0.3">
      <c r="A594" s="13">
        <v>590</v>
      </c>
      <c r="B594" s="2">
        <f t="shared" si="59"/>
        <v>11407</v>
      </c>
      <c r="C594" s="3">
        <f t="shared" si="56"/>
        <v>17.11</v>
      </c>
      <c r="D594" s="3">
        <f t="shared" si="54"/>
        <v>51.33</v>
      </c>
      <c r="E594" s="2">
        <f t="shared" si="57"/>
        <v>48</v>
      </c>
      <c r="F594" s="17">
        <f t="shared" si="58"/>
        <v>0</v>
      </c>
      <c r="G594" s="2">
        <f t="shared" si="55"/>
        <v>11455</v>
      </c>
      <c r="L594" s="127"/>
    </row>
    <row r="595" spans="1:12" hidden="1" outlineLevel="1" x14ac:dyDescent="0.3">
      <c r="A595" s="13">
        <v>591</v>
      </c>
      <c r="B595" s="2">
        <f t="shared" si="59"/>
        <v>11455</v>
      </c>
      <c r="C595" s="3">
        <f t="shared" si="56"/>
        <v>17.18</v>
      </c>
      <c r="D595" s="3">
        <f t="shared" si="54"/>
        <v>17.18</v>
      </c>
      <c r="E595" s="2">
        <f t="shared" si="57"/>
        <v>0</v>
      </c>
      <c r="F595" s="17">
        <f t="shared" si="58"/>
        <v>17.18</v>
      </c>
      <c r="G595" s="2">
        <f t="shared" si="55"/>
        <v>11455</v>
      </c>
      <c r="L595" s="127"/>
    </row>
    <row r="596" spans="1:12" hidden="1" outlineLevel="1" x14ac:dyDescent="0.3">
      <c r="A596" s="13">
        <v>592</v>
      </c>
      <c r="B596" s="2">
        <f t="shared" si="59"/>
        <v>11455</v>
      </c>
      <c r="C596" s="3">
        <f t="shared" si="56"/>
        <v>17.18</v>
      </c>
      <c r="D596" s="3">
        <f t="shared" si="54"/>
        <v>34.36</v>
      </c>
      <c r="E596" s="2">
        <f t="shared" si="57"/>
        <v>0</v>
      </c>
      <c r="F596" s="17">
        <f t="shared" si="58"/>
        <v>34.36</v>
      </c>
      <c r="G596" s="2">
        <f t="shared" si="55"/>
        <v>11455</v>
      </c>
      <c r="L596" s="127"/>
    </row>
    <row r="597" spans="1:12" hidden="1" outlineLevel="1" x14ac:dyDescent="0.3">
      <c r="A597" s="13">
        <v>593</v>
      </c>
      <c r="B597" s="2">
        <f t="shared" si="59"/>
        <v>11455</v>
      </c>
      <c r="C597" s="3">
        <f t="shared" si="56"/>
        <v>17.18</v>
      </c>
      <c r="D597" s="3">
        <f t="shared" si="54"/>
        <v>51.54</v>
      </c>
      <c r="E597" s="2">
        <f t="shared" si="57"/>
        <v>48</v>
      </c>
      <c r="F597" s="17">
        <f t="shared" si="58"/>
        <v>0</v>
      </c>
      <c r="G597" s="2">
        <f t="shared" si="55"/>
        <v>11503</v>
      </c>
      <c r="L597" s="127"/>
    </row>
    <row r="598" spans="1:12" hidden="1" outlineLevel="1" x14ac:dyDescent="0.3">
      <c r="A598" s="13">
        <v>594</v>
      </c>
      <c r="B598" s="2">
        <f t="shared" si="59"/>
        <v>11503</v>
      </c>
      <c r="C598" s="3">
        <f t="shared" si="56"/>
        <v>17.25</v>
      </c>
      <c r="D598" s="3">
        <f t="shared" si="54"/>
        <v>17.25</v>
      </c>
      <c r="E598" s="2">
        <f t="shared" si="57"/>
        <v>0</v>
      </c>
      <c r="F598" s="17">
        <f t="shared" si="58"/>
        <v>17.25</v>
      </c>
      <c r="G598" s="2">
        <f t="shared" si="55"/>
        <v>11503</v>
      </c>
      <c r="L598" s="127"/>
    </row>
    <row r="599" spans="1:12" hidden="1" outlineLevel="1" x14ac:dyDescent="0.3">
      <c r="A599" s="13">
        <v>595</v>
      </c>
      <c r="B599" s="2">
        <f t="shared" si="59"/>
        <v>11503</v>
      </c>
      <c r="C599" s="3">
        <f t="shared" si="56"/>
        <v>17.25</v>
      </c>
      <c r="D599" s="3">
        <f t="shared" si="54"/>
        <v>34.5</v>
      </c>
      <c r="E599" s="2">
        <f t="shared" si="57"/>
        <v>0</v>
      </c>
      <c r="F599" s="17">
        <f t="shared" si="58"/>
        <v>34.5</v>
      </c>
      <c r="G599" s="2">
        <f t="shared" si="55"/>
        <v>11503</v>
      </c>
      <c r="L599" s="127"/>
    </row>
    <row r="600" spans="1:12" hidden="1" outlineLevel="1" x14ac:dyDescent="0.3">
      <c r="A600" s="13">
        <v>596</v>
      </c>
      <c r="B600" s="2">
        <f t="shared" si="59"/>
        <v>11503</v>
      </c>
      <c r="C600" s="3">
        <f t="shared" si="56"/>
        <v>17.25</v>
      </c>
      <c r="D600" s="3">
        <f t="shared" si="54"/>
        <v>51.75</v>
      </c>
      <c r="E600" s="2">
        <f t="shared" si="57"/>
        <v>49</v>
      </c>
      <c r="F600" s="17">
        <f t="shared" si="58"/>
        <v>0</v>
      </c>
      <c r="G600" s="2">
        <f t="shared" si="55"/>
        <v>11552</v>
      </c>
      <c r="L600" s="127"/>
    </row>
    <row r="601" spans="1:12" hidden="1" outlineLevel="1" x14ac:dyDescent="0.3">
      <c r="A601" s="13">
        <v>597</v>
      </c>
      <c r="B601" s="2">
        <f t="shared" si="59"/>
        <v>11552</v>
      </c>
      <c r="C601" s="3">
        <f t="shared" si="56"/>
        <v>17.329999999999998</v>
      </c>
      <c r="D601" s="3">
        <f t="shared" si="54"/>
        <v>17.329999999999998</v>
      </c>
      <c r="E601" s="2">
        <f t="shared" si="57"/>
        <v>0</v>
      </c>
      <c r="F601" s="17">
        <f t="shared" si="58"/>
        <v>17.329999999999998</v>
      </c>
      <c r="G601" s="2">
        <f t="shared" si="55"/>
        <v>11552</v>
      </c>
      <c r="L601" s="127"/>
    </row>
    <row r="602" spans="1:12" hidden="1" outlineLevel="1" x14ac:dyDescent="0.3">
      <c r="A602" s="13">
        <v>598</v>
      </c>
      <c r="B602" s="2">
        <f t="shared" si="59"/>
        <v>11552</v>
      </c>
      <c r="C602" s="3">
        <f t="shared" si="56"/>
        <v>17.329999999999998</v>
      </c>
      <c r="D602" s="3">
        <f t="shared" ref="D602:D665" si="60">C602+F601</f>
        <v>34.659999999999997</v>
      </c>
      <c r="E602" s="2">
        <f t="shared" si="57"/>
        <v>0</v>
      </c>
      <c r="F602" s="17">
        <f t="shared" si="58"/>
        <v>34.659999999999997</v>
      </c>
      <c r="G602" s="2">
        <f t="shared" ref="G602:G665" si="61">B602+E602</f>
        <v>11552</v>
      </c>
      <c r="L602" s="127"/>
    </row>
    <row r="603" spans="1:12" hidden="1" outlineLevel="1" x14ac:dyDescent="0.3">
      <c r="A603" s="13">
        <v>599</v>
      </c>
      <c r="B603" s="2">
        <f t="shared" si="59"/>
        <v>11552</v>
      </c>
      <c r="C603" s="3">
        <f t="shared" si="56"/>
        <v>17.329999999999998</v>
      </c>
      <c r="D603" s="3">
        <f t="shared" si="60"/>
        <v>51.989999999999995</v>
      </c>
      <c r="E603" s="2">
        <f t="shared" si="57"/>
        <v>49</v>
      </c>
      <c r="F603" s="17">
        <f t="shared" si="58"/>
        <v>0</v>
      </c>
      <c r="G603" s="2">
        <f t="shared" si="61"/>
        <v>11601</v>
      </c>
      <c r="L603" s="127"/>
    </row>
    <row r="604" spans="1:12" hidden="1" outlineLevel="1" x14ac:dyDescent="0.3">
      <c r="A604" s="13">
        <v>600</v>
      </c>
      <c r="B604" s="2">
        <f t="shared" si="59"/>
        <v>11601</v>
      </c>
      <c r="C604" s="3">
        <f t="shared" si="56"/>
        <v>17.399999999999999</v>
      </c>
      <c r="D604" s="3">
        <f t="shared" si="60"/>
        <v>17.399999999999999</v>
      </c>
      <c r="E604" s="2">
        <f t="shared" si="57"/>
        <v>0</v>
      </c>
      <c r="F604" s="17">
        <f t="shared" si="58"/>
        <v>17.399999999999999</v>
      </c>
      <c r="G604" s="2">
        <f t="shared" si="61"/>
        <v>11601</v>
      </c>
      <c r="L604" s="127"/>
    </row>
    <row r="605" spans="1:12" hidden="1" outlineLevel="1" x14ac:dyDescent="0.3">
      <c r="A605" s="13">
        <v>601</v>
      </c>
      <c r="B605" s="2">
        <f t="shared" si="59"/>
        <v>11601</v>
      </c>
      <c r="C605" s="3">
        <f t="shared" si="56"/>
        <v>17.399999999999999</v>
      </c>
      <c r="D605" s="3">
        <f t="shared" si="60"/>
        <v>34.799999999999997</v>
      </c>
      <c r="E605" s="2">
        <f t="shared" si="57"/>
        <v>0</v>
      </c>
      <c r="F605" s="17">
        <f t="shared" si="58"/>
        <v>34.799999999999997</v>
      </c>
      <c r="G605" s="2">
        <f t="shared" si="61"/>
        <v>11601</v>
      </c>
      <c r="L605" s="127"/>
    </row>
    <row r="606" spans="1:12" hidden="1" outlineLevel="1" x14ac:dyDescent="0.3">
      <c r="A606" s="13">
        <v>602</v>
      </c>
      <c r="B606" s="2">
        <f t="shared" si="59"/>
        <v>11601</v>
      </c>
      <c r="C606" s="3">
        <f t="shared" si="56"/>
        <v>17.399999999999999</v>
      </c>
      <c r="D606" s="3">
        <f t="shared" si="60"/>
        <v>52.199999999999996</v>
      </c>
      <c r="E606" s="2">
        <f t="shared" si="57"/>
        <v>49</v>
      </c>
      <c r="F606" s="17">
        <f t="shared" si="58"/>
        <v>0</v>
      </c>
      <c r="G606" s="2">
        <f t="shared" si="61"/>
        <v>11650</v>
      </c>
      <c r="L606" s="127"/>
    </row>
    <row r="607" spans="1:12" hidden="1" outlineLevel="1" x14ac:dyDescent="0.3">
      <c r="A607" s="13">
        <v>603</v>
      </c>
      <c r="B607" s="2">
        <f t="shared" si="59"/>
        <v>11650</v>
      </c>
      <c r="C607" s="3">
        <f t="shared" si="56"/>
        <v>17.48</v>
      </c>
      <c r="D607" s="3">
        <f t="shared" si="60"/>
        <v>17.48</v>
      </c>
      <c r="E607" s="2">
        <f t="shared" si="57"/>
        <v>0</v>
      </c>
      <c r="F607" s="17">
        <f t="shared" si="58"/>
        <v>17.48</v>
      </c>
      <c r="G607" s="2">
        <f t="shared" si="61"/>
        <v>11650</v>
      </c>
      <c r="L607" s="127"/>
    </row>
    <row r="608" spans="1:12" hidden="1" outlineLevel="1" x14ac:dyDescent="0.3">
      <c r="A608" s="13">
        <v>604</v>
      </c>
      <c r="B608" s="2">
        <f t="shared" si="59"/>
        <v>11650</v>
      </c>
      <c r="C608" s="3">
        <f t="shared" si="56"/>
        <v>17.48</v>
      </c>
      <c r="D608" s="3">
        <f t="shared" si="60"/>
        <v>34.96</v>
      </c>
      <c r="E608" s="2">
        <f t="shared" si="57"/>
        <v>0</v>
      </c>
      <c r="F608" s="17">
        <f t="shared" si="58"/>
        <v>34.96</v>
      </c>
      <c r="G608" s="2">
        <f t="shared" si="61"/>
        <v>11650</v>
      </c>
      <c r="L608" s="127"/>
    </row>
    <row r="609" spans="1:12" hidden="1" outlineLevel="1" x14ac:dyDescent="0.3">
      <c r="A609" s="13">
        <v>605</v>
      </c>
      <c r="B609" s="2">
        <f t="shared" si="59"/>
        <v>11650</v>
      </c>
      <c r="C609" s="3">
        <f t="shared" si="56"/>
        <v>17.48</v>
      </c>
      <c r="D609" s="3">
        <f t="shared" si="60"/>
        <v>52.44</v>
      </c>
      <c r="E609" s="2">
        <f t="shared" si="57"/>
        <v>49</v>
      </c>
      <c r="F609" s="17">
        <f t="shared" si="58"/>
        <v>0</v>
      </c>
      <c r="G609" s="2">
        <f t="shared" si="61"/>
        <v>11699</v>
      </c>
      <c r="L609" s="127"/>
    </row>
    <row r="610" spans="1:12" hidden="1" outlineLevel="1" x14ac:dyDescent="0.3">
      <c r="A610" s="13">
        <v>606</v>
      </c>
      <c r="B610" s="2">
        <f t="shared" si="59"/>
        <v>11699</v>
      </c>
      <c r="C610" s="3">
        <f t="shared" si="56"/>
        <v>17.55</v>
      </c>
      <c r="D610" s="3">
        <f t="shared" si="60"/>
        <v>17.55</v>
      </c>
      <c r="E610" s="2">
        <f t="shared" si="57"/>
        <v>0</v>
      </c>
      <c r="F610" s="17">
        <f t="shared" si="58"/>
        <v>17.55</v>
      </c>
      <c r="G610" s="2">
        <f t="shared" si="61"/>
        <v>11699</v>
      </c>
      <c r="L610" s="127"/>
    </row>
    <row r="611" spans="1:12" hidden="1" outlineLevel="1" x14ac:dyDescent="0.3">
      <c r="A611" s="13">
        <v>607</v>
      </c>
      <c r="B611" s="2">
        <f t="shared" si="59"/>
        <v>11699</v>
      </c>
      <c r="C611" s="3">
        <f t="shared" si="56"/>
        <v>17.55</v>
      </c>
      <c r="D611" s="3">
        <f t="shared" si="60"/>
        <v>35.1</v>
      </c>
      <c r="E611" s="2">
        <f t="shared" si="57"/>
        <v>0</v>
      </c>
      <c r="F611" s="17">
        <f t="shared" si="58"/>
        <v>35.1</v>
      </c>
      <c r="G611" s="2">
        <f t="shared" si="61"/>
        <v>11699</v>
      </c>
      <c r="L611" s="127"/>
    </row>
    <row r="612" spans="1:12" hidden="1" outlineLevel="1" x14ac:dyDescent="0.3">
      <c r="A612" s="13">
        <v>608</v>
      </c>
      <c r="B612" s="2">
        <f t="shared" si="59"/>
        <v>11699</v>
      </c>
      <c r="C612" s="3">
        <f t="shared" si="56"/>
        <v>17.55</v>
      </c>
      <c r="D612" s="3">
        <f t="shared" si="60"/>
        <v>52.650000000000006</v>
      </c>
      <c r="E612" s="2">
        <f t="shared" si="57"/>
        <v>50</v>
      </c>
      <c r="F612" s="17">
        <f t="shared" si="58"/>
        <v>0</v>
      </c>
      <c r="G612" s="2">
        <f t="shared" si="61"/>
        <v>11749</v>
      </c>
      <c r="L612" s="127"/>
    </row>
    <row r="613" spans="1:12" hidden="1" outlineLevel="1" x14ac:dyDescent="0.3">
      <c r="A613" s="13">
        <v>609</v>
      </c>
      <c r="B613" s="2">
        <f t="shared" si="59"/>
        <v>11749</v>
      </c>
      <c r="C613" s="3">
        <f t="shared" si="56"/>
        <v>17.62</v>
      </c>
      <c r="D613" s="3">
        <f t="shared" si="60"/>
        <v>17.62</v>
      </c>
      <c r="E613" s="2">
        <f t="shared" si="57"/>
        <v>0</v>
      </c>
      <c r="F613" s="17">
        <f t="shared" si="58"/>
        <v>17.62</v>
      </c>
      <c r="G613" s="2">
        <f t="shared" si="61"/>
        <v>11749</v>
      </c>
      <c r="L613" s="127"/>
    </row>
    <row r="614" spans="1:12" hidden="1" outlineLevel="1" x14ac:dyDescent="0.3">
      <c r="A614" s="13">
        <v>610</v>
      </c>
      <c r="B614" s="2">
        <f t="shared" si="59"/>
        <v>11749</v>
      </c>
      <c r="C614" s="3">
        <f t="shared" si="56"/>
        <v>17.62</v>
      </c>
      <c r="D614" s="3">
        <f t="shared" si="60"/>
        <v>35.24</v>
      </c>
      <c r="E614" s="2">
        <f t="shared" si="57"/>
        <v>0</v>
      </c>
      <c r="F614" s="17">
        <f t="shared" si="58"/>
        <v>35.24</v>
      </c>
      <c r="G614" s="2">
        <f t="shared" si="61"/>
        <v>11749</v>
      </c>
      <c r="L614" s="127"/>
    </row>
    <row r="615" spans="1:12" hidden="1" outlineLevel="1" x14ac:dyDescent="0.3">
      <c r="A615" s="13">
        <v>611</v>
      </c>
      <c r="B615" s="2">
        <f t="shared" si="59"/>
        <v>11749</v>
      </c>
      <c r="C615" s="3">
        <f t="shared" si="56"/>
        <v>17.62</v>
      </c>
      <c r="D615" s="3">
        <f t="shared" si="60"/>
        <v>52.86</v>
      </c>
      <c r="E615" s="2">
        <f t="shared" si="57"/>
        <v>50</v>
      </c>
      <c r="F615" s="17">
        <f t="shared" si="58"/>
        <v>0</v>
      </c>
      <c r="G615" s="2">
        <f t="shared" si="61"/>
        <v>11799</v>
      </c>
      <c r="L615" s="127"/>
    </row>
    <row r="616" spans="1:12" hidden="1" outlineLevel="1" x14ac:dyDescent="0.3">
      <c r="A616" s="13">
        <v>612</v>
      </c>
      <c r="B616" s="2">
        <f t="shared" si="59"/>
        <v>11799</v>
      </c>
      <c r="C616" s="3">
        <f t="shared" si="56"/>
        <v>17.7</v>
      </c>
      <c r="D616" s="3">
        <f t="shared" si="60"/>
        <v>17.7</v>
      </c>
      <c r="E616" s="2">
        <f t="shared" si="57"/>
        <v>0</v>
      </c>
      <c r="F616" s="17">
        <f t="shared" si="58"/>
        <v>17.7</v>
      </c>
      <c r="G616" s="2">
        <f t="shared" si="61"/>
        <v>11799</v>
      </c>
      <c r="L616" s="127"/>
    </row>
    <row r="617" spans="1:12" hidden="1" outlineLevel="1" x14ac:dyDescent="0.3">
      <c r="A617" s="13">
        <v>613</v>
      </c>
      <c r="B617" s="2">
        <f t="shared" si="59"/>
        <v>11799</v>
      </c>
      <c r="C617" s="3">
        <f t="shared" si="56"/>
        <v>17.7</v>
      </c>
      <c r="D617" s="3">
        <f t="shared" si="60"/>
        <v>35.4</v>
      </c>
      <c r="E617" s="2">
        <f t="shared" si="57"/>
        <v>0</v>
      </c>
      <c r="F617" s="17">
        <f t="shared" si="58"/>
        <v>35.4</v>
      </c>
      <c r="G617" s="2">
        <f t="shared" si="61"/>
        <v>11799</v>
      </c>
      <c r="L617" s="127"/>
    </row>
    <row r="618" spans="1:12" hidden="1" outlineLevel="1" x14ac:dyDescent="0.3">
      <c r="A618" s="13">
        <v>614</v>
      </c>
      <c r="B618" s="2">
        <f t="shared" si="59"/>
        <v>11799</v>
      </c>
      <c r="C618" s="3">
        <f t="shared" si="56"/>
        <v>17.7</v>
      </c>
      <c r="D618" s="3">
        <f t="shared" si="60"/>
        <v>53.099999999999994</v>
      </c>
      <c r="E618" s="2">
        <f t="shared" si="57"/>
        <v>50</v>
      </c>
      <c r="F618" s="17">
        <f t="shared" si="58"/>
        <v>0</v>
      </c>
      <c r="G618" s="2">
        <f t="shared" si="61"/>
        <v>11849</v>
      </c>
      <c r="L618" s="127"/>
    </row>
    <row r="619" spans="1:12" hidden="1" outlineLevel="1" x14ac:dyDescent="0.3">
      <c r="A619" s="13">
        <v>615</v>
      </c>
      <c r="B619" s="2">
        <f t="shared" si="59"/>
        <v>11849</v>
      </c>
      <c r="C619" s="3">
        <f t="shared" si="56"/>
        <v>17.77</v>
      </c>
      <c r="D619" s="3">
        <f t="shared" si="60"/>
        <v>17.77</v>
      </c>
      <c r="E619" s="2">
        <f t="shared" si="57"/>
        <v>0</v>
      </c>
      <c r="F619" s="17">
        <f t="shared" si="58"/>
        <v>17.77</v>
      </c>
      <c r="G619" s="2">
        <f t="shared" si="61"/>
        <v>11849</v>
      </c>
      <c r="L619" s="127"/>
    </row>
    <row r="620" spans="1:12" hidden="1" outlineLevel="1" x14ac:dyDescent="0.3">
      <c r="A620" s="13">
        <v>616</v>
      </c>
      <c r="B620" s="2">
        <f t="shared" si="59"/>
        <v>11849</v>
      </c>
      <c r="C620" s="3">
        <f t="shared" si="56"/>
        <v>17.77</v>
      </c>
      <c r="D620" s="3">
        <f t="shared" si="60"/>
        <v>35.54</v>
      </c>
      <c r="E620" s="2">
        <f t="shared" si="57"/>
        <v>0</v>
      </c>
      <c r="F620" s="17">
        <f t="shared" si="58"/>
        <v>35.54</v>
      </c>
      <c r="G620" s="2">
        <f t="shared" si="61"/>
        <v>11849</v>
      </c>
      <c r="L620" s="127"/>
    </row>
    <row r="621" spans="1:12" hidden="1" outlineLevel="1" x14ac:dyDescent="0.3">
      <c r="A621" s="13">
        <v>617</v>
      </c>
      <c r="B621" s="2">
        <f t="shared" si="59"/>
        <v>11849</v>
      </c>
      <c r="C621" s="3">
        <f t="shared" si="56"/>
        <v>17.77</v>
      </c>
      <c r="D621" s="3">
        <f t="shared" si="60"/>
        <v>53.31</v>
      </c>
      <c r="E621" s="2">
        <f t="shared" si="57"/>
        <v>50</v>
      </c>
      <c r="F621" s="17">
        <f t="shared" si="58"/>
        <v>0</v>
      </c>
      <c r="G621" s="2">
        <f t="shared" si="61"/>
        <v>11899</v>
      </c>
      <c r="L621" s="127"/>
    </row>
    <row r="622" spans="1:12" hidden="1" outlineLevel="1" x14ac:dyDescent="0.3">
      <c r="A622" s="13">
        <v>618</v>
      </c>
      <c r="B622" s="2">
        <f t="shared" si="59"/>
        <v>11899</v>
      </c>
      <c r="C622" s="3">
        <f t="shared" si="56"/>
        <v>17.850000000000001</v>
      </c>
      <c r="D622" s="3">
        <f t="shared" si="60"/>
        <v>17.850000000000001</v>
      </c>
      <c r="E622" s="2">
        <f t="shared" si="57"/>
        <v>0</v>
      </c>
      <c r="F622" s="17">
        <f t="shared" si="58"/>
        <v>17.850000000000001</v>
      </c>
      <c r="G622" s="2">
        <f t="shared" si="61"/>
        <v>11899</v>
      </c>
      <c r="L622" s="127"/>
    </row>
    <row r="623" spans="1:12" hidden="1" outlineLevel="1" x14ac:dyDescent="0.3">
      <c r="A623" s="13">
        <v>619</v>
      </c>
      <c r="B623" s="2">
        <f t="shared" si="59"/>
        <v>11899</v>
      </c>
      <c r="C623" s="3">
        <f t="shared" si="56"/>
        <v>17.850000000000001</v>
      </c>
      <c r="D623" s="3">
        <f t="shared" si="60"/>
        <v>35.700000000000003</v>
      </c>
      <c r="E623" s="2">
        <f t="shared" si="57"/>
        <v>0</v>
      </c>
      <c r="F623" s="17">
        <f t="shared" si="58"/>
        <v>35.700000000000003</v>
      </c>
      <c r="G623" s="2">
        <f t="shared" si="61"/>
        <v>11899</v>
      </c>
      <c r="L623" s="127"/>
    </row>
    <row r="624" spans="1:12" hidden="1" outlineLevel="1" x14ac:dyDescent="0.3">
      <c r="A624" s="13">
        <v>620</v>
      </c>
      <c r="B624" s="2">
        <f t="shared" si="59"/>
        <v>11899</v>
      </c>
      <c r="C624" s="3">
        <f t="shared" si="56"/>
        <v>17.850000000000001</v>
      </c>
      <c r="D624" s="3">
        <f t="shared" si="60"/>
        <v>53.550000000000004</v>
      </c>
      <c r="E624" s="2">
        <f t="shared" si="57"/>
        <v>50</v>
      </c>
      <c r="F624" s="17">
        <f t="shared" si="58"/>
        <v>0</v>
      </c>
      <c r="G624" s="2">
        <f t="shared" si="61"/>
        <v>11949</v>
      </c>
      <c r="L624" s="127"/>
    </row>
    <row r="625" spans="1:12" hidden="1" outlineLevel="1" x14ac:dyDescent="0.3">
      <c r="A625" s="13">
        <v>621</v>
      </c>
      <c r="B625" s="2">
        <f t="shared" si="59"/>
        <v>11949</v>
      </c>
      <c r="C625" s="3">
        <f t="shared" si="56"/>
        <v>17.920000000000002</v>
      </c>
      <c r="D625" s="3">
        <f t="shared" si="60"/>
        <v>17.920000000000002</v>
      </c>
      <c r="E625" s="2">
        <f t="shared" si="57"/>
        <v>0</v>
      </c>
      <c r="F625" s="17">
        <f t="shared" si="58"/>
        <v>17.920000000000002</v>
      </c>
      <c r="G625" s="2">
        <f t="shared" si="61"/>
        <v>11949</v>
      </c>
      <c r="L625" s="127"/>
    </row>
    <row r="626" spans="1:12" hidden="1" outlineLevel="1" x14ac:dyDescent="0.3">
      <c r="A626" s="13">
        <v>622</v>
      </c>
      <c r="B626" s="2">
        <f t="shared" si="59"/>
        <v>11949</v>
      </c>
      <c r="C626" s="3">
        <f t="shared" si="56"/>
        <v>17.920000000000002</v>
      </c>
      <c r="D626" s="3">
        <f t="shared" si="60"/>
        <v>35.840000000000003</v>
      </c>
      <c r="E626" s="2">
        <f t="shared" si="57"/>
        <v>0</v>
      </c>
      <c r="F626" s="17">
        <f t="shared" si="58"/>
        <v>35.840000000000003</v>
      </c>
      <c r="G626" s="2">
        <f t="shared" si="61"/>
        <v>11949</v>
      </c>
      <c r="L626" s="127"/>
    </row>
    <row r="627" spans="1:12" hidden="1" outlineLevel="1" x14ac:dyDescent="0.3">
      <c r="A627" s="13">
        <v>623</v>
      </c>
      <c r="B627" s="2">
        <f t="shared" si="59"/>
        <v>11949</v>
      </c>
      <c r="C627" s="3">
        <f t="shared" si="56"/>
        <v>17.920000000000002</v>
      </c>
      <c r="D627" s="3">
        <f t="shared" si="60"/>
        <v>53.760000000000005</v>
      </c>
      <c r="E627" s="2">
        <f t="shared" si="57"/>
        <v>51</v>
      </c>
      <c r="F627" s="17">
        <f t="shared" si="58"/>
        <v>0</v>
      </c>
      <c r="G627" s="2">
        <f t="shared" si="61"/>
        <v>12000</v>
      </c>
      <c r="L627" s="127"/>
    </row>
    <row r="628" spans="1:12" hidden="1" outlineLevel="1" x14ac:dyDescent="0.3">
      <c r="A628" s="13">
        <v>624</v>
      </c>
      <c r="B628" s="2">
        <f t="shared" si="59"/>
        <v>12000</v>
      </c>
      <c r="C628" s="3">
        <f t="shared" si="56"/>
        <v>18</v>
      </c>
      <c r="D628" s="3">
        <f t="shared" si="60"/>
        <v>18</v>
      </c>
      <c r="E628" s="2">
        <f t="shared" si="57"/>
        <v>0</v>
      </c>
      <c r="F628" s="17">
        <f t="shared" si="58"/>
        <v>18</v>
      </c>
      <c r="G628" s="2">
        <f t="shared" si="61"/>
        <v>12000</v>
      </c>
      <c r="L628" s="127"/>
    </row>
    <row r="629" spans="1:12" hidden="1" outlineLevel="1" x14ac:dyDescent="0.3">
      <c r="A629" s="13">
        <v>625</v>
      </c>
      <c r="B629" s="2">
        <f t="shared" si="59"/>
        <v>12000</v>
      </c>
      <c r="C629" s="3">
        <f t="shared" si="56"/>
        <v>18</v>
      </c>
      <c r="D629" s="3">
        <f t="shared" si="60"/>
        <v>36</v>
      </c>
      <c r="E629" s="2">
        <f t="shared" si="57"/>
        <v>0</v>
      </c>
      <c r="F629" s="17">
        <f t="shared" si="58"/>
        <v>36</v>
      </c>
      <c r="G629" s="2">
        <f t="shared" si="61"/>
        <v>12000</v>
      </c>
      <c r="L629" s="127"/>
    </row>
    <row r="630" spans="1:12" hidden="1" outlineLevel="1" x14ac:dyDescent="0.3">
      <c r="A630" s="13">
        <v>626</v>
      </c>
      <c r="B630" s="2">
        <f t="shared" si="59"/>
        <v>12000</v>
      </c>
      <c r="C630" s="3">
        <f t="shared" si="56"/>
        <v>18</v>
      </c>
      <c r="D630" s="3">
        <f t="shared" si="60"/>
        <v>54</v>
      </c>
      <c r="E630" s="2">
        <f t="shared" si="57"/>
        <v>51</v>
      </c>
      <c r="F630" s="17">
        <f t="shared" si="58"/>
        <v>0</v>
      </c>
      <c r="G630" s="2">
        <f t="shared" si="61"/>
        <v>12051</v>
      </c>
      <c r="L630" s="127"/>
    </row>
    <row r="631" spans="1:12" hidden="1" outlineLevel="1" x14ac:dyDescent="0.3">
      <c r="A631" s="13">
        <v>627</v>
      </c>
      <c r="B631" s="2">
        <f t="shared" si="59"/>
        <v>12051</v>
      </c>
      <c r="C631" s="3">
        <f t="shared" si="56"/>
        <v>18.079999999999998</v>
      </c>
      <c r="D631" s="3">
        <f t="shared" si="60"/>
        <v>18.079999999999998</v>
      </c>
      <c r="E631" s="2">
        <f t="shared" si="57"/>
        <v>0</v>
      </c>
      <c r="F631" s="17">
        <f t="shared" si="58"/>
        <v>18.079999999999998</v>
      </c>
      <c r="G631" s="2">
        <f t="shared" si="61"/>
        <v>12051</v>
      </c>
      <c r="L631" s="127"/>
    </row>
    <row r="632" spans="1:12" hidden="1" outlineLevel="1" x14ac:dyDescent="0.3">
      <c r="A632" s="13">
        <v>628</v>
      </c>
      <c r="B632" s="2">
        <f t="shared" si="59"/>
        <v>12051</v>
      </c>
      <c r="C632" s="3">
        <f t="shared" si="56"/>
        <v>18.079999999999998</v>
      </c>
      <c r="D632" s="3">
        <f t="shared" si="60"/>
        <v>36.159999999999997</v>
      </c>
      <c r="E632" s="2">
        <f t="shared" si="57"/>
        <v>0</v>
      </c>
      <c r="F632" s="17">
        <f t="shared" si="58"/>
        <v>36.159999999999997</v>
      </c>
      <c r="G632" s="2">
        <f t="shared" si="61"/>
        <v>12051</v>
      </c>
      <c r="L632" s="127"/>
    </row>
    <row r="633" spans="1:12" hidden="1" outlineLevel="1" x14ac:dyDescent="0.3">
      <c r="A633" s="13">
        <v>629</v>
      </c>
      <c r="B633" s="2">
        <f t="shared" si="59"/>
        <v>12051</v>
      </c>
      <c r="C633" s="3">
        <f t="shared" si="56"/>
        <v>18.079999999999998</v>
      </c>
      <c r="D633" s="3">
        <f t="shared" si="60"/>
        <v>54.239999999999995</v>
      </c>
      <c r="E633" s="2">
        <f t="shared" si="57"/>
        <v>51</v>
      </c>
      <c r="F633" s="17">
        <f t="shared" si="58"/>
        <v>0</v>
      </c>
      <c r="G633" s="2">
        <f t="shared" si="61"/>
        <v>12102</v>
      </c>
      <c r="L633" s="127"/>
    </row>
    <row r="634" spans="1:12" hidden="1" outlineLevel="1" x14ac:dyDescent="0.3">
      <c r="A634" s="13">
        <v>630</v>
      </c>
      <c r="B634" s="2">
        <f t="shared" si="59"/>
        <v>12102</v>
      </c>
      <c r="C634" s="3">
        <f t="shared" si="56"/>
        <v>18.149999999999999</v>
      </c>
      <c r="D634" s="3">
        <f t="shared" si="60"/>
        <v>18.149999999999999</v>
      </c>
      <c r="E634" s="2">
        <f t="shared" si="57"/>
        <v>0</v>
      </c>
      <c r="F634" s="17">
        <f t="shared" si="58"/>
        <v>18.149999999999999</v>
      </c>
      <c r="G634" s="2">
        <f t="shared" si="61"/>
        <v>12102</v>
      </c>
      <c r="L634" s="127"/>
    </row>
    <row r="635" spans="1:12" hidden="1" outlineLevel="1" x14ac:dyDescent="0.3">
      <c r="A635" s="13">
        <v>631</v>
      </c>
      <c r="B635" s="2">
        <f t="shared" si="59"/>
        <v>12102</v>
      </c>
      <c r="C635" s="3">
        <f t="shared" si="56"/>
        <v>18.149999999999999</v>
      </c>
      <c r="D635" s="3">
        <f t="shared" si="60"/>
        <v>36.299999999999997</v>
      </c>
      <c r="E635" s="2">
        <f t="shared" si="57"/>
        <v>0</v>
      </c>
      <c r="F635" s="17">
        <f t="shared" si="58"/>
        <v>36.299999999999997</v>
      </c>
      <c r="G635" s="2">
        <f t="shared" si="61"/>
        <v>12102</v>
      </c>
      <c r="L635" s="127"/>
    </row>
    <row r="636" spans="1:12" hidden="1" outlineLevel="1" x14ac:dyDescent="0.3">
      <c r="A636" s="13">
        <v>632</v>
      </c>
      <c r="B636" s="2">
        <f t="shared" si="59"/>
        <v>12102</v>
      </c>
      <c r="C636" s="3">
        <f t="shared" si="56"/>
        <v>18.149999999999999</v>
      </c>
      <c r="D636" s="3">
        <f t="shared" si="60"/>
        <v>54.449999999999996</v>
      </c>
      <c r="E636" s="2">
        <f t="shared" si="57"/>
        <v>51</v>
      </c>
      <c r="F636" s="17">
        <f t="shared" si="58"/>
        <v>0</v>
      </c>
      <c r="G636" s="2">
        <f t="shared" si="61"/>
        <v>12153</v>
      </c>
      <c r="L636" s="127"/>
    </row>
    <row r="637" spans="1:12" hidden="1" outlineLevel="1" x14ac:dyDescent="0.3">
      <c r="A637" s="13">
        <v>633</v>
      </c>
      <c r="B637" s="2">
        <f t="shared" si="59"/>
        <v>12153</v>
      </c>
      <c r="C637" s="3">
        <f t="shared" si="56"/>
        <v>18.23</v>
      </c>
      <c r="D637" s="3">
        <f t="shared" si="60"/>
        <v>18.23</v>
      </c>
      <c r="E637" s="2">
        <f t="shared" si="57"/>
        <v>0</v>
      </c>
      <c r="F637" s="17">
        <f t="shared" si="58"/>
        <v>18.23</v>
      </c>
      <c r="G637" s="2">
        <f t="shared" si="61"/>
        <v>12153</v>
      </c>
      <c r="L637" s="127"/>
    </row>
    <row r="638" spans="1:12" hidden="1" outlineLevel="1" x14ac:dyDescent="0.3">
      <c r="A638" s="13">
        <v>634</v>
      </c>
      <c r="B638" s="2">
        <f t="shared" si="59"/>
        <v>12153</v>
      </c>
      <c r="C638" s="3">
        <f t="shared" si="56"/>
        <v>18.23</v>
      </c>
      <c r="D638" s="3">
        <f t="shared" si="60"/>
        <v>36.46</v>
      </c>
      <c r="E638" s="2">
        <f t="shared" si="57"/>
        <v>0</v>
      </c>
      <c r="F638" s="17">
        <f t="shared" si="58"/>
        <v>36.46</v>
      </c>
      <c r="G638" s="2">
        <f t="shared" si="61"/>
        <v>12153</v>
      </c>
      <c r="L638" s="127"/>
    </row>
    <row r="639" spans="1:12" hidden="1" outlineLevel="1" x14ac:dyDescent="0.3">
      <c r="A639" s="13">
        <v>635</v>
      </c>
      <c r="B639" s="2">
        <f t="shared" si="59"/>
        <v>12153</v>
      </c>
      <c r="C639" s="3">
        <f t="shared" si="56"/>
        <v>18.23</v>
      </c>
      <c r="D639" s="3">
        <f t="shared" si="60"/>
        <v>54.69</v>
      </c>
      <c r="E639" s="2">
        <f t="shared" si="57"/>
        <v>51</v>
      </c>
      <c r="F639" s="17">
        <f t="shared" si="58"/>
        <v>0</v>
      </c>
      <c r="G639" s="2">
        <f t="shared" si="61"/>
        <v>12204</v>
      </c>
      <c r="L639" s="127"/>
    </row>
    <row r="640" spans="1:12" hidden="1" outlineLevel="1" x14ac:dyDescent="0.3">
      <c r="A640" s="13">
        <v>636</v>
      </c>
      <c r="B640" s="2">
        <f t="shared" si="59"/>
        <v>12204</v>
      </c>
      <c r="C640" s="3">
        <f t="shared" si="56"/>
        <v>18.309999999999999</v>
      </c>
      <c r="D640" s="3">
        <f t="shared" si="60"/>
        <v>18.309999999999999</v>
      </c>
      <c r="E640" s="2">
        <f t="shared" si="57"/>
        <v>0</v>
      </c>
      <c r="F640" s="17">
        <f t="shared" si="58"/>
        <v>18.309999999999999</v>
      </c>
      <c r="G640" s="2">
        <f t="shared" si="61"/>
        <v>12204</v>
      </c>
      <c r="L640" s="127"/>
    </row>
    <row r="641" spans="1:12" hidden="1" outlineLevel="1" x14ac:dyDescent="0.3">
      <c r="A641" s="13">
        <v>637</v>
      </c>
      <c r="B641" s="2">
        <f t="shared" si="59"/>
        <v>12204</v>
      </c>
      <c r="C641" s="3">
        <f t="shared" si="56"/>
        <v>18.309999999999999</v>
      </c>
      <c r="D641" s="3">
        <f t="shared" si="60"/>
        <v>36.619999999999997</v>
      </c>
      <c r="E641" s="2">
        <f t="shared" si="57"/>
        <v>0</v>
      </c>
      <c r="F641" s="17">
        <f t="shared" si="58"/>
        <v>36.619999999999997</v>
      </c>
      <c r="G641" s="2">
        <f t="shared" si="61"/>
        <v>12204</v>
      </c>
      <c r="L641" s="127"/>
    </row>
    <row r="642" spans="1:12" hidden="1" outlineLevel="1" x14ac:dyDescent="0.3">
      <c r="A642" s="13">
        <v>638</v>
      </c>
      <c r="B642" s="2">
        <f t="shared" si="59"/>
        <v>12204</v>
      </c>
      <c r="C642" s="3">
        <f t="shared" si="56"/>
        <v>18.309999999999999</v>
      </c>
      <c r="D642" s="3">
        <f t="shared" si="60"/>
        <v>54.929999999999993</v>
      </c>
      <c r="E642" s="2">
        <f t="shared" si="57"/>
        <v>52</v>
      </c>
      <c r="F642" s="17">
        <f t="shared" si="58"/>
        <v>0</v>
      </c>
      <c r="G642" s="2">
        <f t="shared" si="61"/>
        <v>12256</v>
      </c>
      <c r="L642" s="127"/>
    </row>
    <row r="643" spans="1:12" hidden="1" outlineLevel="1" x14ac:dyDescent="0.3">
      <c r="A643" s="13">
        <v>639</v>
      </c>
      <c r="B643" s="2">
        <f t="shared" si="59"/>
        <v>12256</v>
      </c>
      <c r="C643" s="3">
        <f t="shared" si="56"/>
        <v>18.38</v>
      </c>
      <c r="D643" s="3">
        <f t="shared" si="60"/>
        <v>18.38</v>
      </c>
      <c r="E643" s="2">
        <f t="shared" si="57"/>
        <v>0</v>
      </c>
      <c r="F643" s="17">
        <f t="shared" si="58"/>
        <v>18.38</v>
      </c>
      <c r="G643" s="2">
        <f t="shared" si="61"/>
        <v>12256</v>
      </c>
      <c r="L643" s="127"/>
    </row>
    <row r="644" spans="1:12" hidden="1" outlineLevel="1" x14ac:dyDescent="0.3">
      <c r="A644" s="13">
        <v>640</v>
      </c>
      <c r="B644" s="2">
        <f t="shared" si="59"/>
        <v>12256</v>
      </c>
      <c r="C644" s="3">
        <f t="shared" si="56"/>
        <v>18.38</v>
      </c>
      <c r="D644" s="3">
        <f t="shared" si="60"/>
        <v>36.76</v>
      </c>
      <c r="E644" s="2">
        <f t="shared" si="57"/>
        <v>0</v>
      </c>
      <c r="F644" s="17">
        <f t="shared" si="58"/>
        <v>36.76</v>
      </c>
      <c r="G644" s="2">
        <f t="shared" si="61"/>
        <v>12256</v>
      </c>
      <c r="L644" s="127"/>
    </row>
    <row r="645" spans="1:12" hidden="1" outlineLevel="1" x14ac:dyDescent="0.3">
      <c r="A645" s="13">
        <v>641</v>
      </c>
      <c r="B645" s="2">
        <f t="shared" si="59"/>
        <v>12256</v>
      </c>
      <c r="C645" s="3">
        <f t="shared" ref="C645:C708" si="62">ROUND(B645*$K$4/100,2)</f>
        <v>18.38</v>
      </c>
      <c r="D645" s="3">
        <f t="shared" si="60"/>
        <v>55.14</v>
      </c>
      <c r="E645" s="2">
        <f t="shared" si="57"/>
        <v>52</v>
      </c>
      <c r="F645" s="17">
        <f t="shared" si="58"/>
        <v>0</v>
      </c>
      <c r="G645" s="2">
        <f t="shared" si="61"/>
        <v>12308</v>
      </c>
      <c r="L645" s="127"/>
    </row>
    <row r="646" spans="1:12" hidden="1" outlineLevel="1" x14ac:dyDescent="0.3">
      <c r="A646" s="13">
        <v>642</v>
      </c>
      <c r="B646" s="2">
        <f t="shared" si="59"/>
        <v>12308</v>
      </c>
      <c r="C646" s="3">
        <f t="shared" si="62"/>
        <v>18.46</v>
      </c>
      <c r="D646" s="3">
        <f t="shared" si="60"/>
        <v>18.46</v>
      </c>
      <c r="E646" s="2">
        <f t="shared" ref="E646:E709" si="63">ROUNDDOWN(IF(D646&lt;50,0,D646*0.95),0)</f>
        <v>0</v>
      </c>
      <c r="F646" s="17">
        <f t="shared" si="58"/>
        <v>18.46</v>
      </c>
      <c r="G646" s="2">
        <f t="shared" si="61"/>
        <v>12308</v>
      </c>
      <c r="L646" s="127"/>
    </row>
    <row r="647" spans="1:12" hidden="1" outlineLevel="1" x14ac:dyDescent="0.3">
      <c r="A647" s="13">
        <v>643</v>
      </c>
      <c r="B647" s="2">
        <f t="shared" si="59"/>
        <v>12308</v>
      </c>
      <c r="C647" s="3">
        <f t="shared" si="62"/>
        <v>18.46</v>
      </c>
      <c r="D647" s="3">
        <f t="shared" si="60"/>
        <v>36.92</v>
      </c>
      <c r="E647" s="2">
        <f t="shared" si="63"/>
        <v>0</v>
      </c>
      <c r="F647" s="17">
        <f t="shared" ref="F647:F710" si="64">IF(E647&gt;0,0,D647-E647)</f>
        <v>36.92</v>
      </c>
      <c r="G647" s="2">
        <f t="shared" si="61"/>
        <v>12308</v>
      </c>
      <c r="L647" s="127"/>
    </row>
    <row r="648" spans="1:12" hidden="1" outlineLevel="1" x14ac:dyDescent="0.3">
      <c r="A648" s="13">
        <v>644</v>
      </c>
      <c r="B648" s="2">
        <f t="shared" ref="B648:B711" si="65">G647</f>
        <v>12308</v>
      </c>
      <c r="C648" s="3">
        <f t="shared" si="62"/>
        <v>18.46</v>
      </c>
      <c r="D648" s="3">
        <f t="shared" si="60"/>
        <v>55.38</v>
      </c>
      <c r="E648" s="2">
        <f t="shared" si="63"/>
        <v>52</v>
      </c>
      <c r="F648" s="17">
        <f t="shared" si="64"/>
        <v>0</v>
      </c>
      <c r="G648" s="2">
        <f t="shared" si="61"/>
        <v>12360</v>
      </c>
      <c r="L648" s="127"/>
    </row>
    <row r="649" spans="1:12" hidden="1" outlineLevel="1" x14ac:dyDescent="0.3">
      <c r="A649" s="13">
        <v>645</v>
      </c>
      <c r="B649" s="2">
        <f t="shared" si="65"/>
        <v>12360</v>
      </c>
      <c r="C649" s="3">
        <f t="shared" si="62"/>
        <v>18.54</v>
      </c>
      <c r="D649" s="3">
        <f t="shared" si="60"/>
        <v>18.54</v>
      </c>
      <c r="E649" s="2">
        <f t="shared" si="63"/>
        <v>0</v>
      </c>
      <c r="F649" s="17">
        <f t="shared" si="64"/>
        <v>18.54</v>
      </c>
      <c r="G649" s="2">
        <f t="shared" si="61"/>
        <v>12360</v>
      </c>
      <c r="L649" s="127"/>
    </row>
    <row r="650" spans="1:12" hidden="1" outlineLevel="1" x14ac:dyDescent="0.3">
      <c r="A650" s="13">
        <v>646</v>
      </c>
      <c r="B650" s="2">
        <f t="shared" si="65"/>
        <v>12360</v>
      </c>
      <c r="C650" s="3">
        <f t="shared" si="62"/>
        <v>18.54</v>
      </c>
      <c r="D650" s="3">
        <f t="shared" si="60"/>
        <v>37.08</v>
      </c>
      <c r="E650" s="2">
        <f t="shared" si="63"/>
        <v>0</v>
      </c>
      <c r="F650" s="17">
        <f t="shared" si="64"/>
        <v>37.08</v>
      </c>
      <c r="G650" s="2">
        <f t="shared" si="61"/>
        <v>12360</v>
      </c>
      <c r="L650" s="127"/>
    </row>
    <row r="651" spans="1:12" hidden="1" outlineLevel="1" x14ac:dyDescent="0.3">
      <c r="A651" s="13">
        <v>647</v>
      </c>
      <c r="B651" s="2">
        <f t="shared" si="65"/>
        <v>12360</v>
      </c>
      <c r="C651" s="3">
        <f t="shared" si="62"/>
        <v>18.54</v>
      </c>
      <c r="D651" s="3">
        <f t="shared" si="60"/>
        <v>55.62</v>
      </c>
      <c r="E651" s="2">
        <f t="shared" si="63"/>
        <v>52</v>
      </c>
      <c r="F651" s="17">
        <f t="shared" si="64"/>
        <v>0</v>
      </c>
      <c r="G651" s="2">
        <f t="shared" si="61"/>
        <v>12412</v>
      </c>
      <c r="L651" s="127"/>
    </row>
    <row r="652" spans="1:12" hidden="1" outlineLevel="1" x14ac:dyDescent="0.3">
      <c r="A652" s="13">
        <v>648</v>
      </c>
      <c r="B652" s="2">
        <f t="shared" si="65"/>
        <v>12412</v>
      </c>
      <c r="C652" s="3">
        <f t="shared" si="62"/>
        <v>18.62</v>
      </c>
      <c r="D652" s="3">
        <f t="shared" si="60"/>
        <v>18.62</v>
      </c>
      <c r="E652" s="2">
        <f t="shared" si="63"/>
        <v>0</v>
      </c>
      <c r="F652" s="17">
        <f t="shared" si="64"/>
        <v>18.62</v>
      </c>
      <c r="G652" s="2">
        <f t="shared" si="61"/>
        <v>12412</v>
      </c>
      <c r="L652" s="127"/>
    </row>
    <row r="653" spans="1:12" hidden="1" outlineLevel="1" x14ac:dyDescent="0.3">
      <c r="A653" s="13">
        <v>649</v>
      </c>
      <c r="B653" s="2">
        <f t="shared" si="65"/>
        <v>12412</v>
      </c>
      <c r="C653" s="3">
        <f t="shared" si="62"/>
        <v>18.62</v>
      </c>
      <c r="D653" s="3">
        <f t="shared" si="60"/>
        <v>37.24</v>
      </c>
      <c r="E653" s="2">
        <f t="shared" si="63"/>
        <v>0</v>
      </c>
      <c r="F653" s="17">
        <f t="shared" si="64"/>
        <v>37.24</v>
      </c>
      <c r="G653" s="2">
        <f t="shared" si="61"/>
        <v>12412</v>
      </c>
      <c r="L653" s="127"/>
    </row>
    <row r="654" spans="1:12" hidden="1" outlineLevel="1" x14ac:dyDescent="0.3">
      <c r="A654" s="13">
        <v>650</v>
      </c>
      <c r="B654" s="2">
        <f t="shared" si="65"/>
        <v>12412</v>
      </c>
      <c r="C654" s="3">
        <f t="shared" si="62"/>
        <v>18.62</v>
      </c>
      <c r="D654" s="3">
        <f t="shared" si="60"/>
        <v>55.86</v>
      </c>
      <c r="E654" s="2">
        <f t="shared" si="63"/>
        <v>53</v>
      </c>
      <c r="F654" s="17">
        <f t="shared" si="64"/>
        <v>0</v>
      </c>
      <c r="G654" s="2">
        <f t="shared" si="61"/>
        <v>12465</v>
      </c>
      <c r="L654" s="127"/>
    </row>
    <row r="655" spans="1:12" hidden="1" outlineLevel="1" x14ac:dyDescent="0.3">
      <c r="A655" s="13">
        <v>651</v>
      </c>
      <c r="B655" s="2">
        <f t="shared" si="65"/>
        <v>12465</v>
      </c>
      <c r="C655" s="3">
        <f t="shared" si="62"/>
        <v>18.7</v>
      </c>
      <c r="D655" s="3">
        <f t="shared" si="60"/>
        <v>18.7</v>
      </c>
      <c r="E655" s="2">
        <f t="shared" si="63"/>
        <v>0</v>
      </c>
      <c r="F655" s="17">
        <f t="shared" si="64"/>
        <v>18.7</v>
      </c>
      <c r="G655" s="2">
        <f t="shared" si="61"/>
        <v>12465</v>
      </c>
      <c r="L655" s="127"/>
    </row>
    <row r="656" spans="1:12" hidden="1" outlineLevel="1" x14ac:dyDescent="0.3">
      <c r="A656" s="13">
        <v>652</v>
      </c>
      <c r="B656" s="2">
        <f t="shared" si="65"/>
        <v>12465</v>
      </c>
      <c r="C656" s="3">
        <f t="shared" si="62"/>
        <v>18.7</v>
      </c>
      <c r="D656" s="3">
        <f t="shared" si="60"/>
        <v>37.4</v>
      </c>
      <c r="E656" s="2">
        <f t="shared" si="63"/>
        <v>0</v>
      </c>
      <c r="F656" s="17">
        <f t="shared" si="64"/>
        <v>37.4</v>
      </c>
      <c r="G656" s="2">
        <f t="shared" si="61"/>
        <v>12465</v>
      </c>
      <c r="L656" s="127"/>
    </row>
    <row r="657" spans="1:12" hidden="1" outlineLevel="1" x14ac:dyDescent="0.3">
      <c r="A657" s="13">
        <v>653</v>
      </c>
      <c r="B657" s="2">
        <f t="shared" si="65"/>
        <v>12465</v>
      </c>
      <c r="C657" s="3">
        <f t="shared" si="62"/>
        <v>18.7</v>
      </c>
      <c r="D657" s="3">
        <f t="shared" si="60"/>
        <v>56.099999999999994</v>
      </c>
      <c r="E657" s="2">
        <f t="shared" si="63"/>
        <v>53</v>
      </c>
      <c r="F657" s="17">
        <f t="shared" si="64"/>
        <v>0</v>
      </c>
      <c r="G657" s="2">
        <f t="shared" si="61"/>
        <v>12518</v>
      </c>
      <c r="L657" s="127"/>
    </row>
    <row r="658" spans="1:12" hidden="1" outlineLevel="1" x14ac:dyDescent="0.3">
      <c r="A658" s="13">
        <v>654</v>
      </c>
      <c r="B658" s="2">
        <f t="shared" si="65"/>
        <v>12518</v>
      </c>
      <c r="C658" s="3">
        <f t="shared" si="62"/>
        <v>18.78</v>
      </c>
      <c r="D658" s="3">
        <f t="shared" si="60"/>
        <v>18.78</v>
      </c>
      <c r="E658" s="2">
        <f t="shared" si="63"/>
        <v>0</v>
      </c>
      <c r="F658" s="17">
        <f t="shared" si="64"/>
        <v>18.78</v>
      </c>
      <c r="G658" s="2">
        <f t="shared" si="61"/>
        <v>12518</v>
      </c>
      <c r="L658" s="127"/>
    </row>
    <row r="659" spans="1:12" hidden="1" outlineLevel="1" x14ac:dyDescent="0.3">
      <c r="A659" s="13">
        <v>655</v>
      </c>
      <c r="B659" s="2">
        <f t="shared" si="65"/>
        <v>12518</v>
      </c>
      <c r="C659" s="3">
        <f t="shared" si="62"/>
        <v>18.78</v>
      </c>
      <c r="D659" s="3">
        <f t="shared" si="60"/>
        <v>37.56</v>
      </c>
      <c r="E659" s="2">
        <f t="shared" si="63"/>
        <v>0</v>
      </c>
      <c r="F659" s="17">
        <f t="shared" si="64"/>
        <v>37.56</v>
      </c>
      <c r="G659" s="2">
        <f t="shared" si="61"/>
        <v>12518</v>
      </c>
      <c r="L659" s="127"/>
    </row>
    <row r="660" spans="1:12" hidden="1" outlineLevel="1" x14ac:dyDescent="0.3">
      <c r="A660" s="13">
        <v>656</v>
      </c>
      <c r="B660" s="2">
        <f t="shared" si="65"/>
        <v>12518</v>
      </c>
      <c r="C660" s="3">
        <f t="shared" si="62"/>
        <v>18.78</v>
      </c>
      <c r="D660" s="3">
        <f t="shared" si="60"/>
        <v>56.34</v>
      </c>
      <c r="E660" s="2">
        <f t="shared" si="63"/>
        <v>53</v>
      </c>
      <c r="F660" s="17">
        <f t="shared" si="64"/>
        <v>0</v>
      </c>
      <c r="G660" s="2">
        <f t="shared" si="61"/>
        <v>12571</v>
      </c>
      <c r="L660" s="127"/>
    </row>
    <row r="661" spans="1:12" hidden="1" outlineLevel="1" x14ac:dyDescent="0.3">
      <c r="A661" s="13">
        <v>657</v>
      </c>
      <c r="B661" s="2">
        <f t="shared" si="65"/>
        <v>12571</v>
      </c>
      <c r="C661" s="3">
        <f t="shared" si="62"/>
        <v>18.86</v>
      </c>
      <c r="D661" s="3">
        <f t="shared" si="60"/>
        <v>18.86</v>
      </c>
      <c r="E661" s="2">
        <f t="shared" si="63"/>
        <v>0</v>
      </c>
      <c r="F661" s="17">
        <f t="shared" si="64"/>
        <v>18.86</v>
      </c>
      <c r="G661" s="2">
        <f t="shared" si="61"/>
        <v>12571</v>
      </c>
      <c r="L661" s="127"/>
    </row>
    <row r="662" spans="1:12" hidden="1" outlineLevel="1" x14ac:dyDescent="0.3">
      <c r="A662" s="13">
        <v>658</v>
      </c>
      <c r="B662" s="2">
        <f t="shared" si="65"/>
        <v>12571</v>
      </c>
      <c r="C662" s="3">
        <f t="shared" si="62"/>
        <v>18.86</v>
      </c>
      <c r="D662" s="3">
        <f t="shared" si="60"/>
        <v>37.72</v>
      </c>
      <c r="E662" s="2">
        <f t="shared" si="63"/>
        <v>0</v>
      </c>
      <c r="F662" s="17">
        <f t="shared" si="64"/>
        <v>37.72</v>
      </c>
      <c r="G662" s="2">
        <f t="shared" si="61"/>
        <v>12571</v>
      </c>
      <c r="L662" s="127"/>
    </row>
    <row r="663" spans="1:12" hidden="1" outlineLevel="1" x14ac:dyDescent="0.3">
      <c r="A663" s="13">
        <v>659</v>
      </c>
      <c r="B663" s="2">
        <f t="shared" si="65"/>
        <v>12571</v>
      </c>
      <c r="C663" s="3">
        <f t="shared" si="62"/>
        <v>18.86</v>
      </c>
      <c r="D663" s="3">
        <f t="shared" si="60"/>
        <v>56.58</v>
      </c>
      <c r="E663" s="2">
        <f t="shared" si="63"/>
        <v>53</v>
      </c>
      <c r="F663" s="17">
        <f t="shared" si="64"/>
        <v>0</v>
      </c>
      <c r="G663" s="2">
        <f t="shared" si="61"/>
        <v>12624</v>
      </c>
      <c r="L663" s="127"/>
    </row>
    <row r="664" spans="1:12" hidden="1" outlineLevel="1" x14ac:dyDescent="0.3">
      <c r="A664" s="13">
        <v>660</v>
      </c>
      <c r="B664" s="2">
        <f t="shared" si="65"/>
        <v>12624</v>
      </c>
      <c r="C664" s="3">
        <f t="shared" si="62"/>
        <v>18.940000000000001</v>
      </c>
      <c r="D664" s="3">
        <f t="shared" si="60"/>
        <v>18.940000000000001</v>
      </c>
      <c r="E664" s="2">
        <f t="shared" si="63"/>
        <v>0</v>
      </c>
      <c r="F664" s="17">
        <f t="shared" si="64"/>
        <v>18.940000000000001</v>
      </c>
      <c r="G664" s="2">
        <f t="shared" si="61"/>
        <v>12624</v>
      </c>
      <c r="L664" s="127"/>
    </row>
    <row r="665" spans="1:12" hidden="1" outlineLevel="1" x14ac:dyDescent="0.3">
      <c r="A665" s="13">
        <v>661</v>
      </c>
      <c r="B665" s="2">
        <f t="shared" si="65"/>
        <v>12624</v>
      </c>
      <c r="C665" s="3">
        <f t="shared" si="62"/>
        <v>18.940000000000001</v>
      </c>
      <c r="D665" s="3">
        <f t="shared" si="60"/>
        <v>37.880000000000003</v>
      </c>
      <c r="E665" s="2">
        <f t="shared" si="63"/>
        <v>0</v>
      </c>
      <c r="F665" s="17">
        <f t="shared" si="64"/>
        <v>37.880000000000003</v>
      </c>
      <c r="G665" s="2">
        <f t="shared" si="61"/>
        <v>12624</v>
      </c>
      <c r="L665" s="127"/>
    </row>
    <row r="666" spans="1:12" hidden="1" outlineLevel="1" x14ac:dyDescent="0.3">
      <c r="A666" s="13">
        <v>662</v>
      </c>
      <c r="B666" s="2">
        <f t="shared" si="65"/>
        <v>12624</v>
      </c>
      <c r="C666" s="3">
        <f t="shared" si="62"/>
        <v>18.940000000000001</v>
      </c>
      <c r="D666" s="3">
        <f t="shared" ref="D666:D729" si="66">C666+F665</f>
        <v>56.820000000000007</v>
      </c>
      <c r="E666" s="2">
        <f t="shared" si="63"/>
        <v>53</v>
      </c>
      <c r="F666" s="17">
        <f t="shared" si="64"/>
        <v>0</v>
      </c>
      <c r="G666" s="2">
        <f t="shared" ref="G666:G729" si="67">B666+E666</f>
        <v>12677</v>
      </c>
      <c r="L666" s="127"/>
    </row>
    <row r="667" spans="1:12" hidden="1" outlineLevel="1" x14ac:dyDescent="0.3">
      <c r="A667" s="13">
        <v>663</v>
      </c>
      <c r="B667" s="2">
        <f t="shared" si="65"/>
        <v>12677</v>
      </c>
      <c r="C667" s="3">
        <f t="shared" si="62"/>
        <v>19.02</v>
      </c>
      <c r="D667" s="3">
        <f t="shared" si="66"/>
        <v>19.02</v>
      </c>
      <c r="E667" s="2">
        <f t="shared" si="63"/>
        <v>0</v>
      </c>
      <c r="F667" s="17">
        <f t="shared" si="64"/>
        <v>19.02</v>
      </c>
      <c r="G667" s="2">
        <f t="shared" si="67"/>
        <v>12677</v>
      </c>
      <c r="L667" s="127"/>
    </row>
    <row r="668" spans="1:12" hidden="1" outlineLevel="1" x14ac:dyDescent="0.3">
      <c r="A668" s="13">
        <v>664</v>
      </c>
      <c r="B668" s="2">
        <f t="shared" si="65"/>
        <v>12677</v>
      </c>
      <c r="C668" s="3">
        <f t="shared" si="62"/>
        <v>19.02</v>
      </c>
      <c r="D668" s="3">
        <f t="shared" si="66"/>
        <v>38.04</v>
      </c>
      <c r="E668" s="2">
        <f t="shared" si="63"/>
        <v>0</v>
      </c>
      <c r="F668" s="17">
        <f t="shared" si="64"/>
        <v>38.04</v>
      </c>
      <c r="G668" s="2">
        <f t="shared" si="67"/>
        <v>12677</v>
      </c>
      <c r="L668" s="127"/>
    </row>
    <row r="669" spans="1:12" hidden="1" outlineLevel="1" x14ac:dyDescent="0.3">
      <c r="A669" s="13">
        <v>665</v>
      </c>
      <c r="B669" s="2">
        <f t="shared" si="65"/>
        <v>12677</v>
      </c>
      <c r="C669" s="3">
        <f t="shared" si="62"/>
        <v>19.02</v>
      </c>
      <c r="D669" s="3">
        <f t="shared" si="66"/>
        <v>57.06</v>
      </c>
      <c r="E669" s="2">
        <f t="shared" si="63"/>
        <v>54</v>
      </c>
      <c r="F669" s="17">
        <f t="shared" si="64"/>
        <v>0</v>
      </c>
      <c r="G669" s="2">
        <f t="shared" si="67"/>
        <v>12731</v>
      </c>
      <c r="L669" s="127"/>
    </row>
    <row r="670" spans="1:12" hidden="1" outlineLevel="1" x14ac:dyDescent="0.3">
      <c r="A670" s="13">
        <v>666</v>
      </c>
      <c r="B670" s="2">
        <f t="shared" si="65"/>
        <v>12731</v>
      </c>
      <c r="C670" s="3">
        <f t="shared" si="62"/>
        <v>19.100000000000001</v>
      </c>
      <c r="D670" s="3">
        <f t="shared" si="66"/>
        <v>19.100000000000001</v>
      </c>
      <c r="E670" s="2">
        <f t="shared" si="63"/>
        <v>0</v>
      </c>
      <c r="F670" s="17">
        <f t="shared" si="64"/>
        <v>19.100000000000001</v>
      </c>
      <c r="G670" s="2">
        <f t="shared" si="67"/>
        <v>12731</v>
      </c>
      <c r="L670" s="127"/>
    </row>
    <row r="671" spans="1:12" hidden="1" outlineLevel="1" x14ac:dyDescent="0.3">
      <c r="A671" s="13">
        <v>667</v>
      </c>
      <c r="B671" s="2">
        <f t="shared" si="65"/>
        <v>12731</v>
      </c>
      <c r="C671" s="3">
        <f t="shared" si="62"/>
        <v>19.100000000000001</v>
      </c>
      <c r="D671" s="3">
        <f t="shared" si="66"/>
        <v>38.200000000000003</v>
      </c>
      <c r="E671" s="2">
        <f t="shared" si="63"/>
        <v>0</v>
      </c>
      <c r="F671" s="17">
        <f t="shared" si="64"/>
        <v>38.200000000000003</v>
      </c>
      <c r="G671" s="2">
        <f t="shared" si="67"/>
        <v>12731</v>
      </c>
      <c r="L671" s="127"/>
    </row>
    <row r="672" spans="1:12" hidden="1" outlineLevel="1" x14ac:dyDescent="0.3">
      <c r="A672" s="13">
        <v>668</v>
      </c>
      <c r="B672" s="2">
        <f t="shared" si="65"/>
        <v>12731</v>
      </c>
      <c r="C672" s="3">
        <f t="shared" si="62"/>
        <v>19.100000000000001</v>
      </c>
      <c r="D672" s="3">
        <f t="shared" si="66"/>
        <v>57.300000000000004</v>
      </c>
      <c r="E672" s="2">
        <f t="shared" si="63"/>
        <v>54</v>
      </c>
      <c r="F672" s="17">
        <f t="shared" si="64"/>
        <v>0</v>
      </c>
      <c r="G672" s="2">
        <f t="shared" si="67"/>
        <v>12785</v>
      </c>
      <c r="L672" s="127"/>
    </row>
    <row r="673" spans="1:12" hidden="1" outlineLevel="1" x14ac:dyDescent="0.3">
      <c r="A673" s="13">
        <v>669</v>
      </c>
      <c r="B673" s="2">
        <f t="shared" si="65"/>
        <v>12785</v>
      </c>
      <c r="C673" s="3">
        <f t="shared" si="62"/>
        <v>19.18</v>
      </c>
      <c r="D673" s="3">
        <f t="shared" si="66"/>
        <v>19.18</v>
      </c>
      <c r="E673" s="2">
        <f t="shared" si="63"/>
        <v>0</v>
      </c>
      <c r="F673" s="17">
        <f t="shared" si="64"/>
        <v>19.18</v>
      </c>
      <c r="G673" s="2">
        <f t="shared" si="67"/>
        <v>12785</v>
      </c>
      <c r="L673" s="127"/>
    </row>
    <row r="674" spans="1:12" hidden="1" outlineLevel="1" x14ac:dyDescent="0.3">
      <c r="A674" s="13">
        <v>670</v>
      </c>
      <c r="B674" s="2">
        <f t="shared" si="65"/>
        <v>12785</v>
      </c>
      <c r="C674" s="3">
        <f t="shared" si="62"/>
        <v>19.18</v>
      </c>
      <c r="D674" s="3">
        <f t="shared" si="66"/>
        <v>38.36</v>
      </c>
      <c r="E674" s="2">
        <f t="shared" si="63"/>
        <v>0</v>
      </c>
      <c r="F674" s="17">
        <f t="shared" si="64"/>
        <v>38.36</v>
      </c>
      <c r="G674" s="2">
        <f t="shared" si="67"/>
        <v>12785</v>
      </c>
      <c r="L674" s="127"/>
    </row>
    <row r="675" spans="1:12" hidden="1" outlineLevel="1" x14ac:dyDescent="0.3">
      <c r="A675" s="13">
        <v>671</v>
      </c>
      <c r="B675" s="2">
        <f t="shared" si="65"/>
        <v>12785</v>
      </c>
      <c r="C675" s="3">
        <f t="shared" si="62"/>
        <v>19.18</v>
      </c>
      <c r="D675" s="3">
        <f t="shared" si="66"/>
        <v>57.54</v>
      </c>
      <c r="E675" s="2">
        <f t="shared" si="63"/>
        <v>54</v>
      </c>
      <c r="F675" s="17">
        <f t="shared" si="64"/>
        <v>0</v>
      </c>
      <c r="G675" s="2">
        <f t="shared" si="67"/>
        <v>12839</v>
      </c>
      <c r="L675" s="127"/>
    </row>
    <row r="676" spans="1:12" hidden="1" outlineLevel="1" x14ac:dyDescent="0.3">
      <c r="A676" s="13">
        <v>672</v>
      </c>
      <c r="B676" s="2">
        <f t="shared" si="65"/>
        <v>12839</v>
      </c>
      <c r="C676" s="3">
        <f t="shared" si="62"/>
        <v>19.260000000000002</v>
      </c>
      <c r="D676" s="3">
        <f t="shared" si="66"/>
        <v>19.260000000000002</v>
      </c>
      <c r="E676" s="2">
        <f t="shared" si="63"/>
        <v>0</v>
      </c>
      <c r="F676" s="17">
        <f t="shared" si="64"/>
        <v>19.260000000000002</v>
      </c>
      <c r="G676" s="2">
        <f t="shared" si="67"/>
        <v>12839</v>
      </c>
      <c r="L676" s="127"/>
    </row>
    <row r="677" spans="1:12" hidden="1" outlineLevel="1" x14ac:dyDescent="0.3">
      <c r="A677" s="13">
        <v>673</v>
      </c>
      <c r="B677" s="2">
        <f t="shared" si="65"/>
        <v>12839</v>
      </c>
      <c r="C677" s="3">
        <f t="shared" si="62"/>
        <v>19.260000000000002</v>
      </c>
      <c r="D677" s="3">
        <f t="shared" si="66"/>
        <v>38.520000000000003</v>
      </c>
      <c r="E677" s="2">
        <f t="shared" si="63"/>
        <v>0</v>
      </c>
      <c r="F677" s="17">
        <f t="shared" si="64"/>
        <v>38.520000000000003</v>
      </c>
      <c r="G677" s="2">
        <f t="shared" si="67"/>
        <v>12839</v>
      </c>
      <c r="L677" s="127"/>
    </row>
    <row r="678" spans="1:12" hidden="1" outlineLevel="1" x14ac:dyDescent="0.3">
      <c r="A678" s="13">
        <v>674</v>
      </c>
      <c r="B678" s="2">
        <f t="shared" si="65"/>
        <v>12839</v>
      </c>
      <c r="C678" s="3">
        <f t="shared" si="62"/>
        <v>19.260000000000002</v>
      </c>
      <c r="D678" s="3">
        <f t="shared" si="66"/>
        <v>57.78</v>
      </c>
      <c r="E678" s="2">
        <f t="shared" si="63"/>
        <v>54</v>
      </c>
      <c r="F678" s="17">
        <f t="shared" si="64"/>
        <v>0</v>
      </c>
      <c r="G678" s="2">
        <f t="shared" si="67"/>
        <v>12893</v>
      </c>
      <c r="L678" s="127"/>
    </row>
    <row r="679" spans="1:12" hidden="1" outlineLevel="1" x14ac:dyDescent="0.3">
      <c r="A679" s="13">
        <v>675</v>
      </c>
      <c r="B679" s="2">
        <f t="shared" si="65"/>
        <v>12893</v>
      </c>
      <c r="C679" s="3">
        <f t="shared" si="62"/>
        <v>19.34</v>
      </c>
      <c r="D679" s="3">
        <f t="shared" si="66"/>
        <v>19.34</v>
      </c>
      <c r="E679" s="2">
        <f t="shared" si="63"/>
        <v>0</v>
      </c>
      <c r="F679" s="17">
        <f t="shared" si="64"/>
        <v>19.34</v>
      </c>
      <c r="G679" s="2">
        <f t="shared" si="67"/>
        <v>12893</v>
      </c>
      <c r="L679" s="127"/>
    </row>
    <row r="680" spans="1:12" hidden="1" outlineLevel="1" x14ac:dyDescent="0.3">
      <c r="A680" s="13">
        <v>676</v>
      </c>
      <c r="B680" s="2">
        <f t="shared" si="65"/>
        <v>12893</v>
      </c>
      <c r="C680" s="3">
        <f t="shared" si="62"/>
        <v>19.34</v>
      </c>
      <c r="D680" s="3">
        <f t="shared" si="66"/>
        <v>38.68</v>
      </c>
      <c r="E680" s="2">
        <f t="shared" si="63"/>
        <v>0</v>
      </c>
      <c r="F680" s="17">
        <f t="shared" si="64"/>
        <v>38.68</v>
      </c>
      <c r="G680" s="2">
        <f t="shared" si="67"/>
        <v>12893</v>
      </c>
      <c r="L680" s="127"/>
    </row>
    <row r="681" spans="1:12" hidden="1" outlineLevel="1" x14ac:dyDescent="0.3">
      <c r="A681" s="13">
        <v>677</v>
      </c>
      <c r="B681" s="2">
        <f t="shared" si="65"/>
        <v>12893</v>
      </c>
      <c r="C681" s="3">
        <f t="shared" si="62"/>
        <v>19.34</v>
      </c>
      <c r="D681" s="3">
        <f t="shared" si="66"/>
        <v>58.019999999999996</v>
      </c>
      <c r="E681" s="2">
        <f t="shared" si="63"/>
        <v>55</v>
      </c>
      <c r="F681" s="17">
        <f t="shared" si="64"/>
        <v>0</v>
      </c>
      <c r="G681" s="2">
        <f t="shared" si="67"/>
        <v>12948</v>
      </c>
      <c r="L681" s="127"/>
    </row>
    <row r="682" spans="1:12" hidden="1" outlineLevel="1" x14ac:dyDescent="0.3">
      <c r="A682" s="13">
        <v>678</v>
      </c>
      <c r="B682" s="2">
        <f t="shared" si="65"/>
        <v>12948</v>
      </c>
      <c r="C682" s="3">
        <f t="shared" si="62"/>
        <v>19.420000000000002</v>
      </c>
      <c r="D682" s="3">
        <f t="shared" si="66"/>
        <v>19.420000000000002</v>
      </c>
      <c r="E682" s="2">
        <f t="shared" si="63"/>
        <v>0</v>
      </c>
      <c r="F682" s="17">
        <f t="shared" si="64"/>
        <v>19.420000000000002</v>
      </c>
      <c r="G682" s="2">
        <f t="shared" si="67"/>
        <v>12948</v>
      </c>
      <c r="L682" s="127"/>
    </row>
    <row r="683" spans="1:12" hidden="1" outlineLevel="1" x14ac:dyDescent="0.3">
      <c r="A683" s="13">
        <v>679</v>
      </c>
      <c r="B683" s="2">
        <f t="shared" si="65"/>
        <v>12948</v>
      </c>
      <c r="C683" s="3">
        <f t="shared" si="62"/>
        <v>19.420000000000002</v>
      </c>
      <c r="D683" s="3">
        <f t="shared" si="66"/>
        <v>38.840000000000003</v>
      </c>
      <c r="E683" s="2">
        <f t="shared" si="63"/>
        <v>0</v>
      </c>
      <c r="F683" s="17">
        <f t="shared" si="64"/>
        <v>38.840000000000003</v>
      </c>
      <c r="G683" s="2">
        <f t="shared" si="67"/>
        <v>12948</v>
      </c>
      <c r="L683" s="127"/>
    </row>
    <row r="684" spans="1:12" hidden="1" outlineLevel="1" x14ac:dyDescent="0.3">
      <c r="A684" s="13">
        <v>680</v>
      </c>
      <c r="B684" s="2">
        <f t="shared" si="65"/>
        <v>12948</v>
      </c>
      <c r="C684" s="3">
        <f t="shared" si="62"/>
        <v>19.420000000000002</v>
      </c>
      <c r="D684" s="3">
        <f t="shared" si="66"/>
        <v>58.260000000000005</v>
      </c>
      <c r="E684" s="2">
        <f t="shared" si="63"/>
        <v>55</v>
      </c>
      <c r="F684" s="17">
        <f t="shared" si="64"/>
        <v>0</v>
      </c>
      <c r="G684" s="2">
        <f t="shared" si="67"/>
        <v>13003</v>
      </c>
      <c r="L684" s="127"/>
    </row>
    <row r="685" spans="1:12" hidden="1" outlineLevel="1" x14ac:dyDescent="0.3">
      <c r="A685" s="13">
        <v>681</v>
      </c>
      <c r="B685" s="2">
        <f t="shared" si="65"/>
        <v>13003</v>
      </c>
      <c r="C685" s="3">
        <f t="shared" si="62"/>
        <v>19.5</v>
      </c>
      <c r="D685" s="3">
        <f t="shared" si="66"/>
        <v>19.5</v>
      </c>
      <c r="E685" s="2">
        <f t="shared" si="63"/>
        <v>0</v>
      </c>
      <c r="F685" s="17">
        <f t="shared" si="64"/>
        <v>19.5</v>
      </c>
      <c r="G685" s="2">
        <f t="shared" si="67"/>
        <v>13003</v>
      </c>
      <c r="L685" s="127"/>
    </row>
    <row r="686" spans="1:12" hidden="1" outlineLevel="1" x14ac:dyDescent="0.3">
      <c r="A686" s="13">
        <v>682</v>
      </c>
      <c r="B686" s="2">
        <f t="shared" si="65"/>
        <v>13003</v>
      </c>
      <c r="C686" s="3">
        <f t="shared" si="62"/>
        <v>19.5</v>
      </c>
      <c r="D686" s="3">
        <f t="shared" si="66"/>
        <v>39</v>
      </c>
      <c r="E686" s="2">
        <f t="shared" si="63"/>
        <v>0</v>
      </c>
      <c r="F686" s="17">
        <f t="shared" si="64"/>
        <v>39</v>
      </c>
      <c r="G686" s="2">
        <f t="shared" si="67"/>
        <v>13003</v>
      </c>
      <c r="L686" s="127"/>
    </row>
    <row r="687" spans="1:12" hidden="1" outlineLevel="1" x14ac:dyDescent="0.3">
      <c r="A687" s="13">
        <v>683</v>
      </c>
      <c r="B687" s="2">
        <f t="shared" si="65"/>
        <v>13003</v>
      </c>
      <c r="C687" s="3">
        <f t="shared" si="62"/>
        <v>19.5</v>
      </c>
      <c r="D687" s="3">
        <f t="shared" si="66"/>
        <v>58.5</v>
      </c>
      <c r="E687" s="2">
        <f t="shared" si="63"/>
        <v>55</v>
      </c>
      <c r="F687" s="17">
        <f t="shared" si="64"/>
        <v>0</v>
      </c>
      <c r="G687" s="2">
        <f t="shared" si="67"/>
        <v>13058</v>
      </c>
      <c r="L687" s="127"/>
    </row>
    <row r="688" spans="1:12" hidden="1" outlineLevel="1" x14ac:dyDescent="0.3">
      <c r="A688" s="13">
        <v>684</v>
      </c>
      <c r="B688" s="2">
        <f t="shared" si="65"/>
        <v>13058</v>
      </c>
      <c r="C688" s="3">
        <f t="shared" si="62"/>
        <v>19.59</v>
      </c>
      <c r="D688" s="3">
        <f t="shared" si="66"/>
        <v>19.59</v>
      </c>
      <c r="E688" s="2">
        <f t="shared" si="63"/>
        <v>0</v>
      </c>
      <c r="F688" s="17">
        <f t="shared" si="64"/>
        <v>19.59</v>
      </c>
      <c r="G688" s="2">
        <f t="shared" si="67"/>
        <v>13058</v>
      </c>
      <c r="L688" s="127"/>
    </row>
    <row r="689" spans="1:12" hidden="1" outlineLevel="1" x14ac:dyDescent="0.3">
      <c r="A689" s="13">
        <v>685</v>
      </c>
      <c r="B689" s="2">
        <f t="shared" si="65"/>
        <v>13058</v>
      </c>
      <c r="C689" s="3">
        <f t="shared" si="62"/>
        <v>19.59</v>
      </c>
      <c r="D689" s="3">
        <f t="shared" si="66"/>
        <v>39.18</v>
      </c>
      <c r="E689" s="2">
        <f t="shared" si="63"/>
        <v>0</v>
      </c>
      <c r="F689" s="17">
        <f t="shared" si="64"/>
        <v>39.18</v>
      </c>
      <c r="G689" s="2">
        <f t="shared" si="67"/>
        <v>13058</v>
      </c>
      <c r="L689" s="127"/>
    </row>
    <row r="690" spans="1:12" hidden="1" outlineLevel="1" x14ac:dyDescent="0.3">
      <c r="A690" s="13">
        <v>686</v>
      </c>
      <c r="B690" s="2">
        <f t="shared" si="65"/>
        <v>13058</v>
      </c>
      <c r="C690" s="3">
        <f t="shared" si="62"/>
        <v>19.59</v>
      </c>
      <c r="D690" s="3">
        <f t="shared" si="66"/>
        <v>58.769999999999996</v>
      </c>
      <c r="E690" s="2">
        <f t="shared" si="63"/>
        <v>55</v>
      </c>
      <c r="F690" s="17">
        <f t="shared" si="64"/>
        <v>0</v>
      </c>
      <c r="G690" s="2">
        <f t="shared" si="67"/>
        <v>13113</v>
      </c>
      <c r="L690" s="127"/>
    </row>
    <row r="691" spans="1:12" hidden="1" outlineLevel="1" x14ac:dyDescent="0.3">
      <c r="A691" s="13">
        <v>687</v>
      </c>
      <c r="B691" s="2">
        <f t="shared" si="65"/>
        <v>13113</v>
      </c>
      <c r="C691" s="3">
        <f t="shared" si="62"/>
        <v>19.670000000000002</v>
      </c>
      <c r="D691" s="3">
        <f t="shared" si="66"/>
        <v>19.670000000000002</v>
      </c>
      <c r="E691" s="2">
        <f t="shared" si="63"/>
        <v>0</v>
      </c>
      <c r="F691" s="17">
        <f t="shared" si="64"/>
        <v>19.670000000000002</v>
      </c>
      <c r="G691" s="2">
        <f t="shared" si="67"/>
        <v>13113</v>
      </c>
      <c r="L691" s="127"/>
    </row>
    <row r="692" spans="1:12" hidden="1" outlineLevel="1" x14ac:dyDescent="0.3">
      <c r="A692" s="13">
        <v>688</v>
      </c>
      <c r="B692" s="2">
        <f t="shared" si="65"/>
        <v>13113</v>
      </c>
      <c r="C692" s="3">
        <f t="shared" si="62"/>
        <v>19.670000000000002</v>
      </c>
      <c r="D692" s="3">
        <f t="shared" si="66"/>
        <v>39.340000000000003</v>
      </c>
      <c r="E692" s="2">
        <f t="shared" si="63"/>
        <v>0</v>
      </c>
      <c r="F692" s="17">
        <f t="shared" si="64"/>
        <v>39.340000000000003</v>
      </c>
      <c r="G692" s="2">
        <f t="shared" si="67"/>
        <v>13113</v>
      </c>
      <c r="L692" s="127"/>
    </row>
    <row r="693" spans="1:12" hidden="1" outlineLevel="1" x14ac:dyDescent="0.3">
      <c r="A693" s="13">
        <v>689</v>
      </c>
      <c r="B693" s="2">
        <f t="shared" si="65"/>
        <v>13113</v>
      </c>
      <c r="C693" s="3">
        <f t="shared" si="62"/>
        <v>19.670000000000002</v>
      </c>
      <c r="D693" s="3">
        <f t="shared" si="66"/>
        <v>59.010000000000005</v>
      </c>
      <c r="E693" s="2">
        <f t="shared" si="63"/>
        <v>56</v>
      </c>
      <c r="F693" s="17">
        <f t="shared" si="64"/>
        <v>0</v>
      </c>
      <c r="G693" s="2">
        <f t="shared" si="67"/>
        <v>13169</v>
      </c>
      <c r="L693" s="127"/>
    </row>
    <row r="694" spans="1:12" hidden="1" outlineLevel="1" x14ac:dyDescent="0.3">
      <c r="A694" s="13">
        <v>690</v>
      </c>
      <c r="B694" s="2">
        <f t="shared" si="65"/>
        <v>13169</v>
      </c>
      <c r="C694" s="3">
        <f t="shared" si="62"/>
        <v>19.75</v>
      </c>
      <c r="D694" s="3">
        <f t="shared" si="66"/>
        <v>19.75</v>
      </c>
      <c r="E694" s="2">
        <f t="shared" si="63"/>
        <v>0</v>
      </c>
      <c r="F694" s="17">
        <f t="shared" si="64"/>
        <v>19.75</v>
      </c>
      <c r="G694" s="2">
        <f t="shared" si="67"/>
        <v>13169</v>
      </c>
      <c r="L694" s="127"/>
    </row>
    <row r="695" spans="1:12" hidden="1" outlineLevel="1" x14ac:dyDescent="0.3">
      <c r="A695" s="13">
        <v>691</v>
      </c>
      <c r="B695" s="2">
        <f t="shared" si="65"/>
        <v>13169</v>
      </c>
      <c r="C695" s="3">
        <f t="shared" si="62"/>
        <v>19.75</v>
      </c>
      <c r="D695" s="3">
        <f t="shared" si="66"/>
        <v>39.5</v>
      </c>
      <c r="E695" s="2">
        <f t="shared" si="63"/>
        <v>0</v>
      </c>
      <c r="F695" s="17">
        <f t="shared" si="64"/>
        <v>39.5</v>
      </c>
      <c r="G695" s="2">
        <f t="shared" si="67"/>
        <v>13169</v>
      </c>
      <c r="L695" s="127"/>
    </row>
    <row r="696" spans="1:12" hidden="1" outlineLevel="1" x14ac:dyDescent="0.3">
      <c r="A696" s="13">
        <v>692</v>
      </c>
      <c r="B696" s="2">
        <f t="shared" si="65"/>
        <v>13169</v>
      </c>
      <c r="C696" s="3">
        <f t="shared" si="62"/>
        <v>19.75</v>
      </c>
      <c r="D696" s="3">
        <f t="shared" si="66"/>
        <v>59.25</v>
      </c>
      <c r="E696" s="2">
        <f t="shared" si="63"/>
        <v>56</v>
      </c>
      <c r="F696" s="17">
        <f t="shared" si="64"/>
        <v>0</v>
      </c>
      <c r="G696" s="2">
        <f t="shared" si="67"/>
        <v>13225</v>
      </c>
      <c r="L696" s="127"/>
    </row>
    <row r="697" spans="1:12" hidden="1" outlineLevel="1" x14ac:dyDescent="0.3">
      <c r="A697" s="13">
        <v>693</v>
      </c>
      <c r="B697" s="2">
        <f t="shared" si="65"/>
        <v>13225</v>
      </c>
      <c r="C697" s="3">
        <f t="shared" si="62"/>
        <v>19.84</v>
      </c>
      <c r="D697" s="3">
        <f t="shared" si="66"/>
        <v>19.84</v>
      </c>
      <c r="E697" s="2">
        <f t="shared" si="63"/>
        <v>0</v>
      </c>
      <c r="F697" s="17">
        <f t="shared" si="64"/>
        <v>19.84</v>
      </c>
      <c r="G697" s="2">
        <f t="shared" si="67"/>
        <v>13225</v>
      </c>
      <c r="L697" s="127"/>
    </row>
    <row r="698" spans="1:12" hidden="1" outlineLevel="1" x14ac:dyDescent="0.3">
      <c r="A698" s="13">
        <v>694</v>
      </c>
      <c r="B698" s="2">
        <f t="shared" si="65"/>
        <v>13225</v>
      </c>
      <c r="C698" s="3">
        <f t="shared" si="62"/>
        <v>19.84</v>
      </c>
      <c r="D698" s="3">
        <f t="shared" si="66"/>
        <v>39.68</v>
      </c>
      <c r="E698" s="2">
        <f t="shared" si="63"/>
        <v>0</v>
      </c>
      <c r="F698" s="17">
        <f t="shared" si="64"/>
        <v>39.68</v>
      </c>
      <c r="G698" s="2">
        <f t="shared" si="67"/>
        <v>13225</v>
      </c>
      <c r="L698" s="127"/>
    </row>
    <row r="699" spans="1:12" hidden="1" outlineLevel="1" x14ac:dyDescent="0.3">
      <c r="A699" s="13">
        <v>695</v>
      </c>
      <c r="B699" s="2">
        <f t="shared" si="65"/>
        <v>13225</v>
      </c>
      <c r="C699" s="3">
        <f t="shared" si="62"/>
        <v>19.84</v>
      </c>
      <c r="D699" s="3">
        <f t="shared" si="66"/>
        <v>59.519999999999996</v>
      </c>
      <c r="E699" s="2">
        <f t="shared" si="63"/>
        <v>56</v>
      </c>
      <c r="F699" s="17">
        <f t="shared" si="64"/>
        <v>0</v>
      </c>
      <c r="G699" s="2">
        <f t="shared" si="67"/>
        <v>13281</v>
      </c>
      <c r="L699" s="127"/>
    </row>
    <row r="700" spans="1:12" hidden="1" outlineLevel="1" x14ac:dyDescent="0.3">
      <c r="A700" s="13">
        <v>696</v>
      </c>
      <c r="B700" s="2">
        <f t="shared" si="65"/>
        <v>13281</v>
      </c>
      <c r="C700" s="3">
        <f t="shared" si="62"/>
        <v>19.920000000000002</v>
      </c>
      <c r="D700" s="3">
        <f t="shared" si="66"/>
        <v>19.920000000000002</v>
      </c>
      <c r="E700" s="2">
        <f t="shared" si="63"/>
        <v>0</v>
      </c>
      <c r="F700" s="17">
        <f t="shared" si="64"/>
        <v>19.920000000000002</v>
      </c>
      <c r="G700" s="2">
        <f t="shared" si="67"/>
        <v>13281</v>
      </c>
      <c r="L700" s="127"/>
    </row>
    <row r="701" spans="1:12" hidden="1" outlineLevel="1" x14ac:dyDescent="0.3">
      <c r="A701" s="13">
        <v>697</v>
      </c>
      <c r="B701" s="2">
        <f t="shared" si="65"/>
        <v>13281</v>
      </c>
      <c r="C701" s="3">
        <f t="shared" si="62"/>
        <v>19.920000000000002</v>
      </c>
      <c r="D701" s="3">
        <f t="shared" si="66"/>
        <v>39.840000000000003</v>
      </c>
      <c r="E701" s="2">
        <f t="shared" si="63"/>
        <v>0</v>
      </c>
      <c r="F701" s="17">
        <f t="shared" si="64"/>
        <v>39.840000000000003</v>
      </c>
      <c r="G701" s="2">
        <f t="shared" si="67"/>
        <v>13281</v>
      </c>
      <c r="L701" s="127"/>
    </row>
    <row r="702" spans="1:12" hidden="1" outlineLevel="1" x14ac:dyDescent="0.3">
      <c r="A702" s="13">
        <v>698</v>
      </c>
      <c r="B702" s="2">
        <f t="shared" si="65"/>
        <v>13281</v>
      </c>
      <c r="C702" s="3">
        <f t="shared" si="62"/>
        <v>19.920000000000002</v>
      </c>
      <c r="D702" s="3">
        <f t="shared" si="66"/>
        <v>59.760000000000005</v>
      </c>
      <c r="E702" s="2">
        <f t="shared" si="63"/>
        <v>56</v>
      </c>
      <c r="F702" s="17">
        <f t="shared" si="64"/>
        <v>0</v>
      </c>
      <c r="G702" s="2">
        <f t="shared" si="67"/>
        <v>13337</v>
      </c>
      <c r="L702" s="127"/>
    </row>
    <row r="703" spans="1:12" hidden="1" outlineLevel="1" x14ac:dyDescent="0.3">
      <c r="A703" s="13">
        <v>699</v>
      </c>
      <c r="B703" s="2">
        <f t="shared" si="65"/>
        <v>13337</v>
      </c>
      <c r="C703" s="3">
        <f t="shared" si="62"/>
        <v>20.010000000000002</v>
      </c>
      <c r="D703" s="3">
        <f t="shared" si="66"/>
        <v>20.010000000000002</v>
      </c>
      <c r="E703" s="2">
        <f t="shared" si="63"/>
        <v>0</v>
      </c>
      <c r="F703" s="17">
        <f t="shared" si="64"/>
        <v>20.010000000000002</v>
      </c>
      <c r="G703" s="2">
        <f t="shared" si="67"/>
        <v>13337</v>
      </c>
      <c r="L703" s="127"/>
    </row>
    <row r="704" spans="1:12" hidden="1" outlineLevel="1" x14ac:dyDescent="0.3">
      <c r="A704" s="13">
        <v>700</v>
      </c>
      <c r="B704" s="2">
        <f t="shared" si="65"/>
        <v>13337</v>
      </c>
      <c r="C704" s="3">
        <f t="shared" si="62"/>
        <v>20.010000000000002</v>
      </c>
      <c r="D704" s="3">
        <f t="shared" si="66"/>
        <v>40.020000000000003</v>
      </c>
      <c r="E704" s="2">
        <f t="shared" si="63"/>
        <v>0</v>
      </c>
      <c r="F704" s="17">
        <f t="shared" si="64"/>
        <v>40.020000000000003</v>
      </c>
      <c r="G704" s="2">
        <f t="shared" si="67"/>
        <v>13337</v>
      </c>
      <c r="L704" s="127"/>
    </row>
    <row r="705" spans="1:12" hidden="1" outlineLevel="1" x14ac:dyDescent="0.3">
      <c r="A705" s="13">
        <v>701</v>
      </c>
      <c r="B705" s="2">
        <f t="shared" si="65"/>
        <v>13337</v>
      </c>
      <c r="C705" s="3">
        <f t="shared" si="62"/>
        <v>20.010000000000002</v>
      </c>
      <c r="D705" s="3">
        <f t="shared" si="66"/>
        <v>60.03</v>
      </c>
      <c r="E705" s="2">
        <f t="shared" si="63"/>
        <v>57</v>
      </c>
      <c r="F705" s="17">
        <f t="shared" si="64"/>
        <v>0</v>
      </c>
      <c r="G705" s="2">
        <f t="shared" si="67"/>
        <v>13394</v>
      </c>
      <c r="L705" s="127"/>
    </row>
    <row r="706" spans="1:12" hidden="1" outlineLevel="1" x14ac:dyDescent="0.3">
      <c r="A706" s="13">
        <v>702</v>
      </c>
      <c r="B706" s="2">
        <f t="shared" si="65"/>
        <v>13394</v>
      </c>
      <c r="C706" s="3">
        <f t="shared" si="62"/>
        <v>20.09</v>
      </c>
      <c r="D706" s="3">
        <f t="shared" si="66"/>
        <v>20.09</v>
      </c>
      <c r="E706" s="2">
        <f t="shared" si="63"/>
        <v>0</v>
      </c>
      <c r="F706" s="17">
        <f t="shared" si="64"/>
        <v>20.09</v>
      </c>
      <c r="G706" s="2">
        <f t="shared" si="67"/>
        <v>13394</v>
      </c>
      <c r="L706" s="127"/>
    </row>
    <row r="707" spans="1:12" hidden="1" outlineLevel="1" x14ac:dyDescent="0.3">
      <c r="A707" s="13">
        <v>703</v>
      </c>
      <c r="B707" s="2">
        <f t="shared" si="65"/>
        <v>13394</v>
      </c>
      <c r="C707" s="3">
        <f t="shared" si="62"/>
        <v>20.09</v>
      </c>
      <c r="D707" s="3">
        <f t="shared" si="66"/>
        <v>40.18</v>
      </c>
      <c r="E707" s="2">
        <f t="shared" si="63"/>
        <v>0</v>
      </c>
      <c r="F707" s="17">
        <f t="shared" si="64"/>
        <v>40.18</v>
      </c>
      <c r="G707" s="2">
        <f t="shared" si="67"/>
        <v>13394</v>
      </c>
      <c r="L707" s="127"/>
    </row>
    <row r="708" spans="1:12" hidden="1" outlineLevel="1" x14ac:dyDescent="0.3">
      <c r="A708" s="13">
        <v>704</v>
      </c>
      <c r="B708" s="2">
        <f t="shared" si="65"/>
        <v>13394</v>
      </c>
      <c r="C708" s="3">
        <f t="shared" si="62"/>
        <v>20.09</v>
      </c>
      <c r="D708" s="3">
        <f t="shared" si="66"/>
        <v>60.269999999999996</v>
      </c>
      <c r="E708" s="2">
        <f t="shared" si="63"/>
        <v>57</v>
      </c>
      <c r="F708" s="17">
        <f t="shared" si="64"/>
        <v>0</v>
      </c>
      <c r="G708" s="2">
        <f t="shared" si="67"/>
        <v>13451</v>
      </c>
      <c r="L708" s="127"/>
    </row>
    <row r="709" spans="1:12" hidden="1" outlineLevel="1" x14ac:dyDescent="0.3">
      <c r="A709" s="13">
        <v>705</v>
      </c>
      <c r="B709" s="2">
        <f t="shared" si="65"/>
        <v>13451</v>
      </c>
      <c r="C709" s="3">
        <f t="shared" ref="C709:C772" si="68">ROUND(B709*$K$4/100,2)</f>
        <v>20.18</v>
      </c>
      <c r="D709" s="3">
        <f t="shared" si="66"/>
        <v>20.18</v>
      </c>
      <c r="E709" s="2">
        <f t="shared" si="63"/>
        <v>0</v>
      </c>
      <c r="F709" s="17">
        <f t="shared" si="64"/>
        <v>20.18</v>
      </c>
      <c r="G709" s="2">
        <f t="shared" si="67"/>
        <v>13451</v>
      </c>
      <c r="L709" s="127"/>
    </row>
    <row r="710" spans="1:12" hidden="1" outlineLevel="1" x14ac:dyDescent="0.3">
      <c r="A710" s="13">
        <v>706</v>
      </c>
      <c r="B710" s="2">
        <f t="shared" si="65"/>
        <v>13451</v>
      </c>
      <c r="C710" s="3">
        <f t="shared" si="68"/>
        <v>20.18</v>
      </c>
      <c r="D710" s="3">
        <f t="shared" si="66"/>
        <v>40.36</v>
      </c>
      <c r="E710" s="2">
        <f t="shared" ref="E710:E773" si="69">ROUNDDOWN(IF(D710&lt;50,0,D710*0.95),0)</f>
        <v>0</v>
      </c>
      <c r="F710" s="17">
        <f t="shared" si="64"/>
        <v>40.36</v>
      </c>
      <c r="G710" s="2">
        <f t="shared" si="67"/>
        <v>13451</v>
      </c>
      <c r="L710" s="127"/>
    </row>
    <row r="711" spans="1:12" hidden="1" outlineLevel="1" x14ac:dyDescent="0.3">
      <c r="A711" s="13">
        <v>707</v>
      </c>
      <c r="B711" s="2">
        <f t="shared" si="65"/>
        <v>13451</v>
      </c>
      <c r="C711" s="3">
        <f t="shared" si="68"/>
        <v>20.18</v>
      </c>
      <c r="D711" s="3">
        <f t="shared" si="66"/>
        <v>60.54</v>
      </c>
      <c r="E711" s="2">
        <f t="shared" si="69"/>
        <v>57</v>
      </c>
      <c r="F711" s="17">
        <f t="shared" ref="F711:F774" si="70">IF(E711&gt;0,0,D711-E711)</f>
        <v>0</v>
      </c>
      <c r="G711" s="2">
        <f t="shared" si="67"/>
        <v>13508</v>
      </c>
      <c r="L711" s="127"/>
    </row>
    <row r="712" spans="1:12" hidden="1" outlineLevel="1" x14ac:dyDescent="0.3">
      <c r="A712" s="13">
        <v>708</v>
      </c>
      <c r="B712" s="2">
        <f t="shared" ref="B712:B775" si="71">G711</f>
        <v>13508</v>
      </c>
      <c r="C712" s="3">
        <f t="shared" si="68"/>
        <v>20.260000000000002</v>
      </c>
      <c r="D712" s="3">
        <f t="shared" si="66"/>
        <v>20.260000000000002</v>
      </c>
      <c r="E712" s="2">
        <f t="shared" si="69"/>
        <v>0</v>
      </c>
      <c r="F712" s="17">
        <f t="shared" si="70"/>
        <v>20.260000000000002</v>
      </c>
      <c r="G712" s="2">
        <f t="shared" si="67"/>
        <v>13508</v>
      </c>
      <c r="L712" s="127"/>
    </row>
    <row r="713" spans="1:12" hidden="1" outlineLevel="1" x14ac:dyDescent="0.3">
      <c r="A713" s="13">
        <v>709</v>
      </c>
      <c r="B713" s="2">
        <f t="shared" si="71"/>
        <v>13508</v>
      </c>
      <c r="C713" s="3">
        <f t="shared" si="68"/>
        <v>20.260000000000002</v>
      </c>
      <c r="D713" s="3">
        <f t="shared" si="66"/>
        <v>40.520000000000003</v>
      </c>
      <c r="E713" s="2">
        <f t="shared" si="69"/>
        <v>0</v>
      </c>
      <c r="F713" s="17">
        <f t="shared" si="70"/>
        <v>40.520000000000003</v>
      </c>
      <c r="G713" s="2">
        <f t="shared" si="67"/>
        <v>13508</v>
      </c>
      <c r="L713" s="127"/>
    </row>
    <row r="714" spans="1:12" hidden="1" outlineLevel="1" x14ac:dyDescent="0.3">
      <c r="A714" s="13">
        <v>710</v>
      </c>
      <c r="B714" s="2">
        <f t="shared" si="71"/>
        <v>13508</v>
      </c>
      <c r="C714" s="3">
        <f t="shared" si="68"/>
        <v>20.260000000000002</v>
      </c>
      <c r="D714" s="3">
        <f t="shared" si="66"/>
        <v>60.78</v>
      </c>
      <c r="E714" s="2">
        <f t="shared" si="69"/>
        <v>57</v>
      </c>
      <c r="F714" s="17">
        <f t="shared" si="70"/>
        <v>0</v>
      </c>
      <c r="G714" s="2">
        <f t="shared" si="67"/>
        <v>13565</v>
      </c>
      <c r="L714" s="127"/>
    </row>
    <row r="715" spans="1:12" hidden="1" outlineLevel="1" x14ac:dyDescent="0.3">
      <c r="A715" s="13">
        <v>711</v>
      </c>
      <c r="B715" s="2">
        <f t="shared" si="71"/>
        <v>13565</v>
      </c>
      <c r="C715" s="3">
        <f t="shared" si="68"/>
        <v>20.350000000000001</v>
      </c>
      <c r="D715" s="3">
        <f t="shared" si="66"/>
        <v>20.350000000000001</v>
      </c>
      <c r="E715" s="2">
        <f t="shared" si="69"/>
        <v>0</v>
      </c>
      <c r="F715" s="17">
        <f t="shared" si="70"/>
        <v>20.350000000000001</v>
      </c>
      <c r="G715" s="2">
        <f t="shared" si="67"/>
        <v>13565</v>
      </c>
      <c r="L715" s="127"/>
    </row>
    <row r="716" spans="1:12" hidden="1" outlineLevel="1" x14ac:dyDescent="0.3">
      <c r="A716" s="13">
        <v>712</v>
      </c>
      <c r="B716" s="2">
        <f t="shared" si="71"/>
        <v>13565</v>
      </c>
      <c r="C716" s="3">
        <f t="shared" si="68"/>
        <v>20.350000000000001</v>
      </c>
      <c r="D716" s="3">
        <f t="shared" si="66"/>
        <v>40.700000000000003</v>
      </c>
      <c r="E716" s="2">
        <f t="shared" si="69"/>
        <v>0</v>
      </c>
      <c r="F716" s="17">
        <f t="shared" si="70"/>
        <v>40.700000000000003</v>
      </c>
      <c r="G716" s="2">
        <f t="shared" si="67"/>
        <v>13565</v>
      </c>
      <c r="L716" s="127"/>
    </row>
    <row r="717" spans="1:12" hidden="1" outlineLevel="1" x14ac:dyDescent="0.3">
      <c r="A717" s="13">
        <v>713</v>
      </c>
      <c r="B717" s="2">
        <f t="shared" si="71"/>
        <v>13565</v>
      </c>
      <c r="C717" s="3">
        <f t="shared" si="68"/>
        <v>20.350000000000001</v>
      </c>
      <c r="D717" s="3">
        <f t="shared" si="66"/>
        <v>61.050000000000004</v>
      </c>
      <c r="E717" s="2">
        <f t="shared" si="69"/>
        <v>57</v>
      </c>
      <c r="F717" s="17">
        <f t="shared" si="70"/>
        <v>0</v>
      </c>
      <c r="G717" s="2">
        <f t="shared" si="67"/>
        <v>13622</v>
      </c>
      <c r="L717" s="127"/>
    </row>
    <row r="718" spans="1:12" hidden="1" outlineLevel="1" x14ac:dyDescent="0.3">
      <c r="A718" s="13">
        <v>714</v>
      </c>
      <c r="B718" s="2">
        <f t="shared" si="71"/>
        <v>13622</v>
      </c>
      <c r="C718" s="3">
        <f t="shared" si="68"/>
        <v>20.43</v>
      </c>
      <c r="D718" s="3">
        <f t="shared" si="66"/>
        <v>20.43</v>
      </c>
      <c r="E718" s="2">
        <f t="shared" si="69"/>
        <v>0</v>
      </c>
      <c r="F718" s="17">
        <f t="shared" si="70"/>
        <v>20.43</v>
      </c>
      <c r="G718" s="2">
        <f t="shared" si="67"/>
        <v>13622</v>
      </c>
      <c r="L718" s="127"/>
    </row>
    <row r="719" spans="1:12" hidden="1" outlineLevel="1" x14ac:dyDescent="0.3">
      <c r="A719" s="13">
        <v>715</v>
      </c>
      <c r="B719" s="2">
        <f t="shared" si="71"/>
        <v>13622</v>
      </c>
      <c r="C719" s="3">
        <f t="shared" si="68"/>
        <v>20.43</v>
      </c>
      <c r="D719" s="3">
        <f t="shared" si="66"/>
        <v>40.86</v>
      </c>
      <c r="E719" s="2">
        <f t="shared" si="69"/>
        <v>0</v>
      </c>
      <c r="F719" s="17">
        <f t="shared" si="70"/>
        <v>40.86</v>
      </c>
      <c r="G719" s="2">
        <f t="shared" si="67"/>
        <v>13622</v>
      </c>
      <c r="L719" s="127"/>
    </row>
    <row r="720" spans="1:12" hidden="1" outlineLevel="1" x14ac:dyDescent="0.3">
      <c r="A720" s="13">
        <v>716</v>
      </c>
      <c r="B720" s="2">
        <f t="shared" si="71"/>
        <v>13622</v>
      </c>
      <c r="C720" s="3">
        <f t="shared" si="68"/>
        <v>20.43</v>
      </c>
      <c r="D720" s="3">
        <f t="shared" si="66"/>
        <v>61.29</v>
      </c>
      <c r="E720" s="2">
        <f t="shared" si="69"/>
        <v>58</v>
      </c>
      <c r="F720" s="17">
        <f t="shared" si="70"/>
        <v>0</v>
      </c>
      <c r="G720" s="2">
        <f t="shared" si="67"/>
        <v>13680</v>
      </c>
      <c r="L720" s="127"/>
    </row>
    <row r="721" spans="1:13" hidden="1" outlineLevel="1" x14ac:dyDescent="0.3">
      <c r="A721" s="13">
        <v>717</v>
      </c>
      <c r="B721" s="2">
        <f t="shared" si="71"/>
        <v>13680</v>
      </c>
      <c r="C721" s="3">
        <f t="shared" si="68"/>
        <v>20.52</v>
      </c>
      <c r="D721" s="3">
        <f t="shared" si="66"/>
        <v>20.52</v>
      </c>
      <c r="E721" s="2">
        <f t="shared" si="69"/>
        <v>0</v>
      </c>
      <c r="F721" s="17">
        <f t="shared" si="70"/>
        <v>20.52</v>
      </c>
      <c r="G721" s="2">
        <f t="shared" si="67"/>
        <v>13680</v>
      </c>
      <c r="L721" s="127"/>
    </row>
    <row r="722" spans="1:13" hidden="1" outlineLevel="1" x14ac:dyDescent="0.3">
      <c r="A722" s="13">
        <v>718</v>
      </c>
      <c r="B722" s="2">
        <f t="shared" si="71"/>
        <v>13680</v>
      </c>
      <c r="C722" s="3">
        <f t="shared" si="68"/>
        <v>20.52</v>
      </c>
      <c r="D722" s="3">
        <f t="shared" si="66"/>
        <v>41.04</v>
      </c>
      <c r="E722" s="2">
        <f t="shared" si="69"/>
        <v>0</v>
      </c>
      <c r="F722" s="17">
        <f t="shared" si="70"/>
        <v>41.04</v>
      </c>
      <c r="G722" s="2">
        <f t="shared" si="67"/>
        <v>13680</v>
      </c>
      <c r="L722" s="127"/>
    </row>
    <row r="723" spans="1:13" hidden="1" outlineLevel="1" x14ac:dyDescent="0.3">
      <c r="A723" s="13">
        <v>719</v>
      </c>
      <c r="B723" s="2">
        <f t="shared" si="71"/>
        <v>13680</v>
      </c>
      <c r="C723" s="3">
        <f t="shared" si="68"/>
        <v>20.52</v>
      </c>
      <c r="D723" s="3">
        <f t="shared" si="66"/>
        <v>61.56</v>
      </c>
      <c r="E723" s="2">
        <f t="shared" si="69"/>
        <v>58</v>
      </c>
      <c r="F723" s="17">
        <f t="shared" si="70"/>
        <v>0</v>
      </c>
      <c r="G723" s="2">
        <f t="shared" si="67"/>
        <v>13738</v>
      </c>
      <c r="L723" s="127"/>
    </row>
    <row r="724" spans="1:13" hidden="1" outlineLevel="1" x14ac:dyDescent="0.3">
      <c r="A724" s="13">
        <v>720</v>
      </c>
      <c r="B724" s="2">
        <f t="shared" si="71"/>
        <v>13738</v>
      </c>
      <c r="C724" s="3">
        <f t="shared" si="68"/>
        <v>20.61</v>
      </c>
      <c r="D724" s="3">
        <f t="shared" si="66"/>
        <v>20.61</v>
      </c>
      <c r="E724" s="2">
        <f t="shared" si="69"/>
        <v>0</v>
      </c>
      <c r="F724" s="17">
        <f t="shared" si="70"/>
        <v>20.61</v>
      </c>
      <c r="G724" s="2">
        <f t="shared" si="67"/>
        <v>13738</v>
      </c>
      <c r="L724" s="127"/>
    </row>
    <row r="725" spans="1:13" hidden="1" outlineLevel="1" x14ac:dyDescent="0.3">
      <c r="A725" s="13">
        <v>721</v>
      </c>
      <c r="B725" s="2">
        <f t="shared" si="71"/>
        <v>13738</v>
      </c>
      <c r="C725" s="3">
        <f t="shared" si="68"/>
        <v>20.61</v>
      </c>
      <c r="D725" s="3">
        <f t="shared" si="66"/>
        <v>41.22</v>
      </c>
      <c r="E725" s="2">
        <f t="shared" si="69"/>
        <v>0</v>
      </c>
      <c r="F725" s="17">
        <f t="shared" si="70"/>
        <v>41.22</v>
      </c>
      <c r="G725" s="2">
        <f t="shared" si="67"/>
        <v>13738</v>
      </c>
      <c r="L725" s="127"/>
    </row>
    <row r="726" spans="1:13" hidden="1" outlineLevel="1" x14ac:dyDescent="0.3">
      <c r="A726" s="13">
        <v>722</v>
      </c>
      <c r="B726" s="2">
        <f t="shared" si="71"/>
        <v>13738</v>
      </c>
      <c r="C726" s="3">
        <f t="shared" si="68"/>
        <v>20.61</v>
      </c>
      <c r="D726" s="3">
        <f t="shared" si="66"/>
        <v>61.83</v>
      </c>
      <c r="E726" s="2">
        <f t="shared" si="69"/>
        <v>58</v>
      </c>
      <c r="F726" s="17">
        <f t="shared" si="70"/>
        <v>0</v>
      </c>
      <c r="G726" s="2">
        <f t="shared" si="67"/>
        <v>13796</v>
      </c>
      <c r="L726" s="127"/>
    </row>
    <row r="727" spans="1:13" hidden="1" outlineLevel="1" x14ac:dyDescent="0.3">
      <c r="A727" s="13">
        <v>723</v>
      </c>
      <c r="B727" s="2">
        <f t="shared" si="71"/>
        <v>13796</v>
      </c>
      <c r="C727" s="3">
        <f t="shared" si="68"/>
        <v>20.69</v>
      </c>
      <c r="D727" s="3">
        <f t="shared" si="66"/>
        <v>20.69</v>
      </c>
      <c r="E727" s="2">
        <f t="shared" si="69"/>
        <v>0</v>
      </c>
      <c r="F727" s="17">
        <f t="shared" si="70"/>
        <v>20.69</v>
      </c>
      <c r="G727" s="2">
        <f t="shared" si="67"/>
        <v>13796</v>
      </c>
      <c r="L727" s="127"/>
    </row>
    <row r="728" spans="1:13" hidden="1" outlineLevel="1" x14ac:dyDescent="0.3">
      <c r="A728" s="13">
        <v>724</v>
      </c>
      <c r="B728" s="2">
        <f t="shared" si="71"/>
        <v>13796</v>
      </c>
      <c r="C728" s="3">
        <f t="shared" si="68"/>
        <v>20.69</v>
      </c>
      <c r="D728" s="3">
        <f t="shared" si="66"/>
        <v>41.38</v>
      </c>
      <c r="E728" s="2">
        <f t="shared" si="69"/>
        <v>0</v>
      </c>
      <c r="F728" s="17">
        <f t="shared" si="70"/>
        <v>41.38</v>
      </c>
      <c r="G728" s="2">
        <f t="shared" si="67"/>
        <v>13796</v>
      </c>
      <c r="L728" s="127"/>
    </row>
    <row r="729" spans="1:13" hidden="1" outlineLevel="1" x14ac:dyDescent="0.3">
      <c r="A729" s="13">
        <v>725</v>
      </c>
      <c r="B729" s="2">
        <f t="shared" si="71"/>
        <v>13796</v>
      </c>
      <c r="C729" s="3">
        <f t="shared" si="68"/>
        <v>20.69</v>
      </c>
      <c r="D729" s="3">
        <f t="shared" si="66"/>
        <v>62.070000000000007</v>
      </c>
      <c r="E729" s="2">
        <f t="shared" si="69"/>
        <v>58</v>
      </c>
      <c r="F729" s="17">
        <f t="shared" si="70"/>
        <v>0</v>
      </c>
      <c r="G729" s="2">
        <f t="shared" si="67"/>
        <v>13854</v>
      </c>
      <c r="L729" s="127"/>
    </row>
    <row r="730" spans="1:13" hidden="1" outlineLevel="1" x14ac:dyDescent="0.3">
      <c r="A730" s="13">
        <v>726</v>
      </c>
      <c r="B730" s="2">
        <f t="shared" si="71"/>
        <v>13854</v>
      </c>
      <c r="C730" s="3">
        <f t="shared" si="68"/>
        <v>20.78</v>
      </c>
      <c r="D730" s="3">
        <f t="shared" ref="D730:D793" si="72">C730+F729</f>
        <v>20.78</v>
      </c>
      <c r="E730" s="2">
        <f t="shared" si="69"/>
        <v>0</v>
      </c>
      <c r="F730" s="17">
        <f t="shared" si="70"/>
        <v>20.78</v>
      </c>
      <c r="G730" s="2">
        <f t="shared" ref="G730:G793" si="73">B730+E730</f>
        <v>13854</v>
      </c>
      <c r="L730" s="127"/>
    </row>
    <row r="731" spans="1:13" hidden="1" outlineLevel="1" x14ac:dyDescent="0.3">
      <c r="A731" s="13">
        <v>727</v>
      </c>
      <c r="B731" s="2">
        <f t="shared" si="71"/>
        <v>13854</v>
      </c>
      <c r="C731" s="3">
        <f t="shared" si="68"/>
        <v>20.78</v>
      </c>
      <c r="D731" s="3">
        <f t="shared" si="72"/>
        <v>41.56</v>
      </c>
      <c r="E731" s="2">
        <f t="shared" si="69"/>
        <v>0</v>
      </c>
      <c r="F731" s="17">
        <f t="shared" si="70"/>
        <v>41.56</v>
      </c>
      <c r="G731" s="2">
        <f t="shared" si="73"/>
        <v>13854</v>
      </c>
      <c r="L731" s="127"/>
    </row>
    <row r="732" spans="1:13" hidden="1" outlineLevel="1" x14ac:dyDescent="0.3">
      <c r="A732" s="13">
        <v>728</v>
      </c>
      <c r="B732" s="2">
        <f t="shared" si="71"/>
        <v>13854</v>
      </c>
      <c r="C732" s="3">
        <f t="shared" si="68"/>
        <v>20.78</v>
      </c>
      <c r="D732" s="3">
        <f t="shared" si="72"/>
        <v>62.34</v>
      </c>
      <c r="E732" s="2">
        <f t="shared" si="69"/>
        <v>59</v>
      </c>
      <c r="F732" s="17">
        <f t="shared" si="70"/>
        <v>0</v>
      </c>
      <c r="G732" s="2">
        <f t="shared" si="73"/>
        <v>13913</v>
      </c>
      <c r="L732" s="127"/>
    </row>
    <row r="733" spans="1:13" hidden="1" outlineLevel="1" collapsed="1" x14ac:dyDescent="0.3">
      <c r="A733" s="13">
        <v>729</v>
      </c>
      <c r="B733" s="2">
        <f t="shared" si="71"/>
        <v>13913</v>
      </c>
      <c r="C733" s="3">
        <f t="shared" si="68"/>
        <v>20.87</v>
      </c>
      <c r="D733" s="3">
        <f t="shared" si="72"/>
        <v>20.87</v>
      </c>
      <c r="E733" s="2">
        <f t="shared" si="69"/>
        <v>0</v>
      </c>
      <c r="F733" s="17">
        <f t="shared" si="70"/>
        <v>20.87</v>
      </c>
      <c r="G733" s="2">
        <f t="shared" si="73"/>
        <v>13913</v>
      </c>
      <c r="L733" s="127"/>
    </row>
    <row r="734" spans="1:13" collapsed="1" x14ac:dyDescent="0.3">
      <c r="A734" s="4">
        <v>730</v>
      </c>
      <c r="B734" s="5">
        <f t="shared" si="71"/>
        <v>13913</v>
      </c>
      <c r="C734" s="6">
        <f t="shared" si="68"/>
        <v>20.87</v>
      </c>
      <c r="D734" s="6">
        <f t="shared" si="72"/>
        <v>41.74</v>
      </c>
      <c r="E734" s="19">
        <f t="shared" si="69"/>
        <v>0</v>
      </c>
      <c r="F734" s="17">
        <f t="shared" si="70"/>
        <v>41.74</v>
      </c>
      <c r="G734" s="20">
        <f t="shared" si="73"/>
        <v>13913</v>
      </c>
      <c r="I734" t="s">
        <v>4</v>
      </c>
      <c r="L734" s="127">
        <f>C734*30</f>
        <v>626.1</v>
      </c>
      <c r="M734" s="137">
        <f>(B734/B5)-1</f>
        <v>1.7826</v>
      </c>
    </row>
    <row r="735" spans="1:13" hidden="1" outlineLevel="1" x14ac:dyDescent="0.3">
      <c r="A735" s="13">
        <v>731</v>
      </c>
      <c r="B735" s="2">
        <f t="shared" si="71"/>
        <v>13913</v>
      </c>
      <c r="C735" s="3">
        <f t="shared" si="68"/>
        <v>20.87</v>
      </c>
      <c r="D735" s="3">
        <f t="shared" si="72"/>
        <v>62.61</v>
      </c>
      <c r="E735" s="2">
        <f t="shared" si="69"/>
        <v>59</v>
      </c>
      <c r="F735" s="17">
        <f t="shared" si="70"/>
        <v>0</v>
      </c>
      <c r="G735" s="2">
        <f t="shared" si="73"/>
        <v>13972</v>
      </c>
      <c r="L735" s="127"/>
    </row>
    <row r="736" spans="1:13" hidden="1" outlineLevel="1" x14ac:dyDescent="0.3">
      <c r="A736" s="13">
        <v>732</v>
      </c>
      <c r="B736" s="2">
        <f t="shared" si="71"/>
        <v>13972</v>
      </c>
      <c r="C736" s="3">
        <f t="shared" si="68"/>
        <v>20.96</v>
      </c>
      <c r="D736" s="3">
        <f t="shared" si="72"/>
        <v>20.96</v>
      </c>
      <c r="E736" s="2">
        <f t="shared" si="69"/>
        <v>0</v>
      </c>
      <c r="F736" s="17">
        <f t="shared" si="70"/>
        <v>20.96</v>
      </c>
      <c r="G736" s="2">
        <f t="shared" si="73"/>
        <v>13972</v>
      </c>
      <c r="L736" s="127"/>
    </row>
    <row r="737" spans="1:12" hidden="1" outlineLevel="1" x14ac:dyDescent="0.3">
      <c r="A737" s="13">
        <v>733</v>
      </c>
      <c r="B737" s="2">
        <f t="shared" si="71"/>
        <v>13972</v>
      </c>
      <c r="C737" s="3">
        <f t="shared" si="68"/>
        <v>20.96</v>
      </c>
      <c r="D737" s="3">
        <f t="shared" si="72"/>
        <v>41.92</v>
      </c>
      <c r="E737" s="2">
        <f t="shared" si="69"/>
        <v>0</v>
      </c>
      <c r="F737" s="17">
        <f t="shared" si="70"/>
        <v>41.92</v>
      </c>
      <c r="G737" s="2">
        <f t="shared" si="73"/>
        <v>13972</v>
      </c>
      <c r="L737" s="127"/>
    </row>
    <row r="738" spans="1:12" hidden="1" outlineLevel="1" x14ac:dyDescent="0.3">
      <c r="A738" s="13">
        <v>734</v>
      </c>
      <c r="B738" s="2">
        <f t="shared" si="71"/>
        <v>13972</v>
      </c>
      <c r="C738" s="3">
        <f t="shared" si="68"/>
        <v>20.96</v>
      </c>
      <c r="D738" s="3">
        <f t="shared" si="72"/>
        <v>62.88</v>
      </c>
      <c r="E738" s="2">
        <f t="shared" si="69"/>
        <v>59</v>
      </c>
      <c r="F738" s="17">
        <f t="shared" si="70"/>
        <v>0</v>
      </c>
      <c r="G738" s="2">
        <f t="shared" si="73"/>
        <v>14031</v>
      </c>
      <c r="L738" s="127"/>
    </row>
    <row r="739" spans="1:12" hidden="1" outlineLevel="1" x14ac:dyDescent="0.3">
      <c r="A739" s="13">
        <v>735</v>
      </c>
      <c r="B739" s="2">
        <f t="shared" si="71"/>
        <v>14031</v>
      </c>
      <c r="C739" s="3">
        <f t="shared" si="68"/>
        <v>21.05</v>
      </c>
      <c r="D739" s="3">
        <f t="shared" si="72"/>
        <v>21.05</v>
      </c>
      <c r="E739" s="2">
        <f t="shared" si="69"/>
        <v>0</v>
      </c>
      <c r="F739" s="17">
        <f t="shared" si="70"/>
        <v>21.05</v>
      </c>
      <c r="G739" s="2">
        <f t="shared" si="73"/>
        <v>14031</v>
      </c>
      <c r="L739" s="127"/>
    </row>
    <row r="740" spans="1:12" hidden="1" outlineLevel="1" x14ac:dyDescent="0.3">
      <c r="A740" s="13">
        <v>736</v>
      </c>
      <c r="B740" s="2">
        <f t="shared" si="71"/>
        <v>14031</v>
      </c>
      <c r="C740" s="3">
        <f t="shared" si="68"/>
        <v>21.05</v>
      </c>
      <c r="D740" s="3">
        <f t="shared" si="72"/>
        <v>42.1</v>
      </c>
      <c r="E740" s="2">
        <f t="shared" si="69"/>
        <v>0</v>
      </c>
      <c r="F740" s="17">
        <f t="shared" si="70"/>
        <v>42.1</v>
      </c>
      <c r="G740" s="2">
        <f t="shared" si="73"/>
        <v>14031</v>
      </c>
      <c r="L740" s="127"/>
    </row>
    <row r="741" spans="1:12" hidden="1" outlineLevel="1" x14ac:dyDescent="0.3">
      <c r="A741" s="13">
        <v>737</v>
      </c>
      <c r="B741" s="2">
        <f t="shared" si="71"/>
        <v>14031</v>
      </c>
      <c r="C741" s="3">
        <f t="shared" si="68"/>
        <v>21.05</v>
      </c>
      <c r="D741" s="3">
        <f t="shared" si="72"/>
        <v>63.150000000000006</v>
      </c>
      <c r="E741" s="2">
        <f t="shared" si="69"/>
        <v>59</v>
      </c>
      <c r="F741" s="17">
        <f t="shared" si="70"/>
        <v>0</v>
      </c>
      <c r="G741" s="2">
        <f t="shared" si="73"/>
        <v>14090</v>
      </c>
      <c r="L741" s="127"/>
    </row>
    <row r="742" spans="1:12" hidden="1" outlineLevel="1" x14ac:dyDescent="0.3">
      <c r="A742" s="13">
        <v>738</v>
      </c>
      <c r="B742" s="2">
        <f t="shared" si="71"/>
        <v>14090</v>
      </c>
      <c r="C742" s="3">
        <f t="shared" si="68"/>
        <v>21.14</v>
      </c>
      <c r="D742" s="3">
        <f t="shared" si="72"/>
        <v>21.14</v>
      </c>
      <c r="E742" s="2">
        <f t="shared" si="69"/>
        <v>0</v>
      </c>
      <c r="F742" s="17">
        <f t="shared" si="70"/>
        <v>21.14</v>
      </c>
      <c r="G742" s="2">
        <f t="shared" si="73"/>
        <v>14090</v>
      </c>
      <c r="L742" s="127"/>
    </row>
    <row r="743" spans="1:12" hidden="1" outlineLevel="1" x14ac:dyDescent="0.3">
      <c r="A743" s="13">
        <v>739</v>
      </c>
      <c r="B743" s="2">
        <f t="shared" si="71"/>
        <v>14090</v>
      </c>
      <c r="C743" s="3">
        <f t="shared" si="68"/>
        <v>21.14</v>
      </c>
      <c r="D743" s="3">
        <f t="shared" si="72"/>
        <v>42.28</v>
      </c>
      <c r="E743" s="2">
        <f t="shared" si="69"/>
        <v>0</v>
      </c>
      <c r="F743" s="17">
        <f t="shared" si="70"/>
        <v>42.28</v>
      </c>
      <c r="G743" s="2">
        <f t="shared" si="73"/>
        <v>14090</v>
      </c>
      <c r="L743" s="127"/>
    </row>
    <row r="744" spans="1:12" hidden="1" outlineLevel="1" x14ac:dyDescent="0.3">
      <c r="A744" s="13">
        <v>740</v>
      </c>
      <c r="B744" s="2">
        <f t="shared" si="71"/>
        <v>14090</v>
      </c>
      <c r="C744" s="3">
        <f t="shared" si="68"/>
        <v>21.14</v>
      </c>
      <c r="D744" s="3">
        <f t="shared" si="72"/>
        <v>63.42</v>
      </c>
      <c r="E744" s="2">
        <f t="shared" si="69"/>
        <v>60</v>
      </c>
      <c r="F744" s="17">
        <f t="shared" si="70"/>
        <v>0</v>
      </c>
      <c r="G744" s="2">
        <f t="shared" si="73"/>
        <v>14150</v>
      </c>
      <c r="L744" s="127"/>
    </row>
    <row r="745" spans="1:12" hidden="1" outlineLevel="1" x14ac:dyDescent="0.3">
      <c r="A745" s="13">
        <v>741</v>
      </c>
      <c r="B745" s="2">
        <f t="shared" si="71"/>
        <v>14150</v>
      </c>
      <c r="C745" s="3">
        <f t="shared" si="68"/>
        <v>21.23</v>
      </c>
      <c r="D745" s="3">
        <f t="shared" si="72"/>
        <v>21.23</v>
      </c>
      <c r="E745" s="2">
        <f t="shared" si="69"/>
        <v>0</v>
      </c>
      <c r="F745" s="17">
        <f t="shared" si="70"/>
        <v>21.23</v>
      </c>
      <c r="G745" s="2">
        <f t="shared" si="73"/>
        <v>14150</v>
      </c>
      <c r="L745" s="127"/>
    </row>
    <row r="746" spans="1:12" hidden="1" outlineLevel="1" x14ac:dyDescent="0.3">
      <c r="A746" s="13">
        <v>742</v>
      </c>
      <c r="B746" s="2">
        <f t="shared" si="71"/>
        <v>14150</v>
      </c>
      <c r="C746" s="3">
        <f t="shared" si="68"/>
        <v>21.23</v>
      </c>
      <c r="D746" s="3">
        <f t="shared" si="72"/>
        <v>42.46</v>
      </c>
      <c r="E746" s="2">
        <f t="shared" si="69"/>
        <v>0</v>
      </c>
      <c r="F746" s="17">
        <f t="shared" si="70"/>
        <v>42.46</v>
      </c>
      <c r="G746" s="2">
        <f t="shared" si="73"/>
        <v>14150</v>
      </c>
      <c r="L746" s="127"/>
    </row>
    <row r="747" spans="1:12" hidden="1" outlineLevel="1" x14ac:dyDescent="0.3">
      <c r="A747" s="13">
        <v>743</v>
      </c>
      <c r="B747" s="2">
        <f t="shared" si="71"/>
        <v>14150</v>
      </c>
      <c r="C747" s="3">
        <f t="shared" si="68"/>
        <v>21.23</v>
      </c>
      <c r="D747" s="3">
        <f t="shared" si="72"/>
        <v>63.69</v>
      </c>
      <c r="E747" s="2">
        <f t="shared" si="69"/>
        <v>60</v>
      </c>
      <c r="F747" s="17">
        <f t="shared" si="70"/>
        <v>0</v>
      </c>
      <c r="G747" s="2">
        <f t="shared" si="73"/>
        <v>14210</v>
      </c>
      <c r="L747" s="127"/>
    </row>
    <row r="748" spans="1:12" hidden="1" outlineLevel="1" x14ac:dyDescent="0.3">
      <c r="A748" s="13">
        <v>744</v>
      </c>
      <c r="B748" s="2">
        <f t="shared" si="71"/>
        <v>14210</v>
      </c>
      <c r="C748" s="3">
        <f t="shared" si="68"/>
        <v>21.32</v>
      </c>
      <c r="D748" s="3">
        <f t="shared" si="72"/>
        <v>21.32</v>
      </c>
      <c r="E748" s="2">
        <f t="shared" si="69"/>
        <v>0</v>
      </c>
      <c r="F748" s="17">
        <f t="shared" si="70"/>
        <v>21.32</v>
      </c>
      <c r="G748" s="2">
        <f t="shared" si="73"/>
        <v>14210</v>
      </c>
      <c r="L748" s="127"/>
    </row>
    <row r="749" spans="1:12" hidden="1" outlineLevel="1" x14ac:dyDescent="0.3">
      <c r="A749" s="13">
        <v>745</v>
      </c>
      <c r="B749" s="2">
        <f t="shared" si="71"/>
        <v>14210</v>
      </c>
      <c r="C749" s="3">
        <f t="shared" si="68"/>
        <v>21.32</v>
      </c>
      <c r="D749" s="3">
        <f t="shared" si="72"/>
        <v>42.64</v>
      </c>
      <c r="E749" s="2">
        <f t="shared" si="69"/>
        <v>0</v>
      </c>
      <c r="F749" s="17">
        <f t="shared" si="70"/>
        <v>42.64</v>
      </c>
      <c r="G749" s="2">
        <f t="shared" si="73"/>
        <v>14210</v>
      </c>
      <c r="L749" s="127"/>
    </row>
    <row r="750" spans="1:12" hidden="1" outlineLevel="1" x14ac:dyDescent="0.3">
      <c r="A750" s="13">
        <v>746</v>
      </c>
      <c r="B750" s="2">
        <f t="shared" si="71"/>
        <v>14210</v>
      </c>
      <c r="C750" s="3">
        <f t="shared" si="68"/>
        <v>21.32</v>
      </c>
      <c r="D750" s="3">
        <f t="shared" si="72"/>
        <v>63.96</v>
      </c>
      <c r="E750" s="2">
        <f t="shared" si="69"/>
        <v>60</v>
      </c>
      <c r="F750" s="17">
        <f t="shared" si="70"/>
        <v>0</v>
      </c>
      <c r="G750" s="2">
        <f t="shared" si="73"/>
        <v>14270</v>
      </c>
      <c r="L750" s="127"/>
    </row>
    <row r="751" spans="1:12" hidden="1" outlineLevel="1" x14ac:dyDescent="0.3">
      <c r="A751" s="13">
        <v>747</v>
      </c>
      <c r="B751" s="2">
        <f t="shared" si="71"/>
        <v>14270</v>
      </c>
      <c r="C751" s="3">
        <f t="shared" si="68"/>
        <v>21.41</v>
      </c>
      <c r="D751" s="3">
        <f t="shared" si="72"/>
        <v>21.41</v>
      </c>
      <c r="E751" s="2">
        <f t="shared" si="69"/>
        <v>0</v>
      </c>
      <c r="F751" s="17">
        <f t="shared" si="70"/>
        <v>21.41</v>
      </c>
      <c r="G751" s="2">
        <f t="shared" si="73"/>
        <v>14270</v>
      </c>
      <c r="L751" s="127"/>
    </row>
    <row r="752" spans="1:12" hidden="1" outlineLevel="1" x14ac:dyDescent="0.3">
      <c r="A752" s="13">
        <v>748</v>
      </c>
      <c r="B752" s="2">
        <f t="shared" si="71"/>
        <v>14270</v>
      </c>
      <c r="C752" s="3">
        <f t="shared" si="68"/>
        <v>21.41</v>
      </c>
      <c r="D752" s="3">
        <f t="shared" si="72"/>
        <v>42.82</v>
      </c>
      <c r="E752" s="2">
        <f t="shared" si="69"/>
        <v>0</v>
      </c>
      <c r="F752" s="17">
        <f t="shared" si="70"/>
        <v>42.82</v>
      </c>
      <c r="G752" s="2">
        <f t="shared" si="73"/>
        <v>14270</v>
      </c>
      <c r="L752" s="127"/>
    </row>
    <row r="753" spans="1:12" hidden="1" outlineLevel="1" x14ac:dyDescent="0.3">
      <c r="A753" s="13">
        <v>749</v>
      </c>
      <c r="B753" s="2">
        <f t="shared" si="71"/>
        <v>14270</v>
      </c>
      <c r="C753" s="3">
        <f t="shared" si="68"/>
        <v>21.41</v>
      </c>
      <c r="D753" s="3">
        <f t="shared" si="72"/>
        <v>64.23</v>
      </c>
      <c r="E753" s="2">
        <f t="shared" si="69"/>
        <v>61</v>
      </c>
      <c r="F753" s="17">
        <f t="shared" si="70"/>
        <v>0</v>
      </c>
      <c r="G753" s="2">
        <f t="shared" si="73"/>
        <v>14331</v>
      </c>
      <c r="L753" s="127"/>
    </row>
    <row r="754" spans="1:12" hidden="1" outlineLevel="1" x14ac:dyDescent="0.3">
      <c r="A754" s="13">
        <v>750</v>
      </c>
      <c r="B754" s="2">
        <f t="shared" si="71"/>
        <v>14331</v>
      </c>
      <c r="C754" s="3">
        <f t="shared" si="68"/>
        <v>21.5</v>
      </c>
      <c r="D754" s="3">
        <f t="shared" si="72"/>
        <v>21.5</v>
      </c>
      <c r="E754" s="2">
        <f t="shared" si="69"/>
        <v>0</v>
      </c>
      <c r="F754" s="17">
        <f t="shared" si="70"/>
        <v>21.5</v>
      </c>
      <c r="G754" s="2">
        <f t="shared" si="73"/>
        <v>14331</v>
      </c>
      <c r="L754" s="127"/>
    </row>
    <row r="755" spans="1:12" hidden="1" outlineLevel="1" x14ac:dyDescent="0.3">
      <c r="A755" s="13">
        <v>751</v>
      </c>
      <c r="B755" s="2">
        <f t="shared" si="71"/>
        <v>14331</v>
      </c>
      <c r="C755" s="3">
        <f t="shared" si="68"/>
        <v>21.5</v>
      </c>
      <c r="D755" s="3">
        <f t="shared" si="72"/>
        <v>43</v>
      </c>
      <c r="E755" s="2">
        <f t="shared" si="69"/>
        <v>0</v>
      </c>
      <c r="F755" s="17">
        <f t="shared" si="70"/>
        <v>43</v>
      </c>
      <c r="G755" s="2">
        <f t="shared" si="73"/>
        <v>14331</v>
      </c>
      <c r="L755" s="127"/>
    </row>
    <row r="756" spans="1:12" hidden="1" outlineLevel="1" x14ac:dyDescent="0.3">
      <c r="A756" s="13">
        <v>752</v>
      </c>
      <c r="B756" s="2">
        <f t="shared" si="71"/>
        <v>14331</v>
      </c>
      <c r="C756" s="3">
        <f t="shared" si="68"/>
        <v>21.5</v>
      </c>
      <c r="D756" s="3">
        <f t="shared" si="72"/>
        <v>64.5</v>
      </c>
      <c r="E756" s="2">
        <f t="shared" si="69"/>
        <v>61</v>
      </c>
      <c r="F756" s="17">
        <f t="shared" si="70"/>
        <v>0</v>
      </c>
      <c r="G756" s="2">
        <f t="shared" si="73"/>
        <v>14392</v>
      </c>
      <c r="L756" s="127"/>
    </row>
    <row r="757" spans="1:12" hidden="1" outlineLevel="1" x14ac:dyDescent="0.3">
      <c r="A757" s="13">
        <v>753</v>
      </c>
      <c r="B757" s="2">
        <f t="shared" si="71"/>
        <v>14392</v>
      </c>
      <c r="C757" s="3">
        <f t="shared" si="68"/>
        <v>21.59</v>
      </c>
      <c r="D757" s="3">
        <f t="shared" si="72"/>
        <v>21.59</v>
      </c>
      <c r="E757" s="2">
        <f t="shared" si="69"/>
        <v>0</v>
      </c>
      <c r="F757" s="17">
        <f t="shared" si="70"/>
        <v>21.59</v>
      </c>
      <c r="G757" s="2">
        <f t="shared" si="73"/>
        <v>14392</v>
      </c>
      <c r="L757" s="127"/>
    </row>
    <row r="758" spans="1:12" hidden="1" outlineLevel="1" x14ac:dyDescent="0.3">
      <c r="A758" s="13">
        <v>754</v>
      </c>
      <c r="B758" s="2">
        <f t="shared" si="71"/>
        <v>14392</v>
      </c>
      <c r="C758" s="3">
        <f t="shared" si="68"/>
        <v>21.59</v>
      </c>
      <c r="D758" s="3">
        <f t="shared" si="72"/>
        <v>43.18</v>
      </c>
      <c r="E758" s="2">
        <f t="shared" si="69"/>
        <v>0</v>
      </c>
      <c r="F758" s="17">
        <f t="shared" si="70"/>
        <v>43.18</v>
      </c>
      <c r="G758" s="2">
        <f t="shared" si="73"/>
        <v>14392</v>
      </c>
      <c r="L758" s="127"/>
    </row>
    <row r="759" spans="1:12" hidden="1" outlineLevel="1" x14ac:dyDescent="0.3">
      <c r="A759" s="13">
        <v>755</v>
      </c>
      <c r="B759" s="2">
        <f t="shared" si="71"/>
        <v>14392</v>
      </c>
      <c r="C759" s="3">
        <f t="shared" si="68"/>
        <v>21.59</v>
      </c>
      <c r="D759" s="3">
        <f t="shared" si="72"/>
        <v>64.77</v>
      </c>
      <c r="E759" s="2">
        <f t="shared" si="69"/>
        <v>61</v>
      </c>
      <c r="F759" s="17">
        <f t="shared" si="70"/>
        <v>0</v>
      </c>
      <c r="G759" s="2">
        <f t="shared" si="73"/>
        <v>14453</v>
      </c>
      <c r="L759" s="127"/>
    </row>
    <row r="760" spans="1:12" hidden="1" outlineLevel="1" x14ac:dyDescent="0.3">
      <c r="A760" s="13">
        <v>756</v>
      </c>
      <c r="B760" s="2">
        <f t="shared" si="71"/>
        <v>14453</v>
      </c>
      <c r="C760" s="3">
        <f t="shared" si="68"/>
        <v>21.68</v>
      </c>
      <c r="D760" s="3">
        <f t="shared" si="72"/>
        <v>21.68</v>
      </c>
      <c r="E760" s="2">
        <f t="shared" si="69"/>
        <v>0</v>
      </c>
      <c r="F760" s="17">
        <f t="shared" si="70"/>
        <v>21.68</v>
      </c>
      <c r="G760" s="2">
        <f t="shared" si="73"/>
        <v>14453</v>
      </c>
      <c r="L760" s="127"/>
    </row>
    <row r="761" spans="1:12" hidden="1" outlineLevel="1" x14ac:dyDescent="0.3">
      <c r="A761" s="13">
        <v>757</v>
      </c>
      <c r="B761" s="2">
        <f t="shared" si="71"/>
        <v>14453</v>
      </c>
      <c r="C761" s="3">
        <f t="shared" si="68"/>
        <v>21.68</v>
      </c>
      <c r="D761" s="3">
        <f t="shared" si="72"/>
        <v>43.36</v>
      </c>
      <c r="E761" s="2">
        <f t="shared" si="69"/>
        <v>0</v>
      </c>
      <c r="F761" s="17">
        <f t="shared" si="70"/>
        <v>43.36</v>
      </c>
      <c r="G761" s="2">
        <f t="shared" si="73"/>
        <v>14453</v>
      </c>
      <c r="L761" s="127"/>
    </row>
    <row r="762" spans="1:12" hidden="1" outlineLevel="1" x14ac:dyDescent="0.3">
      <c r="A762" s="13">
        <v>758</v>
      </c>
      <c r="B762" s="2">
        <f t="shared" si="71"/>
        <v>14453</v>
      </c>
      <c r="C762" s="3">
        <f t="shared" si="68"/>
        <v>21.68</v>
      </c>
      <c r="D762" s="3">
        <f t="shared" si="72"/>
        <v>65.039999999999992</v>
      </c>
      <c r="E762" s="2">
        <f t="shared" si="69"/>
        <v>61</v>
      </c>
      <c r="F762" s="17">
        <f t="shared" si="70"/>
        <v>0</v>
      </c>
      <c r="G762" s="2">
        <f t="shared" si="73"/>
        <v>14514</v>
      </c>
      <c r="L762" s="127"/>
    </row>
    <row r="763" spans="1:12" hidden="1" outlineLevel="1" x14ac:dyDescent="0.3">
      <c r="A763" s="13">
        <v>759</v>
      </c>
      <c r="B763" s="2">
        <f t="shared" si="71"/>
        <v>14514</v>
      </c>
      <c r="C763" s="3">
        <f t="shared" si="68"/>
        <v>21.77</v>
      </c>
      <c r="D763" s="3">
        <f t="shared" si="72"/>
        <v>21.77</v>
      </c>
      <c r="E763" s="2">
        <f t="shared" si="69"/>
        <v>0</v>
      </c>
      <c r="F763" s="17">
        <f t="shared" si="70"/>
        <v>21.77</v>
      </c>
      <c r="G763" s="2">
        <f t="shared" si="73"/>
        <v>14514</v>
      </c>
      <c r="L763" s="127"/>
    </row>
    <row r="764" spans="1:12" hidden="1" outlineLevel="1" x14ac:dyDescent="0.3">
      <c r="A764" s="13">
        <v>760</v>
      </c>
      <c r="B764" s="2">
        <f t="shared" si="71"/>
        <v>14514</v>
      </c>
      <c r="C764" s="3">
        <f t="shared" si="68"/>
        <v>21.77</v>
      </c>
      <c r="D764" s="3">
        <f t="shared" si="72"/>
        <v>43.54</v>
      </c>
      <c r="E764" s="2">
        <f t="shared" si="69"/>
        <v>0</v>
      </c>
      <c r="F764" s="17">
        <f t="shared" si="70"/>
        <v>43.54</v>
      </c>
      <c r="G764" s="2">
        <f t="shared" si="73"/>
        <v>14514</v>
      </c>
      <c r="L764" s="127"/>
    </row>
    <row r="765" spans="1:12" hidden="1" outlineLevel="1" x14ac:dyDescent="0.3">
      <c r="A765" s="13">
        <v>761</v>
      </c>
      <c r="B765" s="2">
        <f t="shared" si="71"/>
        <v>14514</v>
      </c>
      <c r="C765" s="3">
        <f t="shared" si="68"/>
        <v>21.77</v>
      </c>
      <c r="D765" s="3">
        <f t="shared" si="72"/>
        <v>65.31</v>
      </c>
      <c r="E765" s="2">
        <f t="shared" si="69"/>
        <v>62</v>
      </c>
      <c r="F765" s="17">
        <f t="shared" si="70"/>
        <v>0</v>
      </c>
      <c r="G765" s="2">
        <f t="shared" si="73"/>
        <v>14576</v>
      </c>
      <c r="L765" s="127"/>
    </row>
    <row r="766" spans="1:12" hidden="1" outlineLevel="1" x14ac:dyDescent="0.3">
      <c r="A766" s="13">
        <v>762</v>
      </c>
      <c r="B766" s="2">
        <f t="shared" si="71"/>
        <v>14576</v>
      </c>
      <c r="C766" s="3">
        <f t="shared" si="68"/>
        <v>21.86</v>
      </c>
      <c r="D766" s="3">
        <f t="shared" si="72"/>
        <v>21.86</v>
      </c>
      <c r="E766" s="2">
        <f t="shared" si="69"/>
        <v>0</v>
      </c>
      <c r="F766" s="17">
        <f t="shared" si="70"/>
        <v>21.86</v>
      </c>
      <c r="G766" s="2">
        <f t="shared" si="73"/>
        <v>14576</v>
      </c>
      <c r="L766" s="127"/>
    </row>
    <row r="767" spans="1:12" hidden="1" outlineLevel="1" x14ac:dyDescent="0.3">
      <c r="A767" s="13">
        <v>763</v>
      </c>
      <c r="B767" s="2">
        <f t="shared" si="71"/>
        <v>14576</v>
      </c>
      <c r="C767" s="3">
        <f t="shared" si="68"/>
        <v>21.86</v>
      </c>
      <c r="D767" s="3">
        <f t="shared" si="72"/>
        <v>43.72</v>
      </c>
      <c r="E767" s="2">
        <f t="shared" si="69"/>
        <v>0</v>
      </c>
      <c r="F767" s="17">
        <f t="shared" si="70"/>
        <v>43.72</v>
      </c>
      <c r="G767" s="2">
        <f t="shared" si="73"/>
        <v>14576</v>
      </c>
      <c r="L767" s="127"/>
    </row>
    <row r="768" spans="1:12" hidden="1" outlineLevel="1" x14ac:dyDescent="0.3">
      <c r="A768" s="13">
        <v>764</v>
      </c>
      <c r="B768" s="2">
        <f t="shared" si="71"/>
        <v>14576</v>
      </c>
      <c r="C768" s="3">
        <f t="shared" si="68"/>
        <v>21.86</v>
      </c>
      <c r="D768" s="3">
        <f t="shared" si="72"/>
        <v>65.58</v>
      </c>
      <c r="E768" s="2">
        <f t="shared" si="69"/>
        <v>62</v>
      </c>
      <c r="F768" s="17">
        <f t="shared" si="70"/>
        <v>0</v>
      </c>
      <c r="G768" s="2">
        <f t="shared" si="73"/>
        <v>14638</v>
      </c>
      <c r="L768" s="127"/>
    </row>
    <row r="769" spans="1:12" hidden="1" outlineLevel="1" x14ac:dyDescent="0.3">
      <c r="A769" s="13">
        <v>765</v>
      </c>
      <c r="B769" s="2">
        <f t="shared" si="71"/>
        <v>14638</v>
      </c>
      <c r="C769" s="3">
        <f t="shared" si="68"/>
        <v>21.96</v>
      </c>
      <c r="D769" s="3">
        <f t="shared" si="72"/>
        <v>21.96</v>
      </c>
      <c r="E769" s="2">
        <f t="shared" si="69"/>
        <v>0</v>
      </c>
      <c r="F769" s="17">
        <f t="shared" si="70"/>
        <v>21.96</v>
      </c>
      <c r="G769" s="2">
        <f t="shared" si="73"/>
        <v>14638</v>
      </c>
      <c r="L769" s="127"/>
    </row>
    <row r="770" spans="1:12" hidden="1" outlineLevel="1" x14ac:dyDescent="0.3">
      <c r="A770" s="13">
        <v>766</v>
      </c>
      <c r="B770" s="2">
        <f t="shared" si="71"/>
        <v>14638</v>
      </c>
      <c r="C770" s="3">
        <f t="shared" si="68"/>
        <v>21.96</v>
      </c>
      <c r="D770" s="3">
        <f t="shared" si="72"/>
        <v>43.92</v>
      </c>
      <c r="E770" s="2">
        <f t="shared" si="69"/>
        <v>0</v>
      </c>
      <c r="F770" s="17">
        <f t="shared" si="70"/>
        <v>43.92</v>
      </c>
      <c r="G770" s="2">
        <f t="shared" si="73"/>
        <v>14638</v>
      </c>
      <c r="L770" s="127"/>
    </row>
    <row r="771" spans="1:12" hidden="1" outlineLevel="1" x14ac:dyDescent="0.3">
      <c r="A771" s="13">
        <v>767</v>
      </c>
      <c r="B771" s="2">
        <f t="shared" si="71"/>
        <v>14638</v>
      </c>
      <c r="C771" s="3">
        <f t="shared" si="68"/>
        <v>21.96</v>
      </c>
      <c r="D771" s="3">
        <f t="shared" si="72"/>
        <v>65.88</v>
      </c>
      <c r="E771" s="2">
        <f t="shared" si="69"/>
        <v>62</v>
      </c>
      <c r="F771" s="17">
        <f t="shared" si="70"/>
        <v>0</v>
      </c>
      <c r="G771" s="2">
        <f t="shared" si="73"/>
        <v>14700</v>
      </c>
      <c r="L771" s="127"/>
    </row>
    <row r="772" spans="1:12" hidden="1" outlineLevel="1" x14ac:dyDescent="0.3">
      <c r="A772" s="13">
        <v>768</v>
      </c>
      <c r="B772" s="2">
        <f t="shared" si="71"/>
        <v>14700</v>
      </c>
      <c r="C772" s="3">
        <f t="shared" si="68"/>
        <v>22.05</v>
      </c>
      <c r="D772" s="3">
        <f t="shared" si="72"/>
        <v>22.05</v>
      </c>
      <c r="E772" s="2">
        <f t="shared" si="69"/>
        <v>0</v>
      </c>
      <c r="F772" s="17">
        <f t="shared" si="70"/>
        <v>22.05</v>
      </c>
      <c r="G772" s="2">
        <f t="shared" si="73"/>
        <v>14700</v>
      </c>
      <c r="L772" s="127"/>
    </row>
    <row r="773" spans="1:12" hidden="1" outlineLevel="1" x14ac:dyDescent="0.3">
      <c r="A773" s="13">
        <v>769</v>
      </c>
      <c r="B773" s="2">
        <f t="shared" si="71"/>
        <v>14700</v>
      </c>
      <c r="C773" s="3">
        <f t="shared" ref="C773:C836" si="74">ROUND(B773*$K$4/100,2)</f>
        <v>22.05</v>
      </c>
      <c r="D773" s="3">
        <f t="shared" si="72"/>
        <v>44.1</v>
      </c>
      <c r="E773" s="2">
        <f t="shared" si="69"/>
        <v>0</v>
      </c>
      <c r="F773" s="17">
        <f t="shared" si="70"/>
        <v>44.1</v>
      </c>
      <c r="G773" s="2">
        <f t="shared" si="73"/>
        <v>14700</v>
      </c>
      <c r="L773" s="127"/>
    </row>
    <row r="774" spans="1:12" hidden="1" outlineLevel="1" x14ac:dyDescent="0.3">
      <c r="A774" s="13">
        <v>770</v>
      </c>
      <c r="B774" s="2">
        <f t="shared" si="71"/>
        <v>14700</v>
      </c>
      <c r="C774" s="3">
        <f t="shared" si="74"/>
        <v>22.05</v>
      </c>
      <c r="D774" s="3">
        <f t="shared" si="72"/>
        <v>66.150000000000006</v>
      </c>
      <c r="E774" s="2">
        <f t="shared" ref="E774:E837" si="75">ROUNDDOWN(IF(D774&lt;50,0,D774*0.95),0)</f>
        <v>62</v>
      </c>
      <c r="F774" s="17">
        <f t="shared" si="70"/>
        <v>0</v>
      </c>
      <c r="G774" s="2">
        <f t="shared" si="73"/>
        <v>14762</v>
      </c>
      <c r="L774" s="127"/>
    </row>
    <row r="775" spans="1:12" hidden="1" outlineLevel="1" x14ac:dyDescent="0.3">
      <c r="A775" s="13">
        <v>771</v>
      </c>
      <c r="B775" s="2">
        <f t="shared" si="71"/>
        <v>14762</v>
      </c>
      <c r="C775" s="3">
        <f t="shared" si="74"/>
        <v>22.14</v>
      </c>
      <c r="D775" s="3">
        <f t="shared" si="72"/>
        <v>22.14</v>
      </c>
      <c r="E775" s="2">
        <f t="shared" si="75"/>
        <v>0</v>
      </c>
      <c r="F775" s="17">
        <f t="shared" ref="F775:F838" si="76">IF(E775&gt;0,0,D775-E775)</f>
        <v>22.14</v>
      </c>
      <c r="G775" s="2">
        <f t="shared" si="73"/>
        <v>14762</v>
      </c>
      <c r="L775" s="127"/>
    </row>
    <row r="776" spans="1:12" hidden="1" outlineLevel="1" x14ac:dyDescent="0.3">
      <c r="A776" s="13">
        <v>772</v>
      </c>
      <c r="B776" s="2">
        <f t="shared" ref="B776:B839" si="77">G775</f>
        <v>14762</v>
      </c>
      <c r="C776" s="3">
        <f t="shared" si="74"/>
        <v>22.14</v>
      </c>
      <c r="D776" s="3">
        <f t="shared" si="72"/>
        <v>44.28</v>
      </c>
      <c r="E776" s="2">
        <f t="shared" si="75"/>
        <v>0</v>
      </c>
      <c r="F776" s="17">
        <f t="shared" si="76"/>
        <v>44.28</v>
      </c>
      <c r="G776" s="2">
        <f t="shared" si="73"/>
        <v>14762</v>
      </c>
      <c r="L776" s="127"/>
    </row>
    <row r="777" spans="1:12" hidden="1" outlineLevel="1" x14ac:dyDescent="0.3">
      <c r="A777" s="13">
        <v>773</v>
      </c>
      <c r="B777" s="2">
        <f t="shared" si="77"/>
        <v>14762</v>
      </c>
      <c r="C777" s="3">
        <f t="shared" si="74"/>
        <v>22.14</v>
      </c>
      <c r="D777" s="3">
        <f t="shared" si="72"/>
        <v>66.42</v>
      </c>
      <c r="E777" s="2">
        <f t="shared" si="75"/>
        <v>63</v>
      </c>
      <c r="F777" s="17">
        <f t="shared" si="76"/>
        <v>0</v>
      </c>
      <c r="G777" s="2">
        <f t="shared" si="73"/>
        <v>14825</v>
      </c>
      <c r="L777" s="127"/>
    </row>
    <row r="778" spans="1:12" hidden="1" outlineLevel="1" x14ac:dyDescent="0.3">
      <c r="A778" s="13">
        <v>774</v>
      </c>
      <c r="B778" s="2">
        <f t="shared" si="77"/>
        <v>14825</v>
      </c>
      <c r="C778" s="3">
        <f t="shared" si="74"/>
        <v>22.24</v>
      </c>
      <c r="D778" s="3">
        <f t="shared" si="72"/>
        <v>22.24</v>
      </c>
      <c r="E778" s="2">
        <f t="shared" si="75"/>
        <v>0</v>
      </c>
      <c r="F778" s="17">
        <f t="shared" si="76"/>
        <v>22.24</v>
      </c>
      <c r="G778" s="2">
        <f t="shared" si="73"/>
        <v>14825</v>
      </c>
      <c r="L778" s="127"/>
    </row>
    <row r="779" spans="1:12" hidden="1" outlineLevel="1" x14ac:dyDescent="0.3">
      <c r="A779" s="13">
        <v>775</v>
      </c>
      <c r="B779" s="2">
        <f t="shared" si="77"/>
        <v>14825</v>
      </c>
      <c r="C779" s="3">
        <f t="shared" si="74"/>
        <v>22.24</v>
      </c>
      <c r="D779" s="3">
        <f t="shared" si="72"/>
        <v>44.48</v>
      </c>
      <c r="E779" s="2">
        <f t="shared" si="75"/>
        <v>0</v>
      </c>
      <c r="F779" s="17">
        <f t="shared" si="76"/>
        <v>44.48</v>
      </c>
      <c r="G779" s="2">
        <f t="shared" si="73"/>
        <v>14825</v>
      </c>
      <c r="L779" s="127"/>
    </row>
    <row r="780" spans="1:12" hidden="1" outlineLevel="1" x14ac:dyDescent="0.3">
      <c r="A780" s="13">
        <v>776</v>
      </c>
      <c r="B780" s="2">
        <f t="shared" si="77"/>
        <v>14825</v>
      </c>
      <c r="C780" s="3">
        <f t="shared" si="74"/>
        <v>22.24</v>
      </c>
      <c r="D780" s="3">
        <f t="shared" si="72"/>
        <v>66.72</v>
      </c>
      <c r="E780" s="2">
        <f t="shared" si="75"/>
        <v>63</v>
      </c>
      <c r="F780" s="17">
        <f t="shared" si="76"/>
        <v>0</v>
      </c>
      <c r="G780" s="2">
        <f t="shared" si="73"/>
        <v>14888</v>
      </c>
      <c r="L780" s="127"/>
    </row>
    <row r="781" spans="1:12" hidden="1" outlineLevel="1" x14ac:dyDescent="0.3">
      <c r="A781" s="13">
        <v>777</v>
      </c>
      <c r="B781" s="2">
        <f t="shared" si="77"/>
        <v>14888</v>
      </c>
      <c r="C781" s="3">
        <f t="shared" si="74"/>
        <v>22.33</v>
      </c>
      <c r="D781" s="3">
        <f t="shared" si="72"/>
        <v>22.33</v>
      </c>
      <c r="E781" s="2">
        <f t="shared" si="75"/>
        <v>0</v>
      </c>
      <c r="F781" s="17">
        <f t="shared" si="76"/>
        <v>22.33</v>
      </c>
      <c r="G781" s="2">
        <f t="shared" si="73"/>
        <v>14888</v>
      </c>
      <c r="L781" s="127"/>
    </row>
    <row r="782" spans="1:12" hidden="1" outlineLevel="1" x14ac:dyDescent="0.3">
      <c r="A782" s="13">
        <v>778</v>
      </c>
      <c r="B782" s="2">
        <f t="shared" si="77"/>
        <v>14888</v>
      </c>
      <c r="C782" s="3">
        <f t="shared" si="74"/>
        <v>22.33</v>
      </c>
      <c r="D782" s="3">
        <f t="shared" si="72"/>
        <v>44.66</v>
      </c>
      <c r="E782" s="2">
        <f t="shared" si="75"/>
        <v>0</v>
      </c>
      <c r="F782" s="17">
        <f t="shared" si="76"/>
        <v>44.66</v>
      </c>
      <c r="G782" s="2">
        <f t="shared" si="73"/>
        <v>14888</v>
      </c>
      <c r="L782" s="127"/>
    </row>
    <row r="783" spans="1:12" hidden="1" outlineLevel="1" x14ac:dyDescent="0.3">
      <c r="A783" s="13">
        <v>779</v>
      </c>
      <c r="B783" s="2">
        <f t="shared" si="77"/>
        <v>14888</v>
      </c>
      <c r="C783" s="3">
        <f t="shared" si="74"/>
        <v>22.33</v>
      </c>
      <c r="D783" s="3">
        <f t="shared" si="72"/>
        <v>66.989999999999995</v>
      </c>
      <c r="E783" s="2">
        <f t="shared" si="75"/>
        <v>63</v>
      </c>
      <c r="F783" s="17">
        <f t="shared" si="76"/>
        <v>0</v>
      </c>
      <c r="G783" s="2">
        <f t="shared" si="73"/>
        <v>14951</v>
      </c>
      <c r="L783" s="127"/>
    </row>
    <row r="784" spans="1:12" hidden="1" outlineLevel="1" x14ac:dyDescent="0.3">
      <c r="A784" s="13">
        <v>780</v>
      </c>
      <c r="B784" s="2">
        <f t="shared" si="77"/>
        <v>14951</v>
      </c>
      <c r="C784" s="3">
        <f t="shared" si="74"/>
        <v>22.43</v>
      </c>
      <c r="D784" s="3">
        <f t="shared" si="72"/>
        <v>22.43</v>
      </c>
      <c r="E784" s="2">
        <f t="shared" si="75"/>
        <v>0</v>
      </c>
      <c r="F784" s="17">
        <f t="shared" si="76"/>
        <v>22.43</v>
      </c>
      <c r="G784" s="2">
        <f t="shared" si="73"/>
        <v>14951</v>
      </c>
      <c r="L784" s="127"/>
    </row>
    <row r="785" spans="1:12" hidden="1" outlineLevel="1" x14ac:dyDescent="0.3">
      <c r="A785" s="13">
        <v>781</v>
      </c>
      <c r="B785" s="2">
        <f t="shared" si="77"/>
        <v>14951</v>
      </c>
      <c r="C785" s="3">
        <f t="shared" si="74"/>
        <v>22.43</v>
      </c>
      <c r="D785" s="3">
        <f t="shared" si="72"/>
        <v>44.86</v>
      </c>
      <c r="E785" s="2">
        <f t="shared" si="75"/>
        <v>0</v>
      </c>
      <c r="F785" s="17">
        <f t="shared" si="76"/>
        <v>44.86</v>
      </c>
      <c r="G785" s="2">
        <f t="shared" si="73"/>
        <v>14951</v>
      </c>
      <c r="L785" s="127"/>
    </row>
    <row r="786" spans="1:12" hidden="1" outlineLevel="1" x14ac:dyDescent="0.3">
      <c r="A786" s="13">
        <v>782</v>
      </c>
      <c r="B786" s="2">
        <f t="shared" si="77"/>
        <v>14951</v>
      </c>
      <c r="C786" s="3">
        <f t="shared" si="74"/>
        <v>22.43</v>
      </c>
      <c r="D786" s="3">
        <f t="shared" si="72"/>
        <v>67.289999999999992</v>
      </c>
      <c r="E786" s="2">
        <f t="shared" si="75"/>
        <v>63</v>
      </c>
      <c r="F786" s="17">
        <f t="shared" si="76"/>
        <v>0</v>
      </c>
      <c r="G786" s="2">
        <f t="shared" si="73"/>
        <v>15014</v>
      </c>
      <c r="L786" s="127"/>
    </row>
    <row r="787" spans="1:12" hidden="1" outlineLevel="1" x14ac:dyDescent="0.3">
      <c r="A787" s="13">
        <v>783</v>
      </c>
      <c r="B787" s="2">
        <f t="shared" si="77"/>
        <v>15014</v>
      </c>
      <c r="C787" s="3">
        <f t="shared" si="74"/>
        <v>22.52</v>
      </c>
      <c r="D787" s="3">
        <f t="shared" si="72"/>
        <v>22.52</v>
      </c>
      <c r="E787" s="2">
        <f t="shared" si="75"/>
        <v>0</v>
      </c>
      <c r="F787" s="17">
        <f t="shared" si="76"/>
        <v>22.52</v>
      </c>
      <c r="G787" s="2">
        <f t="shared" si="73"/>
        <v>15014</v>
      </c>
      <c r="L787" s="127"/>
    </row>
    <row r="788" spans="1:12" hidden="1" outlineLevel="1" x14ac:dyDescent="0.3">
      <c r="A788" s="13">
        <v>784</v>
      </c>
      <c r="B788" s="2">
        <f t="shared" si="77"/>
        <v>15014</v>
      </c>
      <c r="C788" s="3">
        <f t="shared" si="74"/>
        <v>22.52</v>
      </c>
      <c r="D788" s="3">
        <f t="shared" si="72"/>
        <v>45.04</v>
      </c>
      <c r="E788" s="2">
        <f t="shared" si="75"/>
        <v>0</v>
      </c>
      <c r="F788" s="17">
        <f t="shared" si="76"/>
        <v>45.04</v>
      </c>
      <c r="G788" s="2">
        <f t="shared" si="73"/>
        <v>15014</v>
      </c>
      <c r="L788" s="127"/>
    </row>
    <row r="789" spans="1:12" hidden="1" outlineLevel="1" x14ac:dyDescent="0.3">
      <c r="A789" s="13">
        <v>785</v>
      </c>
      <c r="B789" s="2">
        <f t="shared" si="77"/>
        <v>15014</v>
      </c>
      <c r="C789" s="3">
        <f t="shared" si="74"/>
        <v>22.52</v>
      </c>
      <c r="D789" s="3">
        <f t="shared" si="72"/>
        <v>67.56</v>
      </c>
      <c r="E789" s="2">
        <f t="shared" si="75"/>
        <v>64</v>
      </c>
      <c r="F789" s="17">
        <f t="shared" si="76"/>
        <v>0</v>
      </c>
      <c r="G789" s="2">
        <f t="shared" si="73"/>
        <v>15078</v>
      </c>
      <c r="L789" s="127"/>
    </row>
    <row r="790" spans="1:12" hidden="1" outlineLevel="1" x14ac:dyDescent="0.3">
      <c r="A790" s="13">
        <v>786</v>
      </c>
      <c r="B790" s="2">
        <f t="shared" si="77"/>
        <v>15078</v>
      </c>
      <c r="C790" s="3">
        <f t="shared" si="74"/>
        <v>22.62</v>
      </c>
      <c r="D790" s="3">
        <f t="shared" si="72"/>
        <v>22.62</v>
      </c>
      <c r="E790" s="2">
        <f t="shared" si="75"/>
        <v>0</v>
      </c>
      <c r="F790" s="17">
        <f t="shared" si="76"/>
        <v>22.62</v>
      </c>
      <c r="G790" s="2">
        <f t="shared" si="73"/>
        <v>15078</v>
      </c>
      <c r="L790" s="127"/>
    </row>
    <row r="791" spans="1:12" hidden="1" outlineLevel="1" x14ac:dyDescent="0.3">
      <c r="A791" s="13">
        <v>787</v>
      </c>
      <c r="B791" s="2">
        <f t="shared" si="77"/>
        <v>15078</v>
      </c>
      <c r="C791" s="3">
        <f t="shared" si="74"/>
        <v>22.62</v>
      </c>
      <c r="D791" s="3">
        <f t="shared" si="72"/>
        <v>45.24</v>
      </c>
      <c r="E791" s="2">
        <f t="shared" si="75"/>
        <v>0</v>
      </c>
      <c r="F791" s="17">
        <f t="shared" si="76"/>
        <v>45.24</v>
      </c>
      <c r="G791" s="2">
        <f t="shared" si="73"/>
        <v>15078</v>
      </c>
      <c r="L791" s="127"/>
    </row>
    <row r="792" spans="1:12" hidden="1" outlineLevel="1" x14ac:dyDescent="0.3">
      <c r="A792" s="13">
        <v>788</v>
      </c>
      <c r="B792" s="2">
        <f t="shared" si="77"/>
        <v>15078</v>
      </c>
      <c r="C792" s="3">
        <f t="shared" si="74"/>
        <v>22.62</v>
      </c>
      <c r="D792" s="3">
        <f t="shared" si="72"/>
        <v>67.86</v>
      </c>
      <c r="E792" s="2">
        <f t="shared" si="75"/>
        <v>64</v>
      </c>
      <c r="F792" s="17">
        <f t="shared" si="76"/>
        <v>0</v>
      </c>
      <c r="G792" s="2">
        <f t="shared" si="73"/>
        <v>15142</v>
      </c>
      <c r="L792" s="127"/>
    </row>
    <row r="793" spans="1:12" hidden="1" outlineLevel="1" x14ac:dyDescent="0.3">
      <c r="A793" s="13">
        <v>789</v>
      </c>
      <c r="B793" s="2">
        <f t="shared" si="77"/>
        <v>15142</v>
      </c>
      <c r="C793" s="3">
        <f t="shared" si="74"/>
        <v>22.71</v>
      </c>
      <c r="D793" s="3">
        <f t="shared" si="72"/>
        <v>22.71</v>
      </c>
      <c r="E793" s="2">
        <f t="shared" si="75"/>
        <v>0</v>
      </c>
      <c r="F793" s="17">
        <f t="shared" si="76"/>
        <v>22.71</v>
      </c>
      <c r="G793" s="2">
        <f t="shared" si="73"/>
        <v>15142</v>
      </c>
      <c r="L793" s="127"/>
    </row>
    <row r="794" spans="1:12" hidden="1" outlineLevel="1" x14ac:dyDescent="0.3">
      <c r="A794" s="13">
        <v>790</v>
      </c>
      <c r="B794" s="2">
        <f t="shared" si="77"/>
        <v>15142</v>
      </c>
      <c r="C794" s="3">
        <f t="shared" si="74"/>
        <v>22.71</v>
      </c>
      <c r="D794" s="3">
        <f t="shared" ref="D794:D857" si="78">C794+F793</f>
        <v>45.42</v>
      </c>
      <c r="E794" s="2">
        <f t="shared" si="75"/>
        <v>0</v>
      </c>
      <c r="F794" s="17">
        <f t="shared" si="76"/>
        <v>45.42</v>
      </c>
      <c r="G794" s="2">
        <f t="shared" ref="G794:G857" si="79">B794+E794</f>
        <v>15142</v>
      </c>
      <c r="L794" s="127"/>
    </row>
    <row r="795" spans="1:12" hidden="1" outlineLevel="1" x14ac:dyDescent="0.3">
      <c r="A795" s="13">
        <v>791</v>
      </c>
      <c r="B795" s="2">
        <f t="shared" si="77"/>
        <v>15142</v>
      </c>
      <c r="C795" s="3">
        <f t="shared" si="74"/>
        <v>22.71</v>
      </c>
      <c r="D795" s="3">
        <f t="shared" si="78"/>
        <v>68.13</v>
      </c>
      <c r="E795" s="2">
        <f t="shared" si="75"/>
        <v>64</v>
      </c>
      <c r="F795" s="17">
        <f t="shared" si="76"/>
        <v>0</v>
      </c>
      <c r="G795" s="2">
        <f t="shared" si="79"/>
        <v>15206</v>
      </c>
      <c r="L795" s="127"/>
    </row>
    <row r="796" spans="1:12" hidden="1" outlineLevel="1" x14ac:dyDescent="0.3">
      <c r="A796" s="13">
        <v>792</v>
      </c>
      <c r="B796" s="2">
        <f t="shared" si="77"/>
        <v>15206</v>
      </c>
      <c r="C796" s="3">
        <f t="shared" si="74"/>
        <v>22.81</v>
      </c>
      <c r="D796" s="3">
        <f t="shared" si="78"/>
        <v>22.81</v>
      </c>
      <c r="E796" s="2">
        <f t="shared" si="75"/>
        <v>0</v>
      </c>
      <c r="F796" s="17">
        <f t="shared" si="76"/>
        <v>22.81</v>
      </c>
      <c r="G796" s="2">
        <f t="shared" si="79"/>
        <v>15206</v>
      </c>
      <c r="L796" s="127"/>
    </row>
    <row r="797" spans="1:12" hidden="1" outlineLevel="1" x14ac:dyDescent="0.3">
      <c r="A797" s="13">
        <v>793</v>
      </c>
      <c r="B797" s="2">
        <f t="shared" si="77"/>
        <v>15206</v>
      </c>
      <c r="C797" s="3">
        <f t="shared" si="74"/>
        <v>22.81</v>
      </c>
      <c r="D797" s="3">
        <f t="shared" si="78"/>
        <v>45.62</v>
      </c>
      <c r="E797" s="2">
        <f t="shared" si="75"/>
        <v>0</v>
      </c>
      <c r="F797" s="17">
        <f t="shared" si="76"/>
        <v>45.62</v>
      </c>
      <c r="G797" s="2">
        <f t="shared" si="79"/>
        <v>15206</v>
      </c>
      <c r="L797" s="127"/>
    </row>
    <row r="798" spans="1:12" hidden="1" outlineLevel="1" x14ac:dyDescent="0.3">
      <c r="A798" s="13">
        <v>794</v>
      </c>
      <c r="B798" s="2">
        <f t="shared" si="77"/>
        <v>15206</v>
      </c>
      <c r="C798" s="3">
        <f t="shared" si="74"/>
        <v>22.81</v>
      </c>
      <c r="D798" s="3">
        <f t="shared" si="78"/>
        <v>68.429999999999993</v>
      </c>
      <c r="E798" s="2">
        <f t="shared" si="75"/>
        <v>65</v>
      </c>
      <c r="F798" s="17">
        <f t="shared" si="76"/>
        <v>0</v>
      </c>
      <c r="G798" s="2">
        <f t="shared" si="79"/>
        <v>15271</v>
      </c>
      <c r="L798" s="127"/>
    </row>
    <row r="799" spans="1:12" hidden="1" outlineLevel="1" x14ac:dyDescent="0.3">
      <c r="A799" s="13">
        <v>795</v>
      </c>
      <c r="B799" s="2">
        <f t="shared" si="77"/>
        <v>15271</v>
      </c>
      <c r="C799" s="3">
        <f t="shared" si="74"/>
        <v>22.91</v>
      </c>
      <c r="D799" s="3">
        <f t="shared" si="78"/>
        <v>22.91</v>
      </c>
      <c r="E799" s="2">
        <f t="shared" si="75"/>
        <v>0</v>
      </c>
      <c r="F799" s="17">
        <f t="shared" si="76"/>
        <v>22.91</v>
      </c>
      <c r="G799" s="2">
        <f t="shared" si="79"/>
        <v>15271</v>
      </c>
      <c r="L799" s="127"/>
    </row>
    <row r="800" spans="1:12" hidden="1" outlineLevel="1" x14ac:dyDescent="0.3">
      <c r="A800" s="13">
        <v>796</v>
      </c>
      <c r="B800" s="2">
        <f t="shared" si="77"/>
        <v>15271</v>
      </c>
      <c r="C800" s="3">
        <f t="shared" si="74"/>
        <v>22.91</v>
      </c>
      <c r="D800" s="3">
        <f t="shared" si="78"/>
        <v>45.82</v>
      </c>
      <c r="E800" s="2">
        <f t="shared" si="75"/>
        <v>0</v>
      </c>
      <c r="F800" s="17">
        <f t="shared" si="76"/>
        <v>45.82</v>
      </c>
      <c r="G800" s="2">
        <f t="shared" si="79"/>
        <v>15271</v>
      </c>
      <c r="L800" s="127"/>
    </row>
    <row r="801" spans="1:12" hidden="1" outlineLevel="1" x14ac:dyDescent="0.3">
      <c r="A801" s="13">
        <v>797</v>
      </c>
      <c r="B801" s="2">
        <f t="shared" si="77"/>
        <v>15271</v>
      </c>
      <c r="C801" s="3">
        <f t="shared" si="74"/>
        <v>22.91</v>
      </c>
      <c r="D801" s="3">
        <f t="shared" si="78"/>
        <v>68.73</v>
      </c>
      <c r="E801" s="2">
        <f t="shared" si="75"/>
        <v>65</v>
      </c>
      <c r="F801" s="17">
        <f t="shared" si="76"/>
        <v>0</v>
      </c>
      <c r="G801" s="2">
        <f t="shared" si="79"/>
        <v>15336</v>
      </c>
      <c r="L801" s="127"/>
    </row>
    <row r="802" spans="1:12" hidden="1" outlineLevel="1" x14ac:dyDescent="0.3">
      <c r="A802" s="13">
        <v>798</v>
      </c>
      <c r="B802" s="2">
        <f t="shared" si="77"/>
        <v>15336</v>
      </c>
      <c r="C802" s="3">
        <f t="shared" si="74"/>
        <v>23</v>
      </c>
      <c r="D802" s="3">
        <f t="shared" si="78"/>
        <v>23</v>
      </c>
      <c r="E802" s="2">
        <f t="shared" si="75"/>
        <v>0</v>
      </c>
      <c r="F802" s="17">
        <f t="shared" si="76"/>
        <v>23</v>
      </c>
      <c r="G802" s="2">
        <f t="shared" si="79"/>
        <v>15336</v>
      </c>
      <c r="L802" s="127"/>
    </row>
    <row r="803" spans="1:12" hidden="1" outlineLevel="1" x14ac:dyDescent="0.3">
      <c r="A803" s="13">
        <v>799</v>
      </c>
      <c r="B803" s="2">
        <f t="shared" si="77"/>
        <v>15336</v>
      </c>
      <c r="C803" s="3">
        <f t="shared" si="74"/>
        <v>23</v>
      </c>
      <c r="D803" s="3">
        <f t="shared" si="78"/>
        <v>46</v>
      </c>
      <c r="E803" s="2">
        <f t="shared" si="75"/>
        <v>0</v>
      </c>
      <c r="F803" s="17">
        <f t="shared" si="76"/>
        <v>46</v>
      </c>
      <c r="G803" s="2">
        <f t="shared" si="79"/>
        <v>15336</v>
      </c>
      <c r="L803" s="127"/>
    </row>
    <row r="804" spans="1:12" hidden="1" outlineLevel="1" x14ac:dyDescent="0.3">
      <c r="A804" s="13">
        <v>800</v>
      </c>
      <c r="B804" s="2">
        <f t="shared" si="77"/>
        <v>15336</v>
      </c>
      <c r="C804" s="3">
        <f t="shared" si="74"/>
        <v>23</v>
      </c>
      <c r="D804" s="3">
        <f t="shared" si="78"/>
        <v>69</v>
      </c>
      <c r="E804" s="2">
        <f t="shared" si="75"/>
        <v>65</v>
      </c>
      <c r="F804" s="17">
        <f t="shared" si="76"/>
        <v>0</v>
      </c>
      <c r="G804" s="2">
        <f t="shared" si="79"/>
        <v>15401</v>
      </c>
      <c r="L804" s="127"/>
    </row>
    <row r="805" spans="1:12" hidden="1" outlineLevel="1" x14ac:dyDescent="0.3">
      <c r="A805" s="13">
        <v>801</v>
      </c>
      <c r="B805" s="2">
        <f t="shared" si="77"/>
        <v>15401</v>
      </c>
      <c r="C805" s="3">
        <f t="shared" si="74"/>
        <v>23.1</v>
      </c>
      <c r="D805" s="3">
        <f t="shared" si="78"/>
        <v>23.1</v>
      </c>
      <c r="E805" s="2">
        <f t="shared" si="75"/>
        <v>0</v>
      </c>
      <c r="F805" s="17">
        <f t="shared" si="76"/>
        <v>23.1</v>
      </c>
      <c r="G805" s="2">
        <f t="shared" si="79"/>
        <v>15401</v>
      </c>
      <c r="L805" s="127"/>
    </row>
    <row r="806" spans="1:12" hidden="1" outlineLevel="1" x14ac:dyDescent="0.3">
      <c r="A806" s="13">
        <v>802</v>
      </c>
      <c r="B806" s="2">
        <f t="shared" si="77"/>
        <v>15401</v>
      </c>
      <c r="C806" s="3">
        <f t="shared" si="74"/>
        <v>23.1</v>
      </c>
      <c r="D806" s="3">
        <f t="shared" si="78"/>
        <v>46.2</v>
      </c>
      <c r="E806" s="2">
        <f t="shared" si="75"/>
        <v>0</v>
      </c>
      <c r="F806" s="17">
        <f t="shared" si="76"/>
        <v>46.2</v>
      </c>
      <c r="G806" s="2">
        <f t="shared" si="79"/>
        <v>15401</v>
      </c>
      <c r="L806" s="127"/>
    </row>
    <row r="807" spans="1:12" hidden="1" outlineLevel="1" x14ac:dyDescent="0.3">
      <c r="A807" s="13">
        <v>803</v>
      </c>
      <c r="B807" s="2">
        <f t="shared" si="77"/>
        <v>15401</v>
      </c>
      <c r="C807" s="3">
        <f t="shared" si="74"/>
        <v>23.1</v>
      </c>
      <c r="D807" s="3">
        <f t="shared" si="78"/>
        <v>69.300000000000011</v>
      </c>
      <c r="E807" s="2">
        <f t="shared" si="75"/>
        <v>65</v>
      </c>
      <c r="F807" s="17">
        <f t="shared" si="76"/>
        <v>0</v>
      </c>
      <c r="G807" s="2">
        <f t="shared" si="79"/>
        <v>15466</v>
      </c>
      <c r="L807" s="127"/>
    </row>
    <row r="808" spans="1:12" hidden="1" outlineLevel="1" x14ac:dyDescent="0.3">
      <c r="A808" s="13">
        <v>804</v>
      </c>
      <c r="B808" s="2">
        <f t="shared" si="77"/>
        <v>15466</v>
      </c>
      <c r="C808" s="3">
        <f t="shared" si="74"/>
        <v>23.2</v>
      </c>
      <c r="D808" s="3">
        <f t="shared" si="78"/>
        <v>23.2</v>
      </c>
      <c r="E808" s="2">
        <f t="shared" si="75"/>
        <v>0</v>
      </c>
      <c r="F808" s="17">
        <f t="shared" si="76"/>
        <v>23.2</v>
      </c>
      <c r="G808" s="2">
        <f t="shared" si="79"/>
        <v>15466</v>
      </c>
      <c r="L808" s="127"/>
    </row>
    <row r="809" spans="1:12" hidden="1" outlineLevel="1" x14ac:dyDescent="0.3">
      <c r="A809" s="13">
        <v>805</v>
      </c>
      <c r="B809" s="2">
        <f t="shared" si="77"/>
        <v>15466</v>
      </c>
      <c r="C809" s="3">
        <f t="shared" si="74"/>
        <v>23.2</v>
      </c>
      <c r="D809" s="3">
        <f t="shared" si="78"/>
        <v>46.4</v>
      </c>
      <c r="E809" s="2">
        <f t="shared" si="75"/>
        <v>0</v>
      </c>
      <c r="F809" s="17">
        <f t="shared" si="76"/>
        <v>46.4</v>
      </c>
      <c r="G809" s="2">
        <f t="shared" si="79"/>
        <v>15466</v>
      </c>
      <c r="L809" s="127"/>
    </row>
    <row r="810" spans="1:12" hidden="1" outlineLevel="1" x14ac:dyDescent="0.3">
      <c r="A810" s="13">
        <v>806</v>
      </c>
      <c r="B810" s="2">
        <f t="shared" si="77"/>
        <v>15466</v>
      </c>
      <c r="C810" s="3">
        <f t="shared" si="74"/>
        <v>23.2</v>
      </c>
      <c r="D810" s="3">
        <f t="shared" si="78"/>
        <v>69.599999999999994</v>
      </c>
      <c r="E810" s="2">
        <f t="shared" si="75"/>
        <v>66</v>
      </c>
      <c r="F810" s="17">
        <f t="shared" si="76"/>
        <v>0</v>
      </c>
      <c r="G810" s="2">
        <f t="shared" si="79"/>
        <v>15532</v>
      </c>
      <c r="L810" s="127"/>
    </row>
    <row r="811" spans="1:12" hidden="1" outlineLevel="1" x14ac:dyDescent="0.3">
      <c r="A811" s="13">
        <v>807</v>
      </c>
      <c r="B811" s="2">
        <f t="shared" si="77"/>
        <v>15532</v>
      </c>
      <c r="C811" s="3">
        <f t="shared" si="74"/>
        <v>23.3</v>
      </c>
      <c r="D811" s="3">
        <f t="shared" si="78"/>
        <v>23.3</v>
      </c>
      <c r="E811" s="2">
        <f t="shared" si="75"/>
        <v>0</v>
      </c>
      <c r="F811" s="17">
        <f t="shared" si="76"/>
        <v>23.3</v>
      </c>
      <c r="G811" s="2">
        <f t="shared" si="79"/>
        <v>15532</v>
      </c>
      <c r="L811" s="127"/>
    </row>
    <row r="812" spans="1:12" hidden="1" outlineLevel="1" x14ac:dyDescent="0.3">
      <c r="A812" s="13">
        <v>808</v>
      </c>
      <c r="B812" s="2">
        <f t="shared" si="77"/>
        <v>15532</v>
      </c>
      <c r="C812" s="3">
        <f t="shared" si="74"/>
        <v>23.3</v>
      </c>
      <c r="D812" s="3">
        <f t="shared" si="78"/>
        <v>46.6</v>
      </c>
      <c r="E812" s="2">
        <f t="shared" si="75"/>
        <v>0</v>
      </c>
      <c r="F812" s="17">
        <f t="shared" si="76"/>
        <v>46.6</v>
      </c>
      <c r="G812" s="2">
        <f t="shared" si="79"/>
        <v>15532</v>
      </c>
      <c r="L812" s="127"/>
    </row>
    <row r="813" spans="1:12" hidden="1" outlineLevel="1" x14ac:dyDescent="0.3">
      <c r="A813" s="13">
        <v>809</v>
      </c>
      <c r="B813" s="2">
        <f t="shared" si="77"/>
        <v>15532</v>
      </c>
      <c r="C813" s="3">
        <f t="shared" si="74"/>
        <v>23.3</v>
      </c>
      <c r="D813" s="3">
        <f t="shared" si="78"/>
        <v>69.900000000000006</v>
      </c>
      <c r="E813" s="2">
        <f t="shared" si="75"/>
        <v>66</v>
      </c>
      <c r="F813" s="17">
        <f t="shared" si="76"/>
        <v>0</v>
      </c>
      <c r="G813" s="2">
        <f t="shared" si="79"/>
        <v>15598</v>
      </c>
      <c r="L813" s="127"/>
    </row>
    <row r="814" spans="1:12" hidden="1" outlineLevel="1" x14ac:dyDescent="0.3">
      <c r="A814" s="13">
        <v>810</v>
      </c>
      <c r="B814" s="2">
        <f t="shared" si="77"/>
        <v>15598</v>
      </c>
      <c r="C814" s="3">
        <f t="shared" si="74"/>
        <v>23.4</v>
      </c>
      <c r="D814" s="3">
        <f t="shared" si="78"/>
        <v>23.4</v>
      </c>
      <c r="E814" s="2">
        <f t="shared" si="75"/>
        <v>0</v>
      </c>
      <c r="F814" s="17">
        <f t="shared" si="76"/>
        <v>23.4</v>
      </c>
      <c r="G814" s="2">
        <f t="shared" si="79"/>
        <v>15598</v>
      </c>
      <c r="L814" s="127"/>
    </row>
    <row r="815" spans="1:12" hidden="1" outlineLevel="1" x14ac:dyDescent="0.3">
      <c r="A815" s="13">
        <v>811</v>
      </c>
      <c r="B815" s="2">
        <f t="shared" si="77"/>
        <v>15598</v>
      </c>
      <c r="C815" s="3">
        <f t="shared" si="74"/>
        <v>23.4</v>
      </c>
      <c r="D815" s="3">
        <f t="shared" si="78"/>
        <v>46.8</v>
      </c>
      <c r="E815" s="2">
        <f t="shared" si="75"/>
        <v>0</v>
      </c>
      <c r="F815" s="17">
        <f t="shared" si="76"/>
        <v>46.8</v>
      </c>
      <c r="G815" s="2">
        <f t="shared" si="79"/>
        <v>15598</v>
      </c>
      <c r="L815" s="127"/>
    </row>
    <row r="816" spans="1:12" hidden="1" outlineLevel="1" x14ac:dyDescent="0.3">
      <c r="A816" s="13">
        <v>812</v>
      </c>
      <c r="B816" s="2">
        <f t="shared" si="77"/>
        <v>15598</v>
      </c>
      <c r="C816" s="3">
        <f t="shared" si="74"/>
        <v>23.4</v>
      </c>
      <c r="D816" s="3">
        <f t="shared" si="78"/>
        <v>70.199999999999989</v>
      </c>
      <c r="E816" s="2">
        <f t="shared" si="75"/>
        <v>66</v>
      </c>
      <c r="F816" s="17">
        <f t="shared" si="76"/>
        <v>0</v>
      </c>
      <c r="G816" s="2">
        <f t="shared" si="79"/>
        <v>15664</v>
      </c>
      <c r="L816" s="127"/>
    </row>
    <row r="817" spans="1:12" hidden="1" outlineLevel="1" x14ac:dyDescent="0.3">
      <c r="A817" s="13">
        <v>813</v>
      </c>
      <c r="B817" s="2">
        <f t="shared" si="77"/>
        <v>15664</v>
      </c>
      <c r="C817" s="3">
        <f t="shared" si="74"/>
        <v>23.5</v>
      </c>
      <c r="D817" s="3">
        <f t="shared" si="78"/>
        <v>23.5</v>
      </c>
      <c r="E817" s="2">
        <f t="shared" si="75"/>
        <v>0</v>
      </c>
      <c r="F817" s="17">
        <f t="shared" si="76"/>
        <v>23.5</v>
      </c>
      <c r="G817" s="2">
        <f t="shared" si="79"/>
        <v>15664</v>
      </c>
      <c r="L817" s="127"/>
    </row>
    <row r="818" spans="1:12" hidden="1" outlineLevel="1" x14ac:dyDescent="0.3">
      <c r="A818" s="13">
        <v>814</v>
      </c>
      <c r="B818" s="2">
        <f t="shared" si="77"/>
        <v>15664</v>
      </c>
      <c r="C818" s="3">
        <f t="shared" si="74"/>
        <v>23.5</v>
      </c>
      <c r="D818" s="3">
        <f t="shared" si="78"/>
        <v>47</v>
      </c>
      <c r="E818" s="2">
        <f t="shared" si="75"/>
        <v>0</v>
      </c>
      <c r="F818" s="17">
        <f t="shared" si="76"/>
        <v>47</v>
      </c>
      <c r="G818" s="2">
        <f t="shared" si="79"/>
        <v>15664</v>
      </c>
      <c r="L818" s="127"/>
    </row>
    <row r="819" spans="1:12" hidden="1" outlineLevel="1" x14ac:dyDescent="0.3">
      <c r="A819" s="13">
        <v>815</v>
      </c>
      <c r="B819" s="2">
        <f t="shared" si="77"/>
        <v>15664</v>
      </c>
      <c r="C819" s="3">
        <f t="shared" si="74"/>
        <v>23.5</v>
      </c>
      <c r="D819" s="3">
        <f t="shared" si="78"/>
        <v>70.5</v>
      </c>
      <c r="E819" s="2">
        <f t="shared" si="75"/>
        <v>66</v>
      </c>
      <c r="F819" s="17">
        <f t="shared" si="76"/>
        <v>0</v>
      </c>
      <c r="G819" s="2">
        <f t="shared" si="79"/>
        <v>15730</v>
      </c>
      <c r="L819" s="127"/>
    </row>
    <row r="820" spans="1:12" hidden="1" outlineLevel="1" x14ac:dyDescent="0.3">
      <c r="A820" s="13">
        <v>816</v>
      </c>
      <c r="B820" s="2">
        <f t="shared" si="77"/>
        <v>15730</v>
      </c>
      <c r="C820" s="3">
        <f t="shared" si="74"/>
        <v>23.6</v>
      </c>
      <c r="D820" s="3">
        <f t="shared" si="78"/>
        <v>23.6</v>
      </c>
      <c r="E820" s="2">
        <f t="shared" si="75"/>
        <v>0</v>
      </c>
      <c r="F820" s="17">
        <f t="shared" si="76"/>
        <v>23.6</v>
      </c>
      <c r="G820" s="2">
        <f t="shared" si="79"/>
        <v>15730</v>
      </c>
      <c r="L820" s="127"/>
    </row>
    <row r="821" spans="1:12" hidden="1" outlineLevel="1" x14ac:dyDescent="0.3">
      <c r="A821" s="13">
        <v>817</v>
      </c>
      <c r="B821" s="2">
        <f t="shared" si="77"/>
        <v>15730</v>
      </c>
      <c r="C821" s="3">
        <f t="shared" si="74"/>
        <v>23.6</v>
      </c>
      <c r="D821" s="3">
        <f t="shared" si="78"/>
        <v>47.2</v>
      </c>
      <c r="E821" s="2">
        <f t="shared" si="75"/>
        <v>0</v>
      </c>
      <c r="F821" s="17">
        <f t="shared" si="76"/>
        <v>47.2</v>
      </c>
      <c r="G821" s="2">
        <f t="shared" si="79"/>
        <v>15730</v>
      </c>
      <c r="L821" s="127"/>
    </row>
    <row r="822" spans="1:12" hidden="1" outlineLevel="1" x14ac:dyDescent="0.3">
      <c r="A822" s="13">
        <v>818</v>
      </c>
      <c r="B822" s="2">
        <f t="shared" si="77"/>
        <v>15730</v>
      </c>
      <c r="C822" s="3">
        <f t="shared" si="74"/>
        <v>23.6</v>
      </c>
      <c r="D822" s="3">
        <f t="shared" si="78"/>
        <v>70.800000000000011</v>
      </c>
      <c r="E822" s="2">
        <f t="shared" si="75"/>
        <v>67</v>
      </c>
      <c r="F822" s="17">
        <f t="shared" si="76"/>
        <v>0</v>
      </c>
      <c r="G822" s="2">
        <f t="shared" si="79"/>
        <v>15797</v>
      </c>
      <c r="L822" s="127"/>
    </row>
    <row r="823" spans="1:12" hidden="1" outlineLevel="1" x14ac:dyDescent="0.3">
      <c r="A823" s="13">
        <v>819</v>
      </c>
      <c r="B823" s="2">
        <f t="shared" si="77"/>
        <v>15797</v>
      </c>
      <c r="C823" s="3">
        <f t="shared" si="74"/>
        <v>23.7</v>
      </c>
      <c r="D823" s="3">
        <f t="shared" si="78"/>
        <v>23.7</v>
      </c>
      <c r="E823" s="2">
        <f t="shared" si="75"/>
        <v>0</v>
      </c>
      <c r="F823" s="17">
        <f t="shared" si="76"/>
        <v>23.7</v>
      </c>
      <c r="G823" s="2">
        <f t="shared" si="79"/>
        <v>15797</v>
      </c>
      <c r="L823" s="127"/>
    </row>
    <row r="824" spans="1:12" hidden="1" outlineLevel="1" x14ac:dyDescent="0.3">
      <c r="A824" s="13">
        <v>820</v>
      </c>
      <c r="B824" s="2">
        <f t="shared" si="77"/>
        <v>15797</v>
      </c>
      <c r="C824" s="3">
        <f t="shared" si="74"/>
        <v>23.7</v>
      </c>
      <c r="D824" s="3">
        <f t="shared" si="78"/>
        <v>47.4</v>
      </c>
      <c r="E824" s="2">
        <f t="shared" si="75"/>
        <v>0</v>
      </c>
      <c r="F824" s="17">
        <f t="shared" si="76"/>
        <v>47.4</v>
      </c>
      <c r="G824" s="2">
        <f t="shared" si="79"/>
        <v>15797</v>
      </c>
      <c r="L824" s="127"/>
    </row>
    <row r="825" spans="1:12" hidden="1" outlineLevel="1" x14ac:dyDescent="0.3">
      <c r="A825" s="13">
        <v>821</v>
      </c>
      <c r="B825" s="2">
        <f t="shared" si="77"/>
        <v>15797</v>
      </c>
      <c r="C825" s="3">
        <f t="shared" si="74"/>
        <v>23.7</v>
      </c>
      <c r="D825" s="3">
        <f t="shared" si="78"/>
        <v>71.099999999999994</v>
      </c>
      <c r="E825" s="2">
        <f t="shared" si="75"/>
        <v>67</v>
      </c>
      <c r="F825" s="17">
        <f t="shared" si="76"/>
        <v>0</v>
      </c>
      <c r="G825" s="2">
        <f t="shared" si="79"/>
        <v>15864</v>
      </c>
      <c r="L825" s="127"/>
    </row>
    <row r="826" spans="1:12" hidden="1" outlineLevel="1" x14ac:dyDescent="0.3">
      <c r="A826" s="13">
        <v>822</v>
      </c>
      <c r="B826" s="2">
        <f t="shared" si="77"/>
        <v>15864</v>
      </c>
      <c r="C826" s="3">
        <f t="shared" si="74"/>
        <v>23.8</v>
      </c>
      <c r="D826" s="3">
        <f t="shared" si="78"/>
        <v>23.8</v>
      </c>
      <c r="E826" s="2">
        <f t="shared" si="75"/>
        <v>0</v>
      </c>
      <c r="F826" s="17">
        <f t="shared" si="76"/>
        <v>23.8</v>
      </c>
      <c r="G826" s="2">
        <f t="shared" si="79"/>
        <v>15864</v>
      </c>
      <c r="L826" s="127"/>
    </row>
    <row r="827" spans="1:12" hidden="1" outlineLevel="1" x14ac:dyDescent="0.3">
      <c r="A827" s="13">
        <v>823</v>
      </c>
      <c r="B827" s="2">
        <f t="shared" si="77"/>
        <v>15864</v>
      </c>
      <c r="C827" s="3">
        <f t="shared" si="74"/>
        <v>23.8</v>
      </c>
      <c r="D827" s="3">
        <f t="shared" si="78"/>
        <v>47.6</v>
      </c>
      <c r="E827" s="2">
        <f t="shared" si="75"/>
        <v>0</v>
      </c>
      <c r="F827" s="17">
        <f t="shared" si="76"/>
        <v>47.6</v>
      </c>
      <c r="G827" s="2">
        <f t="shared" si="79"/>
        <v>15864</v>
      </c>
      <c r="L827" s="127"/>
    </row>
    <row r="828" spans="1:12" hidden="1" outlineLevel="1" x14ac:dyDescent="0.3">
      <c r="A828" s="13">
        <v>824</v>
      </c>
      <c r="B828" s="2">
        <f t="shared" si="77"/>
        <v>15864</v>
      </c>
      <c r="C828" s="3">
        <f t="shared" si="74"/>
        <v>23.8</v>
      </c>
      <c r="D828" s="3">
        <f t="shared" si="78"/>
        <v>71.400000000000006</v>
      </c>
      <c r="E828" s="2">
        <f t="shared" si="75"/>
        <v>67</v>
      </c>
      <c r="F828" s="17">
        <f t="shared" si="76"/>
        <v>0</v>
      </c>
      <c r="G828" s="2">
        <f t="shared" si="79"/>
        <v>15931</v>
      </c>
      <c r="L828" s="127"/>
    </row>
    <row r="829" spans="1:12" hidden="1" outlineLevel="1" x14ac:dyDescent="0.3">
      <c r="A829" s="13">
        <v>825</v>
      </c>
      <c r="B829" s="2">
        <f t="shared" si="77"/>
        <v>15931</v>
      </c>
      <c r="C829" s="3">
        <f t="shared" si="74"/>
        <v>23.9</v>
      </c>
      <c r="D829" s="3">
        <f t="shared" si="78"/>
        <v>23.9</v>
      </c>
      <c r="E829" s="2">
        <f t="shared" si="75"/>
        <v>0</v>
      </c>
      <c r="F829" s="17">
        <f t="shared" si="76"/>
        <v>23.9</v>
      </c>
      <c r="G829" s="2">
        <f t="shared" si="79"/>
        <v>15931</v>
      </c>
      <c r="L829" s="127"/>
    </row>
    <row r="830" spans="1:12" hidden="1" outlineLevel="1" x14ac:dyDescent="0.3">
      <c r="A830" s="13">
        <v>826</v>
      </c>
      <c r="B830" s="2">
        <f t="shared" si="77"/>
        <v>15931</v>
      </c>
      <c r="C830" s="3">
        <f t="shared" si="74"/>
        <v>23.9</v>
      </c>
      <c r="D830" s="3">
        <f t="shared" si="78"/>
        <v>47.8</v>
      </c>
      <c r="E830" s="2">
        <f t="shared" si="75"/>
        <v>0</v>
      </c>
      <c r="F830" s="17">
        <f t="shared" si="76"/>
        <v>47.8</v>
      </c>
      <c r="G830" s="2">
        <f t="shared" si="79"/>
        <v>15931</v>
      </c>
      <c r="L830" s="127"/>
    </row>
    <row r="831" spans="1:12" hidden="1" outlineLevel="1" x14ac:dyDescent="0.3">
      <c r="A831" s="13">
        <v>827</v>
      </c>
      <c r="B831" s="2">
        <f t="shared" si="77"/>
        <v>15931</v>
      </c>
      <c r="C831" s="3">
        <f t="shared" si="74"/>
        <v>23.9</v>
      </c>
      <c r="D831" s="3">
        <f t="shared" si="78"/>
        <v>71.699999999999989</v>
      </c>
      <c r="E831" s="2">
        <f t="shared" si="75"/>
        <v>68</v>
      </c>
      <c r="F831" s="17">
        <f t="shared" si="76"/>
        <v>0</v>
      </c>
      <c r="G831" s="2">
        <f t="shared" si="79"/>
        <v>15999</v>
      </c>
      <c r="L831" s="127"/>
    </row>
    <row r="832" spans="1:12" hidden="1" outlineLevel="1" x14ac:dyDescent="0.3">
      <c r="A832" s="13">
        <v>828</v>
      </c>
      <c r="B832" s="2">
        <f t="shared" si="77"/>
        <v>15999</v>
      </c>
      <c r="C832" s="3">
        <f t="shared" si="74"/>
        <v>24</v>
      </c>
      <c r="D832" s="3">
        <f t="shared" si="78"/>
        <v>24</v>
      </c>
      <c r="E832" s="2">
        <f t="shared" si="75"/>
        <v>0</v>
      </c>
      <c r="F832" s="17">
        <f t="shared" si="76"/>
        <v>24</v>
      </c>
      <c r="G832" s="2">
        <f t="shared" si="79"/>
        <v>15999</v>
      </c>
      <c r="L832" s="127"/>
    </row>
    <row r="833" spans="1:12" hidden="1" outlineLevel="1" x14ac:dyDescent="0.3">
      <c r="A833" s="13">
        <v>829</v>
      </c>
      <c r="B833" s="2">
        <f t="shared" si="77"/>
        <v>15999</v>
      </c>
      <c r="C833" s="3">
        <f t="shared" si="74"/>
        <v>24</v>
      </c>
      <c r="D833" s="3">
        <f t="shared" si="78"/>
        <v>48</v>
      </c>
      <c r="E833" s="2">
        <f t="shared" si="75"/>
        <v>0</v>
      </c>
      <c r="F833" s="17">
        <f t="shared" si="76"/>
        <v>48</v>
      </c>
      <c r="G833" s="2">
        <f t="shared" si="79"/>
        <v>15999</v>
      </c>
      <c r="L833" s="127"/>
    </row>
    <row r="834" spans="1:12" hidden="1" outlineLevel="1" x14ac:dyDescent="0.3">
      <c r="A834" s="13">
        <v>830</v>
      </c>
      <c r="B834" s="2">
        <f t="shared" si="77"/>
        <v>15999</v>
      </c>
      <c r="C834" s="3">
        <f t="shared" si="74"/>
        <v>24</v>
      </c>
      <c r="D834" s="3">
        <f t="shared" si="78"/>
        <v>72</v>
      </c>
      <c r="E834" s="2">
        <f t="shared" si="75"/>
        <v>68</v>
      </c>
      <c r="F834" s="17">
        <f t="shared" si="76"/>
        <v>0</v>
      </c>
      <c r="G834" s="2">
        <f t="shared" si="79"/>
        <v>16067</v>
      </c>
      <c r="L834" s="127"/>
    </row>
    <row r="835" spans="1:12" hidden="1" outlineLevel="1" x14ac:dyDescent="0.3">
      <c r="A835" s="13">
        <v>831</v>
      </c>
      <c r="B835" s="2">
        <f t="shared" si="77"/>
        <v>16067</v>
      </c>
      <c r="C835" s="3">
        <f t="shared" si="74"/>
        <v>24.1</v>
      </c>
      <c r="D835" s="3">
        <f t="shared" si="78"/>
        <v>24.1</v>
      </c>
      <c r="E835" s="2">
        <f t="shared" si="75"/>
        <v>0</v>
      </c>
      <c r="F835" s="17">
        <f t="shared" si="76"/>
        <v>24.1</v>
      </c>
      <c r="G835" s="2">
        <f t="shared" si="79"/>
        <v>16067</v>
      </c>
      <c r="L835" s="127"/>
    </row>
    <row r="836" spans="1:12" hidden="1" outlineLevel="1" x14ac:dyDescent="0.3">
      <c r="A836" s="13">
        <v>832</v>
      </c>
      <c r="B836" s="2">
        <f t="shared" si="77"/>
        <v>16067</v>
      </c>
      <c r="C836" s="3">
        <f t="shared" si="74"/>
        <v>24.1</v>
      </c>
      <c r="D836" s="3">
        <f t="shared" si="78"/>
        <v>48.2</v>
      </c>
      <c r="E836" s="2">
        <f t="shared" si="75"/>
        <v>0</v>
      </c>
      <c r="F836" s="17">
        <f t="shared" si="76"/>
        <v>48.2</v>
      </c>
      <c r="G836" s="2">
        <f t="shared" si="79"/>
        <v>16067</v>
      </c>
      <c r="L836" s="127"/>
    </row>
    <row r="837" spans="1:12" hidden="1" outlineLevel="1" x14ac:dyDescent="0.3">
      <c r="A837" s="13">
        <v>833</v>
      </c>
      <c r="B837" s="2">
        <f t="shared" si="77"/>
        <v>16067</v>
      </c>
      <c r="C837" s="3">
        <f t="shared" ref="C837:C900" si="80">ROUND(B837*$K$4/100,2)</f>
        <v>24.1</v>
      </c>
      <c r="D837" s="3">
        <f t="shared" si="78"/>
        <v>72.300000000000011</v>
      </c>
      <c r="E837" s="2">
        <f t="shared" si="75"/>
        <v>68</v>
      </c>
      <c r="F837" s="17">
        <f t="shared" si="76"/>
        <v>0</v>
      </c>
      <c r="G837" s="2">
        <f t="shared" si="79"/>
        <v>16135</v>
      </c>
      <c r="L837" s="127"/>
    </row>
    <row r="838" spans="1:12" hidden="1" outlineLevel="1" x14ac:dyDescent="0.3">
      <c r="A838" s="13">
        <v>834</v>
      </c>
      <c r="B838" s="2">
        <f t="shared" si="77"/>
        <v>16135</v>
      </c>
      <c r="C838" s="3">
        <f t="shared" si="80"/>
        <v>24.2</v>
      </c>
      <c r="D838" s="3">
        <f t="shared" si="78"/>
        <v>24.2</v>
      </c>
      <c r="E838" s="2">
        <f t="shared" ref="E838:E901" si="81">ROUNDDOWN(IF(D838&lt;50,0,D838*0.95),0)</f>
        <v>0</v>
      </c>
      <c r="F838" s="17">
        <f t="shared" si="76"/>
        <v>24.2</v>
      </c>
      <c r="G838" s="2">
        <f t="shared" si="79"/>
        <v>16135</v>
      </c>
      <c r="L838" s="127"/>
    </row>
    <row r="839" spans="1:12" hidden="1" outlineLevel="1" x14ac:dyDescent="0.3">
      <c r="A839" s="13">
        <v>835</v>
      </c>
      <c r="B839" s="2">
        <f t="shared" si="77"/>
        <v>16135</v>
      </c>
      <c r="C839" s="3">
        <f t="shared" si="80"/>
        <v>24.2</v>
      </c>
      <c r="D839" s="3">
        <f t="shared" si="78"/>
        <v>48.4</v>
      </c>
      <c r="E839" s="2">
        <f t="shared" si="81"/>
        <v>0</v>
      </c>
      <c r="F839" s="17">
        <f t="shared" ref="F839:F902" si="82">IF(E839&gt;0,0,D839-E839)</f>
        <v>48.4</v>
      </c>
      <c r="G839" s="2">
        <f t="shared" si="79"/>
        <v>16135</v>
      </c>
      <c r="L839" s="127"/>
    </row>
    <row r="840" spans="1:12" hidden="1" outlineLevel="1" x14ac:dyDescent="0.3">
      <c r="A840" s="13">
        <v>836</v>
      </c>
      <c r="B840" s="2">
        <f t="shared" ref="B840:B903" si="83">G839</f>
        <v>16135</v>
      </c>
      <c r="C840" s="3">
        <f t="shared" si="80"/>
        <v>24.2</v>
      </c>
      <c r="D840" s="3">
        <f t="shared" si="78"/>
        <v>72.599999999999994</v>
      </c>
      <c r="E840" s="2">
        <f t="shared" si="81"/>
        <v>68</v>
      </c>
      <c r="F840" s="17">
        <f t="shared" si="82"/>
        <v>0</v>
      </c>
      <c r="G840" s="2">
        <f t="shared" si="79"/>
        <v>16203</v>
      </c>
      <c r="L840" s="127"/>
    </row>
    <row r="841" spans="1:12" hidden="1" outlineLevel="1" x14ac:dyDescent="0.3">
      <c r="A841" s="13">
        <v>837</v>
      </c>
      <c r="B841" s="2">
        <f t="shared" si="83"/>
        <v>16203</v>
      </c>
      <c r="C841" s="3">
        <f t="shared" si="80"/>
        <v>24.3</v>
      </c>
      <c r="D841" s="3">
        <f t="shared" si="78"/>
        <v>24.3</v>
      </c>
      <c r="E841" s="2">
        <f t="shared" si="81"/>
        <v>0</v>
      </c>
      <c r="F841" s="17">
        <f t="shared" si="82"/>
        <v>24.3</v>
      </c>
      <c r="G841" s="2">
        <f t="shared" si="79"/>
        <v>16203</v>
      </c>
      <c r="L841" s="127"/>
    </row>
    <row r="842" spans="1:12" hidden="1" outlineLevel="1" x14ac:dyDescent="0.3">
      <c r="A842" s="13">
        <v>838</v>
      </c>
      <c r="B842" s="2">
        <f t="shared" si="83"/>
        <v>16203</v>
      </c>
      <c r="C842" s="3">
        <f t="shared" si="80"/>
        <v>24.3</v>
      </c>
      <c r="D842" s="3">
        <f t="shared" si="78"/>
        <v>48.6</v>
      </c>
      <c r="E842" s="2">
        <f t="shared" si="81"/>
        <v>0</v>
      </c>
      <c r="F842" s="17">
        <f t="shared" si="82"/>
        <v>48.6</v>
      </c>
      <c r="G842" s="2">
        <f t="shared" si="79"/>
        <v>16203</v>
      </c>
      <c r="L842" s="127"/>
    </row>
    <row r="843" spans="1:12" hidden="1" outlineLevel="1" x14ac:dyDescent="0.3">
      <c r="A843" s="13">
        <v>839</v>
      </c>
      <c r="B843" s="2">
        <f t="shared" si="83"/>
        <v>16203</v>
      </c>
      <c r="C843" s="3">
        <f t="shared" si="80"/>
        <v>24.3</v>
      </c>
      <c r="D843" s="3">
        <f t="shared" si="78"/>
        <v>72.900000000000006</v>
      </c>
      <c r="E843" s="2">
        <f t="shared" si="81"/>
        <v>69</v>
      </c>
      <c r="F843" s="17">
        <f t="shared" si="82"/>
        <v>0</v>
      </c>
      <c r="G843" s="2">
        <f t="shared" si="79"/>
        <v>16272</v>
      </c>
      <c r="L843" s="127"/>
    </row>
    <row r="844" spans="1:12" hidden="1" outlineLevel="1" x14ac:dyDescent="0.3">
      <c r="A844" s="13">
        <v>840</v>
      </c>
      <c r="B844" s="2">
        <f t="shared" si="83"/>
        <v>16272</v>
      </c>
      <c r="C844" s="3">
        <f t="shared" si="80"/>
        <v>24.41</v>
      </c>
      <c r="D844" s="3">
        <f t="shared" si="78"/>
        <v>24.41</v>
      </c>
      <c r="E844" s="2">
        <f t="shared" si="81"/>
        <v>0</v>
      </c>
      <c r="F844" s="17">
        <f t="shared" si="82"/>
        <v>24.41</v>
      </c>
      <c r="G844" s="2">
        <f t="shared" si="79"/>
        <v>16272</v>
      </c>
      <c r="L844" s="127"/>
    </row>
    <row r="845" spans="1:12" hidden="1" outlineLevel="1" x14ac:dyDescent="0.3">
      <c r="A845" s="13">
        <v>841</v>
      </c>
      <c r="B845" s="2">
        <f t="shared" si="83"/>
        <v>16272</v>
      </c>
      <c r="C845" s="3">
        <f t="shared" si="80"/>
        <v>24.41</v>
      </c>
      <c r="D845" s="3">
        <f t="shared" si="78"/>
        <v>48.82</v>
      </c>
      <c r="E845" s="2">
        <f t="shared" si="81"/>
        <v>0</v>
      </c>
      <c r="F845" s="17">
        <f t="shared" si="82"/>
        <v>48.82</v>
      </c>
      <c r="G845" s="2">
        <f t="shared" si="79"/>
        <v>16272</v>
      </c>
      <c r="L845" s="127"/>
    </row>
    <row r="846" spans="1:12" hidden="1" outlineLevel="1" x14ac:dyDescent="0.3">
      <c r="A846" s="13">
        <v>842</v>
      </c>
      <c r="B846" s="2">
        <f t="shared" si="83"/>
        <v>16272</v>
      </c>
      <c r="C846" s="3">
        <f t="shared" si="80"/>
        <v>24.41</v>
      </c>
      <c r="D846" s="3">
        <f t="shared" si="78"/>
        <v>73.23</v>
      </c>
      <c r="E846" s="2">
        <f t="shared" si="81"/>
        <v>69</v>
      </c>
      <c r="F846" s="17">
        <f t="shared" si="82"/>
        <v>0</v>
      </c>
      <c r="G846" s="2">
        <f t="shared" si="79"/>
        <v>16341</v>
      </c>
      <c r="L846" s="127"/>
    </row>
    <row r="847" spans="1:12" hidden="1" outlineLevel="1" x14ac:dyDescent="0.3">
      <c r="A847" s="13">
        <v>843</v>
      </c>
      <c r="B847" s="2">
        <f t="shared" si="83"/>
        <v>16341</v>
      </c>
      <c r="C847" s="3">
        <f t="shared" si="80"/>
        <v>24.51</v>
      </c>
      <c r="D847" s="3">
        <f t="shared" si="78"/>
        <v>24.51</v>
      </c>
      <c r="E847" s="2">
        <f t="shared" si="81"/>
        <v>0</v>
      </c>
      <c r="F847" s="17">
        <f t="shared" si="82"/>
        <v>24.51</v>
      </c>
      <c r="G847" s="2">
        <f t="shared" si="79"/>
        <v>16341</v>
      </c>
      <c r="L847" s="127"/>
    </row>
    <row r="848" spans="1:12" hidden="1" outlineLevel="1" x14ac:dyDescent="0.3">
      <c r="A848" s="13">
        <v>844</v>
      </c>
      <c r="B848" s="2">
        <f t="shared" si="83"/>
        <v>16341</v>
      </c>
      <c r="C848" s="3">
        <f t="shared" si="80"/>
        <v>24.51</v>
      </c>
      <c r="D848" s="3">
        <f t="shared" si="78"/>
        <v>49.02</v>
      </c>
      <c r="E848" s="2">
        <f t="shared" si="81"/>
        <v>0</v>
      </c>
      <c r="F848" s="17">
        <f t="shared" si="82"/>
        <v>49.02</v>
      </c>
      <c r="G848" s="2">
        <f t="shared" si="79"/>
        <v>16341</v>
      </c>
      <c r="L848" s="127"/>
    </row>
    <row r="849" spans="1:12" hidden="1" outlineLevel="1" x14ac:dyDescent="0.3">
      <c r="A849" s="13">
        <v>845</v>
      </c>
      <c r="B849" s="2">
        <f t="shared" si="83"/>
        <v>16341</v>
      </c>
      <c r="C849" s="3">
        <f t="shared" si="80"/>
        <v>24.51</v>
      </c>
      <c r="D849" s="3">
        <f t="shared" si="78"/>
        <v>73.53</v>
      </c>
      <c r="E849" s="2">
        <f t="shared" si="81"/>
        <v>69</v>
      </c>
      <c r="F849" s="17">
        <f t="shared" si="82"/>
        <v>0</v>
      </c>
      <c r="G849" s="2">
        <f t="shared" si="79"/>
        <v>16410</v>
      </c>
      <c r="L849" s="127"/>
    </row>
    <row r="850" spans="1:12" hidden="1" outlineLevel="1" x14ac:dyDescent="0.3">
      <c r="A850" s="13">
        <v>846</v>
      </c>
      <c r="B850" s="2">
        <f t="shared" si="83"/>
        <v>16410</v>
      </c>
      <c r="C850" s="3">
        <f t="shared" si="80"/>
        <v>24.62</v>
      </c>
      <c r="D850" s="3">
        <f t="shared" si="78"/>
        <v>24.62</v>
      </c>
      <c r="E850" s="2">
        <f t="shared" si="81"/>
        <v>0</v>
      </c>
      <c r="F850" s="17">
        <f t="shared" si="82"/>
        <v>24.62</v>
      </c>
      <c r="G850" s="2">
        <f t="shared" si="79"/>
        <v>16410</v>
      </c>
      <c r="L850" s="127"/>
    </row>
    <row r="851" spans="1:12" hidden="1" outlineLevel="1" x14ac:dyDescent="0.3">
      <c r="A851" s="13">
        <v>847</v>
      </c>
      <c r="B851" s="2">
        <f t="shared" si="83"/>
        <v>16410</v>
      </c>
      <c r="C851" s="3">
        <f t="shared" si="80"/>
        <v>24.62</v>
      </c>
      <c r="D851" s="3">
        <f t="shared" si="78"/>
        <v>49.24</v>
      </c>
      <c r="E851" s="2">
        <f t="shared" si="81"/>
        <v>0</v>
      </c>
      <c r="F851" s="17">
        <f t="shared" si="82"/>
        <v>49.24</v>
      </c>
      <c r="G851" s="2">
        <f t="shared" si="79"/>
        <v>16410</v>
      </c>
      <c r="L851" s="127"/>
    </row>
    <row r="852" spans="1:12" hidden="1" outlineLevel="1" x14ac:dyDescent="0.3">
      <c r="A852" s="13">
        <v>848</v>
      </c>
      <c r="B852" s="2">
        <f t="shared" si="83"/>
        <v>16410</v>
      </c>
      <c r="C852" s="3">
        <f t="shared" si="80"/>
        <v>24.62</v>
      </c>
      <c r="D852" s="3">
        <f t="shared" si="78"/>
        <v>73.86</v>
      </c>
      <c r="E852" s="2">
        <f t="shared" si="81"/>
        <v>70</v>
      </c>
      <c r="F852" s="17">
        <f t="shared" si="82"/>
        <v>0</v>
      </c>
      <c r="G852" s="2">
        <f t="shared" si="79"/>
        <v>16480</v>
      </c>
      <c r="L852" s="127"/>
    </row>
    <row r="853" spans="1:12" hidden="1" outlineLevel="1" x14ac:dyDescent="0.3">
      <c r="A853" s="13">
        <v>849</v>
      </c>
      <c r="B853" s="2">
        <f t="shared" si="83"/>
        <v>16480</v>
      </c>
      <c r="C853" s="3">
        <f t="shared" si="80"/>
        <v>24.72</v>
      </c>
      <c r="D853" s="3">
        <f t="shared" si="78"/>
        <v>24.72</v>
      </c>
      <c r="E853" s="2">
        <f t="shared" si="81"/>
        <v>0</v>
      </c>
      <c r="F853" s="17">
        <f t="shared" si="82"/>
        <v>24.72</v>
      </c>
      <c r="G853" s="2">
        <f t="shared" si="79"/>
        <v>16480</v>
      </c>
      <c r="L853" s="127"/>
    </row>
    <row r="854" spans="1:12" hidden="1" outlineLevel="1" x14ac:dyDescent="0.3">
      <c r="A854" s="13">
        <v>850</v>
      </c>
      <c r="B854" s="2">
        <f t="shared" si="83"/>
        <v>16480</v>
      </c>
      <c r="C854" s="3">
        <f t="shared" si="80"/>
        <v>24.72</v>
      </c>
      <c r="D854" s="3">
        <f t="shared" si="78"/>
        <v>49.44</v>
      </c>
      <c r="E854" s="2">
        <f t="shared" si="81"/>
        <v>0</v>
      </c>
      <c r="F854" s="17">
        <f t="shared" si="82"/>
        <v>49.44</v>
      </c>
      <c r="G854" s="2">
        <f t="shared" si="79"/>
        <v>16480</v>
      </c>
      <c r="L854" s="127"/>
    </row>
    <row r="855" spans="1:12" hidden="1" outlineLevel="1" x14ac:dyDescent="0.3">
      <c r="A855" s="13">
        <v>851</v>
      </c>
      <c r="B855" s="2">
        <f t="shared" si="83"/>
        <v>16480</v>
      </c>
      <c r="C855" s="3">
        <f t="shared" si="80"/>
        <v>24.72</v>
      </c>
      <c r="D855" s="3">
        <f t="shared" si="78"/>
        <v>74.16</v>
      </c>
      <c r="E855" s="2">
        <f t="shared" si="81"/>
        <v>70</v>
      </c>
      <c r="F855" s="17">
        <f t="shared" si="82"/>
        <v>0</v>
      </c>
      <c r="G855" s="2">
        <f t="shared" si="79"/>
        <v>16550</v>
      </c>
      <c r="L855" s="127"/>
    </row>
    <row r="856" spans="1:12" hidden="1" outlineLevel="1" x14ac:dyDescent="0.3">
      <c r="A856" s="13">
        <v>852</v>
      </c>
      <c r="B856" s="2">
        <f t="shared" si="83"/>
        <v>16550</v>
      </c>
      <c r="C856" s="3">
        <f t="shared" si="80"/>
        <v>24.83</v>
      </c>
      <c r="D856" s="3">
        <f t="shared" si="78"/>
        <v>24.83</v>
      </c>
      <c r="E856" s="2">
        <f t="shared" si="81"/>
        <v>0</v>
      </c>
      <c r="F856" s="17">
        <f t="shared" si="82"/>
        <v>24.83</v>
      </c>
      <c r="G856" s="2">
        <f t="shared" si="79"/>
        <v>16550</v>
      </c>
      <c r="L856" s="127"/>
    </row>
    <row r="857" spans="1:12" hidden="1" outlineLevel="1" x14ac:dyDescent="0.3">
      <c r="A857" s="13">
        <v>853</v>
      </c>
      <c r="B857" s="2">
        <f t="shared" si="83"/>
        <v>16550</v>
      </c>
      <c r="C857" s="3">
        <f t="shared" si="80"/>
        <v>24.83</v>
      </c>
      <c r="D857" s="3">
        <f t="shared" si="78"/>
        <v>49.66</v>
      </c>
      <c r="E857" s="2">
        <f t="shared" si="81"/>
        <v>0</v>
      </c>
      <c r="F857" s="17">
        <f t="shared" si="82"/>
        <v>49.66</v>
      </c>
      <c r="G857" s="2">
        <f t="shared" si="79"/>
        <v>16550</v>
      </c>
      <c r="L857" s="127"/>
    </row>
    <row r="858" spans="1:12" hidden="1" outlineLevel="1" x14ac:dyDescent="0.3">
      <c r="A858" s="13">
        <v>854</v>
      </c>
      <c r="B858" s="2">
        <f t="shared" si="83"/>
        <v>16550</v>
      </c>
      <c r="C858" s="3">
        <f t="shared" si="80"/>
        <v>24.83</v>
      </c>
      <c r="D858" s="3">
        <f t="shared" ref="D858:D921" si="84">C858+F857</f>
        <v>74.489999999999995</v>
      </c>
      <c r="E858" s="2">
        <f t="shared" si="81"/>
        <v>70</v>
      </c>
      <c r="F858" s="17">
        <f t="shared" si="82"/>
        <v>0</v>
      </c>
      <c r="G858" s="2">
        <f t="shared" ref="G858:G921" si="85">B858+E858</f>
        <v>16620</v>
      </c>
      <c r="L858" s="127"/>
    </row>
    <row r="859" spans="1:12" hidden="1" outlineLevel="1" x14ac:dyDescent="0.3">
      <c r="A859" s="13">
        <v>855</v>
      </c>
      <c r="B859" s="2">
        <f t="shared" si="83"/>
        <v>16620</v>
      </c>
      <c r="C859" s="3">
        <f t="shared" si="80"/>
        <v>24.93</v>
      </c>
      <c r="D859" s="3">
        <f t="shared" si="84"/>
        <v>24.93</v>
      </c>
      <c r="E859" s="2">
        <f t="shared" si="81"/>
        <v>0</v>
      </c>
      <c r="F859" s="17">
        <f t="shared" si="82"/>
        <v>24.93</v>
      </c>
      <c r="G859" s="2">
        <f t="shared" si="85"/>
        <v>16620</v>
      </c>
      <c r="L859" s="127"/>
    </row>
    <row r="860" spans="1:12" hidden="1" outlineLevel="1" x14ac:dyDescent="0.3">
      <c r="A860" s="13">
        <v>856</v>
      </c>
      <c r="B860" s="2">
        <f t="shared" si="83"/>
        <v>16620</v>
      </c>
      <c r="C860" s="3">
        <f t="shared" si="80"/>
        <v>24.93</v>
      </c>
      <c r="D860" s="3">
        <f t="shared" si="84"/>
        <v>49.86</v>
      </c>
      <c r="E860" s="2">
        <f t="shared" si="81"/>
        <v>0</v>
      </c>
      <c r="F860" s="17">
        <f t="shared" si="82"/>
        <v>49.86</v>
      </c>
      <c r="G860" s="2">
        <f t="shared" si="85"/>
        <v>16620</v>
      </c>
      <c r="L860" s="127"/>
    </row>
    <row r="861" spans="1:12" hidden="1" outlineLevel="1" x14ac:dyDescent="0.3">
      <c r="A861" s="13">
        <v>857</v>
      </c>
      <c r="B861" s="2">
        <f t="shared" si="83"/>
        <v>16620</v>
      </c>
      <c r="C861" s="3">
        <f t="shared" si="80"/>
        <v>24.93</v>
      </c>
      <c r="D861" s="3">
        <f t="shared" si="84"/>
        <v>74.789999999999992</v>
      </c>
      <c r="E861" s="2">
        <f t="shared" si="81"/>
        <v>71</v>
      </c>
      <c r="F861" s="17">
        <f t="shared" si="82"/>
        <v>0</v>
      </c>
      <c r="G861" s="2">
        <f t="shared" si="85"/>
        <v>16691</v>
      </c>
      <c r="L861" s="127"/>
    </row>
    <row r="862" spans="1:12" hidden="1" outlineLevel="1" x14ac:dyDescent="0.3">
      <c r="A862" s="13">
        <v>858</v>
      </c>
      <c r="B862" s="2">
        <f t="shared" si="83"/>
        <v>16691</v>
      </c>
      <c r="C862" s="3">
        <f t="shared" si="80"/>
        <v>25.04</v>
      </c>
      <c r="D862" s="3">
        <f t="shared" si="84"/>
        <v>25.04</v>
      </c>
      <c r="E862" s="2">
        <f t="shared" si="81"/>
        <v>0</v>
      </c>
      <c r="F862" s="17">
        <f t="shared" si="82"/>
        <v>25.04</v>
      </c>
      <c r="G862" s="2">
        <f t="shared" si="85"/>
        <v>16691</v>
      </c>
      <c r="L862" s="127"/>
    </row>
    <row r="863" spans="1:12" hidden="1" outlineLevel="1" x14ac:dyDescent="0.3">
      <c r="A863" s="13">
        <v>859</v>
      </c>
      <c r="B863" s="2">
        <f t="shared" si="83"/>
        <v>16691</v>
      </c>
      <c r="C863" s="3">
        <f t="shared" si="80"/>
        <v>25.04</v>
      </c>
      <c r="D863" s="3">
        <f t="shared" si="84"/>
        <v>50.08</v>
      </c>
      <c r="E863" s="2">
        <f t="shared" si="81"/>
        <v>47</v>
      </c>
      <c r="F863" s="17">
        <f t="shared" si="82"/>
        <v>0</v>
      </c>
      <c r="G863" s="2">
        <f t="shared" si="85"/>
        <v>16738</v>
      </c>
      <c r="L863" s="127"/>
    </row>
    <row r="864" spans="1:12" hidden="1" outlineLevel="1" x14ac:dyDescent="0.3">
      <c r="A864" s="13">
        <v>860</v>
      </c>
      <c r="B864" s="2">
        <f t="shared" si="83"/>
        <v>16738</v>
      </c>
      <c r="C864" s="3">
        <f t="shared" si="80"/>
        <v>25.11</v>
      </c>
      <c r="D864" s="3">
        <f t="shared" si="84"/>
        <v>25.11</v>
      </c>
      <c r="E864" s="2">
        <f t="shared" si="81"/>
        <v>0</v>
      </c>
      <c r="F864" s="17">
        <f t="shared" si="82"/>
        <v>25.11</v>
      </c>
      <c r="G864" s="2">
        <f t="shared" si="85"/>
        <v>16738</v>
      </c>
      <c r="L864" s="127"/>
    </row>
    <row r="865" spans="1:12" hidden="1" outlineLevel="1" x14ac:dyDescent="0.3">
      <c r="A865" s="13">
        <v>861</v>
      </c>
      <c r="B865" s="2">
        <f t="shared" si="83"/>
        <v>16738</v>
      </c>
      <c r="C865" s="3">
        <f t="shared" si="80"/>
        <v>25.11</v>
      </c>
      <c r="D865" s="3">
        <f t="shared" si="84"/>
        <v>50.22</v>
      </c>
      <c r="E865" s="2">
        <f t="shared" si="81"/>
        <v>47</v>
      </c>
      <c r="F865" s="17">
        <f t="shared" si="82"/>
        <v>0</v>
      </c>
      <c r="G865" s="2">
        <f t="shared" si="85"/>
        <v>16785</v>
      </c>
      <c r="L865" s="127"/>
    </row>
    <row r="866" spans="1:12" hidden="1" outlineLevel="1" x14ac:dyDescent="0.3">
      <c r="A866" s="13">
        <v>862</v>
      </c>
      <c r="B866" s="2">
        <f t="shared" si="83"/>
        <v>16785</v>
      </c>
      <c r="C866" s="3">
        <f t="shared" si="80"/>
        <v>25.18</v>
      </c>
      <c r="D866" s="3">
        <f t="shared" si="84"/>
        <v>25.18</v>
      </c>
      <c r="E866" s="2">
        <f t="shared" si="81"/>
        <v>0</v>
      </c>
      <c r="F866" s="17">
        <f t="shared" si="82"/>
        <v>25.18</v>
      </c>
      <c r="G866" s="2">
        <f t="shared" si="85"/>
        <v>16785</v>
      </c>
      <c r="L866" s="127"/>
    </row>
    <row r="867" spans="1:12" hidden="1" outlineLevel="1" x14ac:dyDescent="0.3">
      <c r="A867" s="13">
        <v>863</v>
      </c>
      <c r="B867" s="2">
        <f t="shared" si="83"/>
        <v>16785</v>
      </c>
      <c r="C867" s="3">
        <f t="shared" si="80"/>
        <v>25.18</v>
      </c>
      <c r="D867" s="3">
        <f t="shared" si="84"/>
        <v>50.36</v>
      </c>
      <c r="E867" s="2">
        <f t="shared" si="81"/>
        <v>47</v>
      </c>
      <c r="F867" s="17">
        <f t="shared" si="82"/>
        <v>0</v>
      </c>
      <c r="G867" s="2">
        <f t="shared" si="85"/>
        <v>16832</v>
      </c>
      <c r="L867" s="127"/>
    </row>
    <row r="868" spans="1:12" hidden="1" outlineLevel="1" x14ac:dyDescent="0.3">
      <c r="A868" s="13">
        <v>864</v>
      </c>
      <c r="B868" s="2">
        <f t="shared" si="83"/>
        <v>16832</v>
      </c>
      <c r="C868" s="3">
        <f t="shared" si="80"/>
        <v>25.25</v>
      </c>
      <c r="D868" s="3">
        <f t="shared" si="84"/>
        <v>25.25</v>
      </c>
      <c r="E868" s="2">
        <f t="shared" si="81"/>
        <v>0</v>
      </c>
      <c r="F868" s="17">
        <f t="shared" si="82"/>
        <v>25.25</v>
      </c>
      <c r="G868" s="2">
        <f t="shared" si="85"/>
        <v>16832</v>
      </c>
      <c r="L868" s="127"/>
    </row>
    <row r="869" spans="1:12" hidden="1" outlineLevel="1" x14ac:dyDescent="0.3">
      <c r="A869" s="13">
        <v>865</v>
      </c>
      <c r="B869" s="2">
        <f t="shared" si="83"/>
        <v>16832</v>
      </c>
      <c r="C869" s="3">
        <f t="shared" si="80"/>
        <v>25.25</v>
      </c>
      <c r="D869" s="3">
        <f t="shared" si="84"/>
        <v>50.5</v>
      </c>
      <c r="E869" s="2">
        <f t="shared" si="81"/>
        <v>47</v>
      </c>
      <c r="F869" s="17">
        <f t="shared" si="82"/>
        <v>0</v>
      </c>
      <c r="G869" s="2">
        <f t="shared" si="85"/>
        <v>16879</v>
      </c>
      <c r="L869" s="127"/>
    </row>
    <row r="870" spans="1:12" hidden="1" outlineLevel="1" x14ac:dyDescent="0.3">
      <c r="A870" s="13">
        <v>866</v>
      </c>
      <c r="B870" s="2">
        <f t="shared" si="83"/>
        <v>16879</v>
      </c>
      <c r="C870" s="3">
        <f t="shared" si="80"/>
        <v>25.32</v>
      </c>
      <c r="D870" s="3">
        <f t="shared" si="84"/>
        <v>25.32</v>
      </c>
      <c r="E870" s="2">
        <f t="shared" si="81"/>
        <v>0</v>
      </c>
      <c r="F870" s="17">
        <f t="shared" si="82"/>
        <v>25.32</v>
      </c>
      <c r="G870" s="2">
        <f t="shared" si="85"/>
        <v>16879</v>
      </c>
      <c r="L870" s="127"/>
    </row>
    <row r="871" spans="1:12" hidden="1" outlineLevel="1" x14ac:dyDescent="0.3">
      <c r="A871" s="13">
        <v>867</v>
      </c>
      <c r="B871" s="2">
        <f t="shared" si="83"/>
        <v>16879</v>
      </c>
      <c r="C871" s="3">
        <f t="shared" si="80"/>
        <v>25.32</v>
      </c>
      <c r="D871" s="3">
        <f t="shared" si="84"/>
        <v>50.64</v>
      </c>
      <c r="E871" s="2">
        <f t="shared" si="81"/>
        <v>48</v>
      </c>
      <c r="F871" s="17">
        <f t="shared" si="82"/>
        <v>0</v>
      </c>
      <c r="G871" s="2">
        <f t="shared" si="85"/>
        <v>16927</v>
      </c>
      <c r="L871" s="127"/>
    </row>
    <row r="872" spans="1:12" hidden="1" outlineLevel="1" x14ac:dyDescent="0.3">
      <c r="A872" s="13">
        <v>868</v>
      </c>
      <c r="B872" s="2">
        <f t="shared" si="83"/>
        <v>16927</v>
      </c>
      <c r="C872" s="3">
        <f t="shared" si="80"/>
        <v>25.39</v>
      </c>
      <c r="D872" s="3">
        <f t="shared" si="84"/>
        <v>25.39</v>
      </c>
      <c r="E872" s="2">
        <f t="shared" si="81"/>
        <v>0</v>
      </c>
      <c r="F872" s="17">
        <f t="shared" si="82"/>
        <v>25.39</v>
      </c>
      <c r="G872" s="2">
        <f t="shared" si="85"/>
        <v>16927</v>
      </c>
      <c r="L872" s="127"/>
    </row>
    <row r="873" spans="1:12" hidden="1" outlineLevel="1" x14ac:dyDescent="0.3">
      <c r="A873" s="13">
        <v>869</v>
      </c>
      <c r="B873" s="2">
        <f t="shared" si="83"/>
        <v>16927</v>
      </c>
      <c r="C873" s="3">
        <f t="shared" si="80"/>
        <v>25.39</v>
      </c>
      <c r="D873" s="3">
        <f t="shared" si="84"/>
        <v>50.78</v>
      </c>
      <c r="E873" s="2">
        <f t="shared" si="81"/>
        <v>48</v>
      </c>
      <c r="F873" s="17">
        <f t="shared" si="82"/>
        <v>0</v>
      </c>
      <c r="G873" s="2">
        <f t="shared" si="85"/>
        <v>16975</v>
      </c>
      <c r="L873" s="127"/>
    </row>
    <row r="874" spans="1:12" hidden="1" outlineLevel="1" x14ac:dyDescent="0.3">
      <c r="A874" s="13">
        <v>870</v>
      </c>
      <c r="B874" s="2">
        <f t="shared" si="83"/>
        <v>16975</v>
      </c>
      <c r="C874" s="3">
        <f t="shared" si="80"/>
        <v>25.46</v>
      </c>
      <c r="D874" s="3">
        <f t="shared" si="84"/>
        <v>25.46</v>
      </c>
      <c r="E874" s="2">
        <f t="shared" si="81"/>
        <v>0</v>
      </c>
      <c r="F874" s="17">
        <f t="shared" si="82"/>
        <v>25.46</v>
      </c>
      <c r="G874" s="2">
        <f t="shared" si="85"/>
        <v>16975</v>
      </c>
      <c r="L874" s="127"/>
    </row>
    <row r="875" spans="1:12" hidden="1" outlineLevel="1" x14ac:dyDescent="0.3">
      <c r="A875" s="13">
        <v>871</v>
      </c>
      <c r="B875" s="2">
        <f t="shared" si="83"/>
        <v>16975</v>
      </c>
      <c r="C875" s="3">
        <f t="shared" si="80"/>
        <v>25.46</v>
      </c>
      <c r="D875" s="3">
        <f t="shared" si="84"/>
        <v>50.92</v>
      </c>
      <c r="E875" s="2">
        <f t="shared" si="81"/>
        <v>48</v>
      </c>
      <c r="F875" s="17">
        <f t="shared" si="82"/>
        <v>0</v>
      </c>
      <c r="G875" s="2">
        <f t="shared" si="85"/>
        <v>17023</v>
      </c>
      <c r="L875" s="127"/>
    </row>
    <row r="876" spans="1:12" hidden="1" outlineLevel="1" x14ac:dyDescent="0.3">
      <c r="A876" s="13">
        <v>872</v>
      </c>
      <c r="B876" s="2">
        <f t="shared" si="83"/>
        <v>17023</v>
      </c>
      <c r="C876" s="3">
        <f t="shared" si="80"/>
        <v>25.53</v>
      </c>
      <c r="D876" s="3">
        <f t="shared" si="84"/>
        <v>25.53</v>
      </c>
      <c r="E876" s="2">
        <f t="shared" si="81"/>
        <v>0</v>
      </c>
      <c r="F876" s="17">
        <f t="shared" si="82"/>
        <v>25.53</v>
      </c>
      <c r="G876" s="2">
        <f t="shared" si="85"/>
        <v>17023</v>
      </c>
      <c r="L876" s="127"/>
    </row>
    <row r="877" spans="1:12" hidden="1" outlineLevel="1" x14ac:dyDescent="0.3">
      <c r="A877" s="13">
        <v>873</v>
      </c>
      <c r="B877" s="2">
        <f t="shared" si="83"/>
        <v>17023</v>
      </c>
      <c r="C877" s="3">
        <f t="shared" si="80"/>
        <v>25.53</v>
      </c>
      <c r="D877" s="3">
        <f t="shared" si="84"/>
        <v>51.06</v>
      </c>
      <c r="E877" s="2">
        <f t="shared" si="81"/>
        <v>48</v>
      </c>
      <c r="F877" s="17">
        <f t="shared" si="82"/>
        <v>0</v>
      </c>
      <c r="G877" s="2">
        <f t="shared" si="85"/>
        <v>17071</v>
      </c>
      <c r="L877" s="127"/>
    </row>
    <row r="878" spans="1:12" hidden="1" outlineLevel="1" x14ac:dyDescent="0.3">
      <c r="A878" s="13">
        <v>874</v>
      </c>
      <c r="B878" s="2">
        <f t="shared" si="83"/>
        <v>17071</v>
      </c>
      <c r="C878" s="3">
        <f t="shared" si="80"/>
        <v>25.61</v>
      </c>
      <c r="D878" s="3">
        <f t="shared" si="84"/>
        <v>25.61</v>
      </c>
      <c r="E878" s="2">
        <f t="shared" si="81"/>
        <v>0</v>
      </c>
      <c r="F878" s="17">
        <f t="shared" si="82"/>
        <v>25.61</v>
      </c>
      <c r="G878" s="2">
        <f t="shared" si="85"/>
        <v>17071</v>
      </c>
      <c r="L878" s="127"/>
    </row>
    <row r="879" spans="1:12" hidden="1" outlineLevel="1" x14ac:dyDescent="0.3">
      <c r="A879" s="13">
        <v>875</v>
      </c>
      <c r="B879" s="2">
        <f t="shared" si="83"/>
        <v>17071</v>
      </c>
      <c r="C879" s="3">
        <f t="shared" si="80"/>
        <v>25.61</v>
      </c>
      <c r="D879" s="3">
        <f t="shared" si="84"/>
        <v>51.22</v>
      </c>
      <c r="E879" s="2">
        <f t="shared" si="81"/>
        <v>48</v>
      </c>
      <c r="F879" s="17">
        <f t="shared" si="82"/>
        <v>0</v>
      </c>
      <c r="G879" s="2">
        <f t="shared" si="85"/>
        <v>17119</v>
      </c>
      <c r="L879" s="127"/>
    </row>
    <row r="880" spans="1:12" hidden="1" outlineLevel="1" x14ac:dyDescent="0.3">
      <c r="A880" s="13">
        <v>876</v>
      </c>
      <c r="B880" s="2">
        <f t="shared" si="83"/>
        <v>17119</v>
      </c>
      <c r="C880" s="3">
        <f t="shared" si="80"/>
        <v>25.68</v>
      </c>
      <c r="D880" s="3">
        <f t="shared" si="84"/>
        <v>25.68</v>
      </c>
      <c r="E880" s="2">
        <f t="shared" si="81"/>
        <v>0</v>
      </c>
      <c r="F880" s="17">
        <f t="shared" si="82"/>
        <v>25.68</v>
      </c>
      <c r="G880" s="2">
        <f t="shared" si="85"/>
        <v>17119</v>
      </c>
      <c r="L880" s="127"/>
    </row>
    <row r="881" spans="1:12" hidden="1" outlineLevel="1" x14ac:dyDescent="0.3">
      <c r="A881" s="13">
        <v>877</v>
      </c>
      <c r="B881" s="2">
        <f t="shared" si="83"/>
        <v>17119</v>
      </c>
      <c r="C881" s="3">
        <f t="shared" si="80"/>
        <v>25.68</v>
      </c>
      <c r="D881" s="3">
        <f t="shared" si="84"/>
        <v>51.36</v>
      </c>
      <c r="E881" s="2">
        <f t="shared" si="81"/>
        <v>48</v>
      </c>
      <c r="F881" s="17">
        <f t="shared" si="82"/>
        <v>0</v>
      </c>
      <c r="G881" s="2">
        <f t="shared" si="85"/>
        <v>17167</v>
      </c>
      <c r="L881" s="127"/>
    </row>
    <row r="882" spans="1:12" hidden="1" outlineLevel="1" x14ac:dyDescent="0.3">
      <c r="A882" s="13">
        <v>878</v>
      </c>
      <c r="B882" s="2">
        <f t="shared" si="83"/>
        <v>17167</v>
      </c>
      <c r="C882" s="3">
        <f t="shared" si="80"/>
        <v>25.75</v>
      </c>
      <c r="D882" s="3">
        <f t="shared" si="84"/>
        <v>25.75</v>
      </c>
      <c r="E882" s="2">
        <f t="shared" si="81"/>
        <v>0</v>
      </c>
      <c r="F882" s="17">
        <f t="shared" si="82"/>
        <v>25.75</v>
      </c>
      <c r="G882" s="2">
        <f t="shared" si="85"/>
        <v>17167</v>
      </c>
      <c r="L882" s="127"/>
    </row>
    <row r="883" spans="1:12" hidden="1" outlineLevel="1" x14ac:dyDescent="0.3">
      <c r="A883" s="13">
        <v>879</v>
      </c>
      <c r="B883" s="2">
        <f t="shared" si="83"/>
        <v>17167</v>
      </c>
      <c r="C883" s="3">
        <f t="shared" si="80"/>
        <v>25.75</v>
      </c>
      <c r="D883" s="3">
        <f t="shared" si="84"/>
        <v>51.5</v>
      </c>
      <c r="E883" s="2">
        <f t="shared" si="81"/>
        <v>48</v>
      </c>
      <c r="F883" s="17">
        <f t="shared" si="82"/>
        <v>0</v>
      </c>
      <c r="G883" s="2">
        <f t="shared" si="85"/>
        <v>17215</v>
      </c>
      <c r="L883" s="127"/>
    </row>
    <row r="884" spans="1:12" hidden="1" outlineLevel="1" x14ac:dyDescent="0.3">
      <c r="A884" s="13">
        <v>880</v>
      </c>
      <c r="B884" s="2">
        <f t="shared" si="83"/>
        <v>17215</v>
      </c>
      <c r="C884" s="3">
        <f t="shared" si="80"/>
        <v>25.82</v>
      </c>
      <c r="D884" s="3">
        <f t="shared" si="84"/>
        <v>25.82</v>
      </c>
      <c r="E884" s="2">
        <f t="shared" si="81"/>
        <v>0</v>
      </c>
      <c r="F884" s="17">
        <f t="shared" si="82"/>
        <v>25.82</v>
      </c>
      <c r="G884" s="2">
        <f t="shared" si="85"/>
        <v>17215</v>
      </c>
      <c r="L884" s="127"/>
    </row>
    <row r="885" spans="1:12" hidden="1" outlineLevel="1" x14ac:dyDescent="0.3">
      <c r="A885" s="13">
        <v>881</v>
      </c>
      <c r="B885" s="2">
        <f t="shared" si="83"/>
        <v>17215</v>
      </c>
      <c r="C885" s="3">
        <f t="shared" si="80"/>
        <v>25.82</v>
      </c>
      <c r="D885" s="3">
        <f t="shared" si="84"/>
        <v>51.64</v>
      </c>
      <c r="E885" s="2">
        <f t="shared" si="81"/>
        <v>49</v>
      </c>
      <c r="F885" s="17">
        <f t="shared" si="82"/>
        <v>0</v>
      </c>
      <c r="G885" s="2">
        <f t="shared" si="85"/>
        <v>17264</v>
      </c>
      <c r="L885" s="127"/>
    </row>
    <row r="886" spans="1:12" hidden="1" outlineLevel="1" x14ac:dyDescent="0.3">
      <c r="A886" s="13">
        <v>882</v>
      </c>
      <c r="B886" s="2">
        <f t="shared" si="83"/>
        <v>17264</v>
      </c>
      <c r="C886" s="3">
        <f t="shared" si="80"/>
        <v>25.9</v>
      </c>
      <c r="D886" s="3">
        <f t="shared" si="84"/>
        <v>25.9</v>
      </c>
      <c r="E886" s="2">
        <f t="shared" si="81"/>
        <v>0</v>
      </c>
      <c r="F886" s="17">
        <f t="shared" si="82"/>
        <v>25.9</v>
      </c>
      <c r="G886" s="2">
        <f t="shared" si="85"/>
        <v>17264</v>
      </c>
      <c r="L886" s="127"/>
    </row>
    <row r="887" spans="1:12" hidden="1" outlineLevel="1" x14ac:dyDescent="0.3">
      <c r="A887" s="13">
        <v>883</v>
      </c>
      <c r="B887" s="2">
        <f t="shared" si="83"/>
        <v>17264</v>
      </c>
      <c r="C887" s="3">
        <f t="shared" si="80"/>
        <v>25.9</v>
      </c>
      <c r="D887" s="3">
        <f t="shared" si="84"/>
        <v>51.8</v>
      </c>
      <c r="E887" s="2">
        <f t="shared" si="81"/>
        <v>49</v>
      </c>
      <c r="F887" s="17">
        <f t="shared" si="82"/>
        <v>0</v>
      </c>
      <c r="G887" s="2">
        <f t="shared" si="85"/>
        <v>17313</v>
      </c>
      <c r="L887" s="127"/>
    </row>
    <row r="888" spans="1:12" hidden="1" outlineLevel="1" x14ac:dyDescent="0.3">
      <c r="A888" s="13">
        <v>884</v>
      </c>
      <c r="B888" s="2">
        <f t="shared" si="83"/>
        <v>17313</v>
      </c>
      <c r="C888" s="3">
        <f t="shared" si="80"/>
        <v>25.97</v>
      </c>
      <c r="D888" s="3">
        <f t="shared" si="84"/>
        <v>25.97</v>
      </c>
      <c r="E888" s="2">
        <f t="shared" si="81"/>
        <v>0</v>
      </c>
      <c r="F888" s="17">
        <f t="shared" si="82"/>
        <v>25.97</v>
      </c>
      <c r="G888" s="2">
        <f t="shared" si="85"/>
        <v>17313</v>
      </c>
      <c r="L888" s="127"/>
    </row>
    <row r="889" spans="1:12" hidden="1" outlineLevel="1" x14ac:dyDescent="0.3">
      <c r="A889" s="13">
        <v>885</v>
      </c>
      <c r="B889" s="2">
        <f t="shared" si="83"/>
        <v>17313</v>
      </c>
      <c r="C889" s="3">
        <f t="shared" si="80"/>
        <v>25.97</v>
      </c>
      <c r="D889" s="3">
        <f t="shared" si="84"/>
        <v>51.94</v>
      </c>
      <c r="E889" s="2">
        <f t="shared" si="81"/>
        <v>49</v>
      </c>
      <c r="F889" s="17">
        <f t="shared" si="82"/>
        <v>0</v>
      </c>
      <c r="G889" s="2">
        <f t="shared" si="85"/>
        <v>17362</v>
      </c>
      <c r="L889" s="127"/>
    </row>
    <row r="890" spans="1:12" hidden="1" outlineLevel="1" x14ac:dyDescent="0.3">
      <c r="A890" s="13">
        <v>886</v>
      </c>
      <c r="B890" s="2">
        <f t="shared" si="83"/>
        <v>17362</v>
      </c>
      <c r="C890" s="3">
        <f t="shared" si="80"/>
        <v>26.04</v>
      </c>
      <c r="D890" s="3">
        <f t="shared" si="84"/>
        <v>26.04</v>
      </c>
      <c r="E890" s="2">
        <f t="shared" si="81"/>
        <v>0</v>
      </c>
      <c r="F890" s="17">
        <f t="shared" si="82"/>
        <v>26.04</v>
      </c>
      <c r="G890" s="2">
        <f t="shared" si="85"/>
        <v>17362</v>
      </c>
      <c r="L890" s="127"/>
    </row>
    <row r="891" spans="1:12" hidden="1" outlineLevel="1" x14ac:dyDescent="0.3">
      <c r="A891" s="13">
        <v>887</v>
      </c>
      <c r="B891" s="2">
        <f t="shared" si="83"/>
        <v>17362</v>
      </c>
      <c r="C891" s="3">
        <f t="shared" si="80"/>
        <v>26.04</v>
      </c>
      <c r="D891" s="3">
        <f t="shared" si="84"/>
        <v>52.08</v>
      </c>
      <c r="E891" s="2">
        <f t="shared" si="81"/>
        <v>49</v>
      </c>
      <c r="F891" s="17">
        <f t="shared" si="82"/>
        <v>0</v>
      </c>
      <c r="G891" s="2">
        <f t="shared" si="85"/>
        <v>17411</v>
      </c>
      <c r="L891" s="127"/>
    </row>
    <row r="892" spans="1:12" hidden="1" outlineLevel="1" x14ac:dyDescent="0.3">
      <c r="A892" s="13">
        <v>888</v>
      </c>
      <c r="B892" s="2">
        <f t="shared" si="83"/>
        <v>17411</v>
      </c>
      <c r="C892" s="3">
        <f t="shared" si="80"/>
        <v>26.12</v>
      </c>
      <c r="D892" s="3">
        <f t="shared" si="84"/>
        <v>26.12</v>
      </c>
      <c r="E892" s="2">
        <f t="shared" si="81"/>
        <v>0</v>
      </c>
      <c r="F892" s="17">
        <f t="shared" si="82"/>
        <v>26.12</v>
      </c>
      <c r="G892" s="2">
        <f t="shared" si="85"/>
        <v>17411</v>
      </c>
      <c r="L892" s="127"/>
    </row>
    <row r="893" spans="1:12" hidden="1" outlineLevel="1" x14ac:dyDescent="0.3">
      <c r="A893" s="13">
        <v>889</v>
      </c>
      <c r="B893" s="2">
        <f t="shared" si="83"/>
        <v>17411</v>
      </c>
      <c r="C893" s="3">
        <f t="shared" si="80"/>
        <v>26.12</v>
      </c>
      <c r="D893" s="3">
        <f t="shared" si="84"/>
        <v>52.24</v>
      </c>
      <c r="E893" s="2">
        <f t="shared" si="81"/>
        <v>49</v>
      </c>
      <c r="F893" s="17">
        <f t="shared" si="82"/>
        <v>0</v>
      </c>
      <c r="G893" s="2">
        <f t="shared" si="85"/>
        <v>17460</v>
      </c>
      <c r="L893" s="127"/>
    </row>
    <row r="894" spans="1:12" hidden="1" outlineLevel="1" x14ac:dyDescent="0.3">
      <c r="A894" s="13">
        <v>890</v>
      </c>
      <c r="B894" s="2">
        <f t="shared" si="83"/>
        <v>17460</v>
      </c>
      <c r="C894" s="3">
        <f t="shared" si="80"/>
        <v>26.19</v>
      </c>
      <c r="D894" s="3">
        <f t="shared" si="84"/>
        <v>26.19</v>
      </c>
      <c r="E894" s="2">
        <f t="shared" si="81"/>
        <v>0</v>
      </c>
      <c r="F894" s="17">
        <f t="shared" si="82"/>
        <v>26.19</v>
      </c>
      <c r="G894" s="2">
        <f t="shared" si="85"/>
        <v>17460</v>
      </c>
      <c r="L894" s="127"/>
    </row>
    <row r="895" spans="1:12" hidden="1" outlineLevel="1" x14ac:dyDescent="0.3">
      <c r="A895" s="13">
        <v>891</v>
      </c>
      <c r="B895" s="2">
        <f t="shared" si="83"/>
        <v>17460</v>
      </c>
      <c r="C895" s="3">
        <f t="shared" si="80"/>
        <v>26.19</v>
      </c>
      <c r="D895" s="3">
        <f t="shared" si="84"/>
        <v>52.38</v>
      </c>
      <c r="E895" s="2">
        <f t="shared" si="81"/>
        <v>49</v>
      </c>
      <c r="F895" s="17">
        <f t="shared" si="82"/>
        <v>0</v>
      </c>
      <c r="G895" s="2">
        <f t="shared" si="85"/>
        <v>17509</v>
      </c>
      <c r="L895" s="127"/>
    </row>
    <row r="896" spans="1:12" hidden="1" outlineLevel="1" x14ac:dyDescent="0.3">
      <c r="A896" s="13">
        <v>892</v>
      </c>
      <c r="B896" s="2">
        <f t="shared" si="83"/>
        <v>17509</v>
      </c>
      <c r="C896" s="3">
        <f t="shared" si="80"/>
        <v>26.26</v>
      </c>
      <c r="D896" s="3">
        <f t="shared" si="84"/>
        <v>26.26</v>
      </c>
      <c r="E896" s="2">
        <f t="shared" si="81"/>
        <v>0</v>
      </c>
      <c r="F896" s="17">
        <f t="shared" si="82"/>
        <v>26.26</v>
      </c>
      <c r="G896" s="2">
        <f t="shared" si="85"/>
        <v>17509</v>
      </c>
      <c r="L896" s="127"/>
    </row>
    <row r="897" spans="1:12" hidden="1" outlineLevel="1" x14ac:dyDescent="0.3">
      <c r="A897" s="13">
        <v>893</v>
      </c>
      <c r="B897" s="2">
        <f t="shared" si="83"/>
        <v>17509</v>
      </c>
      <c r="C897" s="3">
        <f t="shared" si="80"/>
        <v>26.26</v>
      </c>
      <c r="D897" s="3">
        <f t="shared" si="84"/>
        <v>52.52</v>
      </c>
      <c r="E897" s="2">
        <f t="shared" si="81"/>
        <v>49</v>
      </c>
      <c r="F897" s="17">
        <f t="shared" si="82"/>
        <v>0</v>
      </c>
      <c r="G897" s="2">
        <f t="shared" si="85"/>
        <v>17558</v>
      </c>
      <c r="L897" s="127"/>
    </row>
    <row r="898" spans="1:12" hidden="1" outlineLevel="1" x14ac:dyDescent="0.3">
      <c r="A898" s="13">
        <v>894</v>
      </c>
      <c r="B898" s="2">
        <f t="shared" si="83"/>
        <v>17558</v>
      </c>
      <c r="C898" s="3">
        <f t="shared" si="80"/>
        <v>26.34</v>
      </c>
      <c r="D898" s="3">
        <f t="shared" si="84"/>
        <v>26.34</v>
      </c>
      <c r="E898" s="2">
        <f t="shared" si="81"/>
        <v>0</v>
      </c>
      <c r="F898" s="17">
        <f t="shared" si="82"/>
        <v>26.34</v>
      </c>
      <c r="G898" s="2">
        <f t="shared" si="85"/>
        <v>17558</v>
      </c>
      <c r="L898" s="127"/>
    </row>
    <row r="899" spans="1:12" hidden="1" outlineLevel="1" x14ac:dyDescent="0.3">
      <c r="A899" s="13">
        <v>895</v>
      </c>
      <c r="B899" s="2">
        <f t="shared" si="83"/>
        <v>17558</v>
      </c>
      <c r="C899" s="3">
        <f t="shared" si="80"/>
        <v>26.34</v>
      </c>
      <c r="D899" s="3">
        <f t="shared" si="84"/>
        <v>52.68</v>
      </c>
      <c r="E899" s="2">
        <f t="shared" si="81"/>
        <v>50</v>
      </c>
      <c r="F899" s="17">
        <f t="shared" si="82"/>
        <v>0</v>
      </c>
      <c r="G899" s="2">
        <f t="shared" si="85"/>
        <v>17608</v>
      </c>
      <c r="L899" s="127"/>
    </row>
    <row r="900" spans="1:12" hidden="1" outlineLevel="1" x14ac:dyDescent="0.3">
      <c r="A900" s="13">
        <v>896</v>
      </c>
      <c r="B900" s="2">
        <f t="shared" si="83"/>
        <v>17608</v>
      </c>
      <c r="C900" s="3">
        <f t="shared" si="80"/>
        <v>26.41</v>
      </c>
      <c r="D900" s="3">
        <f t="shared" si="84"/>
        <v>26.41</v>
      </c>
      <c r="E900" s="2">
        <f t="shared" si="81"/>
        <v>0</v>
      </c>
      <c r="F900" s="17">
        <f t="shared" si="82"/>
        <v>26.41</v>
      </c>
      <c r="G900" s="2">
        <f t="shared" si="85"/>
        <v>17608</v>
      </c>
      <c r="L900" s="127"/>
    </row>
    <row r="901" spans="1:12" hidden="1" outlineLevel="1" x14ac:dyDescent="0.3">
      <c r="A901" s="13">
        <v>897</v>
      </c>
      <c r="B901" s="2">
        <f t="shared" si="83"/>
        <v>17608</v>
      </c>
      <c r="C901" s="3">
        <f t="shared" ref="C901:C964" si="86">ROUND(B901*$K$4/100,2)</f>
        <v>26.41</v>
      </c>
      <c r="D901" s="3">
        <f t="shared" si="84"/>
        <v>52.82</v>
      </c>
      <c r="E901" s="2">
        <f t="shared" si="81"/>
        <v>50</v>
      </c>
      <c r="F901" s="17">
        <f t="shared" si="82"/>
        <v>0</v>
      </c>
      <c r="G901" s="2">
        <f t="shared" si="85"/>
        <v>17658</v>
      </c>
      <c r="L901" s="127"/>
    </row>
    <row r="902" spans="1:12" hidden="1" outlineLevel="1" x14ac:dyDescent="0.3">
      <c r="A902" s="13">
        <v>898</v>
      </c>
      <c r="B902" s="2">
        <f t="shared" si="83"/>
        <v>17658</v>
      </c>
      <c r="C902" s="3">
        <f t="shared" si="86"/>
        <v>26.49</v>
      </c>
      <c r="D902" s="3">
        <f t="shared" si="84"/>
        <v>26.49</v>
      </c>
      <c r="E902" s="2">
        <f t="shared" ref="E902:E965" si="87">ROUNDDOWN(IF(D902&lt;50,0,D902*0.95),0)</f>
        <v>0</v>
      </c>
      <c r="F902" s="17">
        <f t="shared" si="82"/>
        <v>26.49</v>
      </c>
      <c r="G902" s="2">
        <f t="shared" si="85"/>
        <v>17658</v>
      </c>
      <c r="L902" s="127"/>
    </row>
    <row r="903" spans="1:12" hidden="1" outlineLevel="1" x14ac:dyDescent="0.3">
      <c r="A903" s="13">
        <v>899</v>
      </c>
      <c r="B903" s="2">
        <f t="shared" si="83"/>
        <v>17658</v>
      </c>
      <c r="C903" s="3">
        <f t="shared" si="86"/>
        <v>26.49</v>
      </c>
      <c r="D903" s="3">
        <f t="shared" si="84"/>
        <v>52.98</v>
      </c>
      <c r="E903" s="2">
        <f t="shared" si="87"/>
        <v>50</v>
      </c>
      <c r="F903" s="17">
        <f t="shared" ref="F903:F966" si="88">IF(E903&gt;0,0,D903-E903)</f>
        <v>0</v>
      </c>
      <c r="G903" s="2">
        <f t="shared" si="85"/>
        <v>17708</v>
      </c>
      <c r="L903" s="127"/>
    </row>
    <row r="904" spans="1:12" hidden="1" outlineLevel="1" x14ac:dyDescent="0.3">
      <c r="A904" s="13">
        <v>900</v>
      </c>
      <c r="B904" s="2">
        <f t="shared" ref="B904:B967" si="89">G903</f>
        <v>17708</v>
      </c>
      <c r="C904" s="3">
        <f t="shared" si="86"/>
        <v>26.56</v>
      </c>
      <c r="D904" s="3">
        <f t="shared" si="84"/>
        <v>26.56</v>
      </c>
      <c r="E904" s="2">
        <f t="shared" si="87"/>
        <v>0</v>
      </c>
      <c r="F904" s="17">
        <f t="shared" si="88"/>
        <v>26.56</v>
      </c>
      <c r="G904" s="2">
        <f t="shared" si="85"/>
        <v>17708</v>
      </c>
      <c r="L904" s="127"/>
    </row>
    <row r="905" spans="1:12" hidden="1" outlineLevel="1" x14ac:dyDescent="0.3">
      <c r="A905" s="13">
        <v>901</v>
      </c>
      <c r="B905" s="2">
        <f t="shared" si="89"/>
        <v>17708</v>
      </c>
      <c r="C905" s="3">
        <f t="shared" si="86"/>
        <v>26.56</v>
      </c>
      <c r="D905" s="3">
        <f t="shared" si="84"/>
        <v>53.12</v>
      </c>
      <c r="E905" s="2">
        <f t="shared" si="87"/>
        <v>50</v>
      </c>
      <c r="F905" s="17">
        <f t="shared" si="88"/>
        <v>0</v>
      </c>
      <c r="G905" s="2">
        <f t="shared" si="85"/>
        <v>17758</v>
      </c>
      <c r="L905" s="127"/>
    </row>
    <row r="906" spans="1:12" hidden="1" outlineLevel="1" x14ac:dyDescent="0.3">
      <c r="A906" s="13">
        <v>902</v>
      </c>
      <c r="B906" s="2">
        <f t="shared" si="89"/>
        <v>17758</v>
      </c>
      <c r="C906" s="3">
        <f t="shared" si="86"/>
        <v>26.64</v>
      </c>
      <c r="D906" s="3">
        <f t="shared" si="84"/>
        <v>26.64</v>
      </c>
      <c r="E906" s="2">
        <f t="shared" si="87"/>
        <v>0</v>
      </c>
      <c r="F906" s="17">
        <f t="shared" si="88"/>
        <v>26.64</v>
      </c>
      <c r="G906" s="2">
        <f t="shared" si="85"/>
        <v>17758</v>
      </c>
      <c r="L906" s="127"/>
    </row>
    <row r="907" spans="1:12" hidden="1" outlineLevel="1" x14ac:dyDescent="0.3">
      <c r="A907" s="13">
        <v>903</v>
      </c>
      <c r="B907" s="2">
        <f t="shared" si="89"/>
        <v>17758</v>
      </c>
      <c r="C907" s="3">
        <f t="shared" si="86"/>
        <v>26.64</v>
      </c>
      <c r="D907" s="3">
        <f t="shared" si="84"/>
        <v>53.28</v>
      </c>
      <c r="E907" s="2">
        <f t="shared" si="87"/>
        <v>50</v>
      </c>
      <c r="F907" s="17">
        <f t="shared" si="88"/>
        <v>0</v>
      </c>
      <c r="G907" s="2">
        <f t="shared" si="85"/>
        <v>17808</v>
      </c>
      <c r="L907" s="127"/>
    </row>
    <row r="908" spans="1:12" hidden="1" outlineLevel="1" x14ac:dyDescent="0.3">
      <c r="A908" s="13">
        <v>904</v>
      </c>
      <c r="B908" s="2">
        <f t="shared" si="89"/>
        <v>17808</v>
      </c>
      <c r="C908" s="3">
        <f t="shared" si="86"/>
        <v>26.71</v>
      </c>
      <c r="D908" s="3">
        <f t="shared" si="84"/>
        <v>26.71</v>
      </c>
      <c r="E908" s="2">
        <f t="shared" si="87"/>
        <v>0</v>
      </c>
      <c r="F908" s="17">
        <f t="shared" si="88"/>
        <v>26.71</v>
      </c>
      <c r="G908" s="2">
        <f t="shared" si="85"/>
        <v>17808</v>
      </c>
      <c r="L908" s="127"/>
    </row>
    <row r="909" spans="1:12" hidden="1" outlineLevel="1" x14ac:dyDescent="0.3">
      <c r="A909" s="13">
        <v>905</v>
      </c>
      <c r="B909" s="2">
        <f t="shared" si="89"/>
        <v>17808</v>
      </c>
      <c r="C909" s="3">
        <f t="shared" si="86"/>
        <v>26.71</v>
      </c>
      <c r="D909" s="3">
        <f t="shared" si="84"/>
        <v>53.42</v>
      </c>
      <c r="E909" s="2">
        <f t="shared" si="87"/>
        <v>50</v>
      </c>
      <c r="F909" s="17">
        <f t="shared" si="88"/>
        <v>0</v>
      </c>
      <c r="G909" s="2">
        <f t="shared" si="85"/>
        <v>17858</v>
      </c>
      <c r="L909" s="127"/>
    </row>
    <row r="910" spans="1:12" hidden="1" outlineLevel="1" x14ac:dyDescent="0.3">
      <c r="A910" s="13">
        <v>906</v>
      </c>
      <c r="B910" s="2">
        <f t="shared" si="89"/>
        <v>17858</v>
      </c>
      <c r="C910" s="3">
        <f t="shared" si="86"/>
        <v>26.79</v>
      </c>
      <c r="D910" s="3">
        <f t="shared" si="84"/>
        <v>26.79</v>
      </c>
      <c r="E910" s="2">
        <f t="shared" si="87"/>
        <v>0</v>
      </c>
      <c r="F910" s="17">
        <f t="shared" si="88"/>
        <v>26.79</v>
      </c>
      <c r="G910" s="2">
        <f t="shared" si="85"/>
        <v>17858</v>
      </c>
      <c r="L910" s="127"/>
    </row>
    <row r="911" spans="1:12" hidden="1" outlineLevel="1" x14ac:dyDescent="0.3">
      <c r="A911" s="13">
        <v>907</v>
      </c>
      <c r="B911" s="2">
        <f t="shared" si="89"/>
        <v>17858</v>
      </c>
      <c r="C911" s="3">
        <f t="shared" si="86"/>
        <v>26.79</v>
      </c>
      <c r="D911" s="3">
        <f t="shared" si="84"/>
        <v>53.58</v>
      </c>
      <c r="E911" s="2">
        <f t="shared" si="87"/>
        <v>50</v>
      </c>
      <c r="F911" s="17">
        <f t="shared" si="88"/>
        <v>0</v>
      </c>
      <c r="G911" s="2">
        <f t="shared" si="85"/>
        <v>17908</v>
      </c>
      <c r="L911" s="127"/>
    </row>
    <row r="912" spans="1:12" hidden="1" outlineLevel="1" x14ac:dyDescent="0.3">
      <c r="A912" s="13">
        <v>908</v>
      </c>
      <c r="B912" s="2">
        <f t="shared" si="89"/>
        <v>17908</v>
      </c>
      <c r="C912" s="3">
        <f t="shared" si="86"/>
        <v>26.86</v>
      </c>
      <c r="D912" s="3">
        <f t="shared" si="84"/>
        <v>26.86</v>
      </c>
      <c r="E912" s="2">
        <f t="shared" si="87"/>
        <v>0</v>
      </c>
      <c r="F912" s="17">
        <f t="shared" si="88"/>
        <v>26.86</v>
      </c>
      <c r="G912" s="2">
        <f t="shared" si="85"/>
        <v>17908</v>
      </c>
      <c r="L912" s="127"/>
    </row>
    <row r="913" spans="1:12" hidden="1" outlineLevel="1" x14ac:dyDescent="0.3">
      <c r="A913" s="13">
        <v>909</v>
      </c>
      <c r="B913" s="2">
        <f t="shared" si="89"/>
        <v>17908</v>
      </c>
      <c r="C913" s="3">
        <f t="shared" si="86"/>
        <v>26.86</v>
      </c>
      <c r="D913" s="3">
        <f t="shared" si="84"/>
        <v>53.72</v>
      </c>
      <c r="E913" s="2">
        <f t="shared" si="87"/>
        <v>51</v>
      </c>
      <c r="F913" s="17">
        <f t="shared" si="88"/>
        <v>0</v>
      </c>
      <c r="G913" s="2">
        <f t="shared" si="85"/>
        <v>17959</v>
      </c>
      <c r="L913" s="127"/>
    </row>
    <row r="914" spans="1:12" hidden="1" outlineLevel="1" x14ac:dyDescent="0.3">
      <c r="A914" s="13">
        <v>910</v>
      </c>
      <c r="B914" s="2">
        <f t="shared" si="89"/>
        <v>17959</v>
      </c>
      <c r="C914" s="3">
        <f t="shared" si="86"/>
        <v>26.94</v>
      </c>
      <c r="D914" s="3">
        <f t="shared" si="84"/>
        <v>26.94</v>
      </c>
      <c r="E914" s="2">
        <f t="shared" si="87"/>
        <v>0</v>
      </c>
      <c r="F914" s="17">
        <f t="shared" si="88"/>
        <v>26.94</v>
      </c>
      <c r="G914" s="2">
        <f t="shared" si="85"/>
        <v>17959</v>
      </c>
      <c r="L914" s="127"/>
    </row>
    <row r="915" spans="1:12" hidden="1" outlineLevel="1" x14ac:dyDescent="0.3">
      <c r="A915" s="13">
        <v>911</v>
      </c>
      <c r="B915" s="2">
        <f t="shared" si="89"/>
        <v>17959</v>
      </c>
      <c r="C915" s="3">
        <f t="shared" si="86"/>
        <v>26.94</v>
      </c>
      <c r="D915" s="3">
        <f t="shared" si="84"/>
        <v>53.88</v>
      </c>
      <c r="E915" s="2">
        <f t="shared" si="87"/>
        <v>51</v>
      </c>
      <c r="F915" s="17">
        <f t="shared" si="88"/>
        <v>0</v>
      </c>
      <c r="G915" s="2">
        <f t="shared" si="85"/>
        <v>18010</v>
      </c>
      <c r="L915" s="127"/>
    </row>
    <row r="916" spans="1:12" hidden="1" outlineLevel="1" x14ac:dyDescent="0.3">
      <c r="A916" s="13">
        <v>912</v>
      </c>
      <c r="B916" s="2">
        <f t="shared" si="89"/>
        <v>18010</v>
      </c>
      <c r="C916" s="3">
        <f t="shared" si="86"/>
        <v>27.02</v>
      </c>
      <c r="D916" s="3">
        <f t="shared" si="84"/>
        <v>27.02</v>
      </c>
      <c r="E916" s="2">
        <f t="shared" si="87"/>
        <v>0</v>
      </c>
      <c r="F916" s="17">
        <f t="shared" si="88"/>
        <v>27.02</v>
      </c>
      <c r="G916" s="2">
        <f t="shared" si="85"/>
        <v>18010</v>
      </c>
      <c r="L916" s="127"/>
    </row>
    <row r="917" spans="1:12" hidden="1" outlineLevel="1" x14ac:dyDescent="0.3">
      <c r="A917" s="13">
        <v>913</v>
      </c>
      <c r="B917" s="2">
        <f t="shared" si="89"/>
        <v>18010</v>
      </c>
      <c r="C917" s="3">
        <f t="shared" si="86"/>
        <v>27.02</v>
      </c>
      <c r="D917" s="3">
        <f t="shared" si="84"/>
        <v>54.04</v>
      </c>
      <c r="E917" s="2">
        <f t="shared" si="87"/>
        <v>51</v>
      </c>
      <c r="F917" s="17">
        <f t="shared" si="88"/>
        <v>0</v>
      </c>
      <c r="G917" s="2">
        <f t="shared" si="85"/>
        <v>18061</v>
      </c>
      <c r="L917" s="127"/>
    </row>
    <row r="918" spans="1:12" hidden="1" outlineLevel="1" x14ac:dyDescent="0.3">
      <c r="A918" s="13">
        <v>914</v>
      </c>
      <c r="B918" s="2">
        <f t="shared" si="89"/>
        <v>18061</v>
      </c>
      <c r="C918" s="3">
        <f t="shared" si="86"/>
        <v>27.09</v>
      </c>
      <c r="D918" s="3">
        <f t="shared" si="84"/>
        <v>27.09</v>
      </c>
      <c r="E918" s="2">
        <f t="shared" si="87"/>
        <v>0</v>
      </c>
      <c r="F918" s="17">
        <f t="shared" si="88"/>
        <v>27.09</v>
      </c>
      <c r="G918" s="2">
        <f t="shared" si="85"/>
        <v>18061</v>
      </c>
      <c r="L918" s="127"/>
    </row>
    <row r="919" spans="1:12" hidden="1" outlineLevel="1" x14ac:dyDescent="0.3">
      <c r="A919" s="13">
        <v>915</v>
      </c>
      <c r="B919" s="2">
        <f t="shared" si="89"/>
        <v>18061</v>
      </c>
      <c r="C919" s="3">
        <f t="shared" si="86"/>
        <v>27.09</v>
      </c>
      <c r="D919" s="3">
        <f t="shared" si="84"/>
        <v>54.18</v>
      </c>
      <c r="E919" s="2">
        <f t="shared" si="87"/>
        <v>51</v>
      </c>
      <c r="F919" s="17">
        <f t="shared" si="88"/>
        <v>0</v>
      </c>
      <c r="G919" s="2">
        <f t="shared" si="85"/>
        <v>18112</v>
      </c>
      <c r="L919" s="127"/>
    </row>
    <row r="920" spans="1:12" hidden="1" outlineLevel="1" x14ac:dyDescent="0.3">
      <c r="A920" s="13">
        <v>916</v>
      </c>
      <c r="B920" s="2">
        <f t="shared" si="89"/>
        <v>18112</v>
      </c>
      <c r="C920" s="3">
        <f t="shared" si="86"/>
        <v>27.17</v>
      </c>
      <c r="D920" s="3">
        <f t="shared" si="84"/>
        <v>27.17</v>
      </c>
      <c r="E920" s="2">
        <f t="shared" si="87"/>
        <v>0</v>
      </c>
      <c r="F920" s="17">
        <f t="shared" si="88"/>
        <v>27.17</v>
      </c>
      <c r="G920" s="2">
        <f t="shared" si="85"/>
        <v>18112</v>
      </c>
      <c r="L920" s="127"/>
    </row>
    <row r="921" spans="1:12" hidden="1" outlineLevel="1" x14ac:dyDescent="0.3">
      <c r="A921" s="13">
        <v>917</v>
      </c>
      <c r="B921" s="2">
        <f t="shared" si="89"/>
        <v>18112</v>
      </c>
      <c r="C921" s="3">
        <f t="shared" si="86"/>
        <v>27.17</v>
      </c>
      <c r="D921" s="3">
        <f t="shared" si="84"/>
        <v>54.34</v>
      </c>
      <c r="E921" s="2">
        <f t="shared" si="87"/>
        <v>51</v>
      </c>
      <c r="F921" s="17">
        <f t="shared" si="88"/>
        <v>0</v>
      </c>
      <c r="G921" s="2">
        <f t="shared" si="85"/>
        <v>18163</v>
      </c>
      <c r="L921" s="127"/>
    </row>
    <row r="922" spans="1:12" hidden="1" outlineLevel="1" x14ac:dyDescent="0.3">
      <c r="A922" s="13">
        <v>918</v>
      </c>
      <c r="B922" s="2">
        <f t="shared" si="89"/>
        <v>18163</v>
      </c>
      <c r="C922" s="3">
        <f t="shared" si="86"/>
        <v>27.24</v>
      </c>
      <c r="D922" s="3">
        <f t="shared" ref="D922:D985" si="90">C922+F921</f>
        <v>27.24</v>
      </c>
      <c r="E922" s="2">
        <f t="shared" si="87"/>
        <v>0</v>
      </c>
      <c r="F922" s="17">
        <f t="shared" si="88"/>
        <v>27.24</v>
      </c>
      <c r="G922" s="2">
        <f t="shared" ref="G922:G985" si="91">B922+E922</f>
        <v>18163</v>
      </c>
      <c r="L922" s="127"/>
    </row>
    <row r="923" spans="1:12" hidden="1" outlineLevel="1" x14ac:dyDescent="0.3">
      <c r="A923" s="13">
        <v>919</v>
      </c>
      <c r="B923" s="2">
        <f t="shared" si="89"/>
        <v>18163</v>
      </c>
      <c r="C923" s="3">
        <f t="shared" si="86"/>
        <v>27.24</v>
      </c>
      <c r="D923" s="3">
        <f t="shared" si="90"/>
        <v>54.48</v>
      </c>
      <c r="E923" s="2">
        <f t="shared" si="87"/>
        <v>51</v>
      </c>
      <c r="F923" s="17">
        <f t="shared" si="88"/>
        <v>0</v>
      </c>
      <c r="G923" s="2">
        <f t="shared" si="91"/>
        <v>18214</v>
      </c>
      <c r="L923" s="127"/>
    </row>
    <row r="924" spans="1:12" hidden="1" outlineLevel="1" x14ac:dyDescent="0.3">
      <c r="A924" s="13">
        <v>920</v>
      </c>
      <c r="B924" s="2">
        <f t="shared" si="89"/>
        <v>18214</v>
      </c>
      <c r="C924" s="3">
        <f t="shared" si="86"/>
        <v>27.32</v>
      </c>
      <c r="D924" s="3">
        <f t="shared" si="90"/>
        <v>27.32</v>
      </c>
      <c r="E924" s="2">
        <f t="shared" si="87"/>
        <v>0</v>
      </c>
      <c r="F924" s="17">
        <f t="shared" si="88"/>
        <v>27.32</v>
      </c>
      <c r="G924" s="2">
        <f t="shared" si="91"/>
        <v>18214</v>
      </c>
      <c r="L924" s="127"/>
    </row>
    <row r="925" spans="1:12" hidden="1" outlineLevel="1" x14ac:dyDescent="0.3">
      <c r="A925" s="13">
        <v>921</v>
      </c>
      <c r="B925" s="2">
        <f t="shared" si="89"/>
        <v>18214</v>
      </c>
      <c r="C925" s="3">
        <f t="shared" si="86"/>
        <v>27.32</v>
      </c>
      <c r="D925" s="3">
        <f t="shared" si="90"/>
        <v>54.64</v>
      </c>
      <c r="E925" s="2">
        <f t="shared" si="87"/>
        <v>51</v>
      </c>
      <c r="F925" s="17">
        <f t="shared" si="88"/>
        <v>0</v>
      </c>
      <c r="G925" s="2">
        <f t="shared" si="91"/>
        <v>18265</v>
      </c>
      <c r="L925" s="127"/>
    </row>
    <row r="926" spans="1:12" hidden="1" outlineLevel="1" x14ac:dyDescent="0.3">
      <c r="A926" s="13">
        <v>922</v>
      </c>
      <c r="B926" s="2">
        <f t="shared" si="89"/>
        <v>18265</v>
      </c>
      <c r="C926" s="3">
        <f t="shared" si="86"/>
        <v>27.4</v>
      </c>
      <c r="D926" s="3">
        <f t="shared" si="90"/>
        <v>27.4</v>
      </c>
      <c r="E926" s="2">
        <f t="shared" si="87"/>
        <v>0</v>
      </c>
      <c r="F926" s="17">
        <f t="shared" si="88"/>
        <v>27.4</v>
      </c>
      <c r="G926" s="2">
        <f t="shared" si="91"/>
        <v>18265</v>
      </c>
      <c r="L926" s="127"/>
    </row>
    <row r="927" spans="1:12" hidden="1" outlineLevel="1" x14ac:dyDescent="0.3">
      <c r="A927" s="13">
        <v>923</v>
      </c>
      <c r="B927" s="2">
        <f t="shared" si="89"/>
        <v>18265</v>
      </c>
      <c r="C927" s="3">
        <f t="shared" si="86"/>
        <v>27.4</v>
      </c>
      <c r="D927" s="3">
        <f t="shared" si="90"/>
        <v>54.8</v>
      </c>
      <c r="E927" s="2">
        <f t="shared" si="87"/>
        <v>52</v>
      </c>
      <c r="F927" s="17">
        <f t="shared" si="88"/>
        <v>0</v>
      </c>
      <c r="G927" s="2">
        <f t="shared" si="91"/>
        <v>18317</v>
      </c>
      <c r="L927" s="127"/>
    </row>
    <row r="928" spans="1:12" hidden="1" outlineLevel="1" x14ac:dyDescent="0.3">
      <c r="A928" s="13">
        <v>924</v>
      </c>
      <c r="B928" s="2">
        <f t="shared" si="89"/>
        <v>18317</v>
      </c>
      <c r="C928" s="3">
        <f t="shared" si="86"/>
        <v>27.48</v>
      </c>
      <c r="D928" s="3">
        <f t="shared" si="90"/>
        <v>27.48</v>
      </c>
      <c r="E928" s="2">
        <f t="shared" si="87"/>
        <v>0</v>
      </c>
      <c r="F928" s="17">
        <f t="shared" si="88"/>
        <v>27.48</v>
      </c>
      <c r="G928" s="2">
        <f t="shared" si="91"/>
        <v>18317</v>
      </c>
      <c r="L928" s="127"/>
    </row>
    <row r="929" spans="1:12" hidden="1" outlineLevel="1" x14ac:dyDescent="0.3">
      <c r="A929" s="13">
        <v>925</v>
      </c>
      <c r="B929" s="2">
        <f t="shared" si="89"/>
        <v>18317</v>
      </c>
      <c r="C929" s="3">
        <f t="shared" si="86"/>
        <v>27.48</v>
      </c>
      <c r="D929" s="3">
        <f t="shared" si="90"/>
        <v>54.96</v>
      </c>
      <c r="E929" s="2">
        <f t="shared" si="87"/>
        <v>52</v>
      </c>
      <c r="F929" s="17">
        <f t="shared" si="88"/>
        <v>0</v>
      </c>
      <c r="G929" s="2">
        <f t="shared" si="91"/>
        <v>18369</v>
      </c>
      <c r="L929" s="127"/>
    </row>
    <row r="930" spans="1:12" hidden="1" outlineLevel="1" x14ac:dyDescent="0.3">
      <c r="A930" s="13">
        <v>926</v>
      </c>
      <c r="B930" s="2">
        <f t="shared" si="89"/>
        <v>18369</v>
      </c>
      <c r="C930" s="3">
        <f t="shared" si="86"/>
        <v>27.55</v>
      </c>
      <c r="D930" s="3">
        <f t="shared" si="90"/>
        <v>27.55</v>
      </c>
      <c r="E930" s="2">
        <f t="shared" si="87"/>
        <v>0</v>
      </c>
      <c r="F930" s="17">
        <f t="shared" si="88"/>
        <v>27.55</v>
      </c>
      <c r="G930" s="2">
        <f t="shared" si="91"/>
        <v>18369</v>
      </c>
      <c r="L930" s="127"/>
    </row>
    <row r="931" spans="1:12" hidden="1" outlineLevel="1" x14ac:dyDescent="0.3">
      <c r="A931" s="13">
        <v>927</v>
      </c>
      <c r="B931" s="2">
        <f t="shared" si="89"/>
        <v>18369</v>
      </c>
      <c r="C931" s="3">
        <f t="shared" si="86"/>
        <v>27.55</v>
      </c>
      <c r="D931" s="3">
        <f t="shared" si="90"/>
        <v>55.1</v>
      </c>
      <c r="E931" s="2">
        <f t="shared" si="87"/>
        <v>52</v>
      </c>
      <c r="F931" s="17">
        <f t="shared" si="88"/>
        <v>0</v>
      </c>
      <c r="G931" s="2">
        <f t="shared" si="91"/>
        <v>18421</v>
      </c>
      <c r="L931" s="127"/>
    </row>
    <row r="932" spans="1:12" hidden="1" outlineLevel="1" x14ac:dyDescent="0.3">
      <c r="A932" s="13">
        <v>928</v>
      </c>
      <c r="B932" s="2">
        <f t="shared" si="89"/>
        <v>18421</v>
      </c>
      <c r="C932" s="3">
        <f t="shared" si="86"/>
        <v>27.63</v>
      </c>
      <c r="D932" s="3">
        <f t="shared" si="90"/>
        <v>27.63</v>
      </c>
      <c r="E932" s="2">
        <f t="shared" si="87"/>
        <v>0</v>
      </c>
      <c r="F932" s="17">
        <f t="shared" si="88"/>
        <v>27.63</v>
      </c>
      <c r="G932" s="2">
        <f t="shared" si="91"/>
        <v>18421</v>
      </c>
      <c r="L932" s="127"/>
    </row>
    <row r="933" spans="1:12" hidden="1" outlineLevel="1" x14ac:dyDescent="0.3">
      <c r="A933" s="13">
        <v>929</v>
      </c>
      <c r="B933" s="2">
        <f t="shared" si="89"/>
        <v>18421</v>
      </c>
      <c r="C933" s="3">
        <f t="shared" si="86"/>
        <v>27.63</v>
      </c>
      <c r="D933" s="3">
        <f t="shared" si="90"/>
        <v>55.26</v>
      </c>
      <c r="E933" s="2">
        <f t="shared" si="87"/>
        <v>52</v>
      </c>
      <c r="F933" s="17">
        <f t="shared" si="88"/>
        <v>0</v>
      </c>
      <c r="G933" s="2">
        <f t="shared" si="91"/>
        <v>18473</v>
      </c>
      <c r="L933" s="127"/>
    </row>
    <row r="934" spans="1:12" hidden="1" outlineLevel="1" x14ac:dyDescent="0.3">
      <c r="A934" s="13">
        <v>930</v>
      </c>
      <c r="B934" s="2">
        <f t="shared" si="89"/>
        <v>18473</v>
      </c>
      <c r="C934" s="3">
        <f t="shared" si="86"/>
        <v>27.71</v>
      </c>
      <c r="D934" s="3">
        <f t="shared" si="90"/>
        <v>27.71</v>
      </c>
      <c r="E934" s="2">
        <f t="shared" si="87"/>
        <v>0</v>
      </c>
      <c r="F934" s="17">
        <f t="shared" si="88"/>
        <v>27.71</v>
      </c>
      <c r="G934" s="2">
        <f t="shared" si="91"/>
        <v>18473</v>
      </c>
      <c r="L934" s="127"/>
    </row>
    <row r="935" spans="1:12" hidden="1" outlineLevel="1" x14ac:dyDescent="0.3">
      <c r="A935" s="13">
        <v>931</v>
      </c>
      <c r="B935" s="2">
        <f t="shared" si="89"/>
        <v>18473</v>
      </c>
      <c r="C935" s="3">
        <f t="shared" si="86"/>
        <v>27.71</v>
      </c>
      <c r="D935" s="3">
        <f t="shared" si="90"/>
        <v>55.42</v>
      </c>
      <c r="E935" s="2">
        <f t="shared" si="87"/>
        <v>52</v>
      </c>
      <c r="F935" s="17">
        <f t="shared" si="88"/>
        <v>0</v>
      </c>
      <c r="G935" s="2">
        <f t="shared" si="91"/>
        <v>18525</v>
      </c>
      <c r="L935" s="127"/>
    </row>
    <row r="936" spans="1:12" hidden="1" outlineLevel="1" x14ac:dyDescent="0.3">
      <c r="A936" s="13">
        <v>932</v>
      </c>
      <c r="B936" s="2">
        <f t="shared" si="89"/>
        <v>18525</v>
      </c>
      <c r="C936" s="3">
        <f t="shared" si="86"/>
        <v>27.79</v>
      </c>
      <c r="D936" s="3">
        <f t="shared" si="90"/>
        <v>27.79</v>
      </c>
      <c r="E936" s="2">
        <f t="shared" si="87"/>
        <v>0</v>
      </c>
      <c r="F936" s="17">
        <f t="shared" si="88"/>
        <v>27.79</v>
      </c>
      <c r="G936" s="2">
        <f t="shared" si="91"/>
        <v>18525</v>
      </c>
      <c r="L936" s="127"/>
    </row>
    <row r="937" spans="1:12" hidden="1" outlineLevel="1" x14ac:dyDescent="0.3">
      <c r="A937" s="13">
        <v>933</v>
      </c>
      <c r="B937" s="2">
        <f t="shared" si="89"/>
        <v>18525</v>
      </c>
      <c r="C937" s="3">
        <f t="shared" si="86"/>
        <v>27.79</v>
      </c>
      <c r="D937" s="3">
        <f t="shared" si="90"/>
        <v>55.58</v>
      </c>
      <c r="E937" s="2">
        <f t="shared" si="87"/>
        <v>52</v>
      </c>
      <c r="F937" s="17">
        <f t="shared" si="88"/>
        <v>0</v>
      </c>
      <c r="G937" s="2">
        <f t="shared" si="91"/>
        <v>18577</v>
      </c>
      <c r="L937" s="127"/>
    </row>
    <row r="938" spans="1:12" hidden="1" outlineLevel="1" x14ac:dyDescent="0.3">
      <c r="A938" s="13">
        <v>934</v>
      </c>
      <c r="B938" s="2">
        <f t="shared" si="89"/>
        <v>18577</v>
      </c>
      <c r="C938" s="3">
        <f t="shared" si="86"/>
        <v>27.87</v>
      </c>
      <c r="D938" s="3">
        <f t="shared" si="90"/>
        <v>27.87</v>
      </c>
      <c r="E938" s="2">
        <f t="shared" si="87"/>
        <v>0</v>
      </c>
      <c r="F938" s="17">
        <f t="shared" si="88"/>
        <v>27.87</v>
      </c>
      <c r="G938" s="2">
        <f t="shared" si="91"/>
        <v>18577</v>
      </c>
      <c r="L938" s="127"/>
    </row>
    <row r="939" spans="1:12" hidden="1" outlineLevel="1" x14ac:dyDescent="0.3">
      <c r="A939" s="13">
        <v>935</v>
      </c>
      <c r="B939" s="2">
        <f t="shared" si="89"/>
        <v>18577</v>
      </c>
      <c r="C939" s="3">
        <f t="shared" si="86"/>
        <v>27.87</v>
      </c>
      <c r="D939" s="3">
        <f t="shared" si="90"/>
        <v>55.74</v>
      </c>
      <c r="E939" s="2">
        <f t="shared" si="87"/>
        <v>52</v>
      </c>
      <c r="F939" s="17">
        <f t="shared" si="88"/>
        <v>0</v>
      </c>
      <c r="G939" s="2">
        <f t="shared" si="91"/>
        <v>18629</v>
      </c>
      <c r="L939" s="127"/>
    </row>
    <row r="940" spans="1:12" hidden="1" outlineLevel="1" x14ac:dyDescent="0.3">
      <c r="A940" s="13">
        <v>936</v>
      </c>
      <c r="B940" s="2">
        <f t="shared" si="89"/>
        <v>18629</v>
      </c>
      <c r="C940" s="3">
        <f t="shared" si="86"/>
        <v>27.94</v>
      </c>
      <c r="D940" s="3">
        <f t="shared" si="90"/>
        <v>27.94</v>
      </c>
      <c r="E940" s="2">
        <f t="shared" si="87"/>
        <v>0</v>
      </c>
      <c r="F940" s="17">
        <f t="shared" si="88"/>
        <v>27.94</v>
      </c>
      <c r="G940" s="2">
        <f t="shared" si="91"/>
        <v>18629</v>
      </c>
      <c r="L940" s="127"/>
    </row>
    <row r="941" spans="1:12" hidden="1" outlineLevel="1" x14ac:dyDescent="0.3">
      <c r="A941" s="13">
        <v>937</v>
      </c>
      <c r="B941" s="2">
        <f t="shared" si="89"/>
        <v>18629</v>
      </c>
      <c r="C941" s="3">
        <f t="shared" si="86"/>
        <v>27.94</v>
      </c>
      <c r="D941" s="3">
        <f t="shared" si="90"/>
        <v>55.88</v>
      </c>
      <c r="E941" s="2">
        <f t="shared" si="87"/>
        <v>53</v>
      </c>
      <c r="F941" s="17">
        <f t="shared" si="88"/>
        <v>0</v>
      </c>
      <c r="G941" s="2">
        <f t="shared" si="91"/>
        <v>18682</v>
      </c>
      <c r="L941" s="127"/>
    </row>
    <row r="942" spans="1:12" hidden="1" outlineLevel="1" x14ac:dyDescent="0.3">
      <c r="A942" s="13">
        <v>938</v>
      </c>
      <c r="B942" s="2">
        <f t="shared" si="89"/>
        <v>18682</v>
      </c>
      <c r="C942" s="3">
        <f t="shared" si="86"/>
        <v>28.02</v>
      </c>
      <c r="D942" s="3">
        <f t="shared" si="90"/>
        <v>28.02</v>
      </c>
      <c r="E942" s="2">
        <f t="shared" si="87"/>
        <v>0</v>
      </c>
      <c r="F942" s="17">
        <f t="shared" si="88"/>
        <v>28.02</v>
      </c>
      <c r="G942" s="2">
        <f t="shared" si="91"/>
        <v>18682</v>
      </c>
      <c r="L942" s="127"/>
    </row>
    <row r="943" spans="1:12" hidden="1" outlineLevel="1" x14ac:dyDescent="0.3">
      <c r="A943" s="13">
        <v>939</v>
      </c>
      <c r="B943" s="2">
        <f t="shared" si="89"/>
        <v>18682</v>
      </c>
      <c r="C943" s="3">
        <f t="shared" si="86"/>
        <v>28.02</v>
      </c>
      <c r="D943" s="3">
        <f t="shared" si="90"/>
        <v>56.04</v>
      </c>
      <c r="E943" s="2">
        <f t="shared" si="87"/>
        <v>53</v>
      </c>
      <c r="F943" s="17">
        <f t="shared" si="88"/>
        <v>0</v>
      </c>
      <c r="G943" s="2">
        <f t="shared" si="91"/>
        <v>18735</v>
      </c>
      <c r="L943" s="127"/>
    </row>
    <row r="944" spans="1:12" hidden="1" outlineLevel="1" x14ac:dyDescent="0.3">
      <c r="A944" s="13">
        <v>940</v>
      </c>
      <c r="B944" s="2">
        <f t="shared" si="89"/>
        <v>18735</v>
      </c>
      <c r="C944" s="3">
        <f t="shared" si="86"/>
        <v>28.1</v>
      </c>
      <c r="D944" s="3">
        <f t="shared" si="90"/>
        <v>28.1</v>
      </c>
      <c r="E944" s="2">
        <f t="shared" si="87"/>
        <v>0</v>
      </c>
      <c r="F944" s="17">
        <f t="shared" si="88"/>
        <v>28.1</v>
      </c>
      <c r="G944" s="2">
        <f t="shared" si="91"/>
        <v>18735</v>
      </c>
      <c r="L944" s="127"/>
    </row>
    <row r="945" spans="1:12" hidden="1" outlineLevel="1" x14ac:dyDescent="0.3">
      <c r="A945" s="13">
        <v>941</v>
      </c>
      <c r="B945" s="2">
        <f t="shared" si="89"/>
        <v>18735</v>
      </c>
      <c r="C945" s="3">
        <f t="shared" si="86"/>
        <v>28.1</v>
      </c>
      <c r="D945" s="3">
        <f t="shared" si="90"/>
        <v>56.2</v>
      </c>
      <c r="E945" s="2">
        <f t="shared" si="87"/>
        <v>53</v>
      </c>
      <c r="F945" s="17">
        <f t="shared" si="88"/>
        <v>0</v>
      </c>
      <c r="G945" s="2">
        <f t="shared" si="91"/>
        <v>18788</v>
      </c>
      <c r="L945" s="127"/>
    </row>
    <row r="946" spans="1:12" hidden="1" outlineLevel="1" x14ac:dyDescent="0.3">
      <c r="A946" s="13">
        <v>942</v>
      </c>
      <c r="B946" s="2">
        <f t="shared" si="89"/>
        <v>18788</v>
      </c>
      <c r="C946" s="3">
        <f t="shared" si="86"/>
        <v>28.18</v>
      </c>
      <c r="D946" s="3">
        <f t="shared" si="90"/>
        <v>28.18</v>
      </c>
      <c r="E946" s="2">
        <f t="shared" si="87"/>
        <v>0</v>
      </c>
      <c r="F946" s="17">
        <f t="shared" si="88"/>
        <v>28.18</v>
      </c>
      <c r="G946" s="2">
        <f t="shared" si="91"/>
        <v>18788</v>
      </c>
      <c r="L946" s="127"/>
    </row>
    <row r="947" spans="1:12" hidden="1" outlineLevel="1" x14ac:dyDescent="0.3">
      <c r="A947" s="13">
        <v>943</v>
      </c>
      <c r="B947" s="2">
        <f t="shared" si="89"/>
        <v>18788</v>
      </c>
      <c r="C947" s="3">
        <f t="shared" si="86"/>
        <v>28.18</v>
      </c>
      <c r="D947" s="3">
        <f t="shared" si="90"/>
        <v>56.36</v>
      </c>
      <c r="E947" s="2">
        <f t="shared" si="87"/>
        <v>53</v>
      </c>
      <c r="F947" s="17">
        <f t="shared" si="88"/>
        <v>0</v>
      </c>
      <c r="G947" s="2">
        <f t="shared" si="91"/>
        <v>18841</v>
      </c>
      <c r="L947" s="127"/>
    </row>
    <row r="948" spans="1:12" hidden="1" outlineLevel="1" x14ac:dyDescent="0.3">
      <c r="A948" s="13">
        <v>944</v>
      </c>
      <c r="B948" s="2">
        <f t="shared" si="89"/>
        <v>18841</v>
      </c>
      <c r="C948" s="3">
        <f t="shared" si="86"/>
        <v>28.26</v>
      </c>
      <c r="D948" s="3">
        <f t="shared" si="90"/>
        <v>28.26</v>
      </c>
      <c r="E948" s="2">
        <f t="shared" si="87"/>
        <v>0</v>
      </c>
      <c r="F948" s="17">
        <f t="shared" si="88"/>
        <v>28.26</v>
      </c>
      <c r="G948" s="2">
        <f t="shared" si="91"/>
        <v>18841</v>
      </c>
      <c r="L948" s="127"/>
    </row>
    <row r="949" spans="1:12" hidden="1" outlineLevel="1" x14ac:dyDescent="0.3">
      <c r="A949" s="13">
        <v>945</v>
      </c>
      <c r="B949" s="2">
        <f t="shared" si="89"/>
        <v>18841</v>
      </c>
      <c r="C949" s="3">
        <f t="shared" si="86"/>
        <v>28.26</v>
      </c>
      <c r="D949" s="3">
        <f t="shared" si="90"/>
        <v>56.52</v>
      </c>
      <c r="E949" s="2">
        <f t="shared" si="87"/>
        <v>53</v>
      </c>
      <c r="F949" s="17">
        <f t="shared" si="88"/>
        <v>0</v>
      </c>
      <c r="G949" s="2">
        <f t="shared" si="91"/>
        <v>18894</v>
      </c>
      <c r="L949" s="127"/>
    </row>
    <row r="950" spans="1:12" hidden="1" outlineLevel="1" x14ac:dyDescent="0.3">
      <c r="A950" s="13">
        <v>946</v>
      </c>
      <c r="B950" s="2">
        <f t="shared" si="89"/>
        <v>18894</v>
      </c>
      <c r="C950" s="3">
        <f t="shared" si="86"/>
        <v>28.34</v>
      </c>
      <c r="D950" s="3">
        <f t="shared" si="90"/>
        <v>28.34</v>
      </c>
      <c r="E950" s="2">
        <f t="shared" si="87"/>
        <v>0</v>
      </c>
      <c r="F950" s="17">
        <f t="shared" si="88"/>
        <v>28.34</v>
      </c>
      <c r="G950" s="2">
        <f t="shared" si="91"/>
        <v>18894</v>
      </c>
      <c r="L950" s="127"/>
    </row>
    <row r="951" spans="1:12" hidden="1" outlineLevel="1" x14ac:dyDescent="0.3">
      <c r="A951" s="13">
        <v>947</v>
      </c>
      <c r="B951" s="2">
        <f t="shared" si="89"/>
        <v>18894</v>
      </c>
      <c r="C951" s="3">
        <f t="shared" si="86"/>
        <v>28.34</v>
      </c>
      <c r="D951" s="3">
        <f t="shared" si="90"/>
        <v>56.68</v>
      </c>
      <c r="E951" s="2">
        <f t="shared" si="87"/>
        <v>53</v>
      </c>
      <c r="F951" s="17">
        <f t="shared" si="88"/>
        <v>0</v>
      </c>
      <c r="G951" s="2">
        <f t="shared" si="91"/>
        <v>18947</v>
      </c>
      <c r="L951" s="127"/>
    </row>
    <row r="952" spans="1:12" hidden="1" outlineLevel="1" x14ac:dyDescent="0.3">
      <c r="A952" s="13">
        <v>948</v>
      </c>
      <c r="B952" s="2">
        <f t="shared" si="89"/>
        <v>18947</v>
      </c>
      <c r="C952" s="3">
        <f t="shared" si="86"/>
        <v>28.42</v>
      </c>
      <c r="D952" s="3">
        <f t="shared" si="90"/>
        <v>28.42</v>
      </c>
      <c r="E952" s="2">
        <f t="shared" si="87"/>
        <v>0</v>
      </c>
      <c r="F952" s="17">
        <f t="shared" si="88"/>
        <v>28.42</v>
      </c>
      <c r="G952" s="2">
        <f t="shared" si="91"/>
        <v>18947</v>
      </c>
      <c r="L952" s="127"/>
    </row>
    <row r="953" spans="1:12" hidden="1" outlineLevel="1" x14ac:dyDescent="0.3">
      <c r="A953" s="13">
        <v>949</v>
      </c>
      <c r="B953" s="2">
        <f t="shared" si="89"/>
        <v>18947</v>
      </c>
      <c r="C953" s="3">
        <f t="shared" si="86"/>
        <v>28.42</v>
      </c>
      <c r="D953" s="3">
        <f t="shared" si="90"/>
        <v>56.84</v>
      </c>
      <c r="E953" s="2">
        <f t="shared" si="87"/>
        <v>53</v>
      </c>
      <c r="F953" s="17">
        <f t="shared" si="88"/>
        <v>0</v>
      </c>
      <c r="G953" s="2">
        <f t="shared" si="91"/>
        <v>19000</v>
      </c>
      <c r="L953" s="127"/>
    </row>
    <row r="954" spans="1:12" hidden="1" outlineLevel="1" x14ac:dyDescent="0.3">
      <c r="A954" s="13">
        <v>950</v>
      </c>
      <c r="B954" s="2">
        <f t="shared" si="89"/>
        <v>19000</v>
      </c>
      <c r="C954" s="3">
        <f t="shared" si="86"/>
        <v>28.5</v>
      </c>
      <c r="D954" s="3">
        <f t="shared" si="90"/>
        <v>28.5</v>
      </c>
      <c r="E954" s="2">
        <f t="shared" si="87"/>
        <v>0</v>
      </c>
      <c r="F954" s="17">
        <f t="shared" si="88"/>
        <v>28.5</v>
      </c>
      <c r="G954" s="2">
        <f t="shared" si="91"/>
        <v>19000</v>
      </c>
      <c r="L954" s="127"/>
    </row>
    <row r="955" spans="1:12" hidden="1" outlineLevel="1" x14ac:dyDescent="0.3">
      <c r="A955" s="13">
        <v>951</v>
      </c>
      <c r="B955" s="2">
        <f t="shared" si="89"/>
        <v>19000</v>
      </c>
      <c r="C955" s="3">
        <f t="shared" si="86"/>
        <v>28.5</v>
      </c>
      <c r="D955" s="3">
        <f t="shared" si="90"/>
        <v>57</v>
      </c>
      <c r="E955" s="2">
        <f t="shared" si="87"/>
        <v>54</v>
      </c>
      <c r="F955" s="17">
        <f t="shared" si="88"/>
        <v>0</v>
      </c>
      <c r="G955" s="2">
        <f t="shared" si="91"/>
        <v>19054</v>
      </c>
      <c r="L955" s="127"/>
    </row>
    <row r="956" spans="1:12" hidden="1" outlineLevel="1" x14ac:dyDescent="0.3">
      <c r="A956" s="13">
        <v>952</v>
      </c>
      <c r="B956" s="2">
        <f t="shared" si="89"/>
        <v>19054</v>
      </c>
      <c r="C956" s="3">
        <f t="shared" si="86"/>
        <v>28.58</v>
      </c>
      <c r="D956" s="3">
        <f t="shared" si="90"/>
        <v>28.58</v>
      </c>
      <c r="E956" s="2">
        <f t="shared" si="87"/>
        <v>0</v>
      </c>
      <c r="F956" s="17">
        <f t="shared" si="88"/>
        <v>28.58</v>
      </c>
      <c r="G956" s="2">
        <f t="shared" si="91"/>
        <v>19054</v>
      </c>
      <c r="L956" s="127"/>
    </row>
    <row r="957" spans="1:12" hidden="1" outlineLevel="1" x14ac:dyDescent="0.3">
      <c r="A957" s="13">
        <v>953</v>
      </c>
      <c r="B957" s="2">
        <f t="shared" si="89"/>
        <v>19054</v>
      </c>
      <c r="C957" s="3">
        <f t="shared" si="86"/>
        <v>28.58</v>
      </c>
      <c r="D957" s="3">
        <f t="shared" si="90"/>
        <v>57.16</v>
      </c>
      <c r="E957" s="2">
        <f t="shared" si="87"/>
        <v>54</v>
      </c>
      <c r="F957" s="17">
        <f t="shared" si="88"/>
        <v>0</v>
      </c>
      <c r="G957" s="2">
        <f t="shared" si="91"/>
        <v>19108</v>
      </c>
      <c r="L957" s="127"/>
    </row>
    <row r="958" spans="1:12" hidden="1" outlineLevel="1" x14ac:dyDescent="0.3">
      <c r="A958" s="13">
        <v>954</v>
      </c>
      <c r="B958" s="2">
        <f t="shared" si="89"/>
        <v>19108</v>
      </c>
      <c r="C958" s="3">
        <f t="shared" si="86"/>
        <v>28.66</v>
      </c>
      <c r="D958" s="3">
        <f t="shared" si="90"/>
        <v>28.66</v>
      </c>
      <c r="E958" s="2">
        <f t="shared" si="87"/>
        <v>0</v>
      </c>
      <c r="F958" s="17">
        <f t="shared" si="88"/>
        <v>28.66</v>
      </c>
      <c r="G958" s="2">
        <f t="shared" si="91"/>
        <v>19108</v>
      </c>
      <c r="L958" s="127"/>
    </row>
    <row r="959" spans="1:12" hidden="1" outlineLevel="1" x14ac:dyDescent="0.3">
      <c r="A959" s="13">
        <v>955</v>
      </c>
      <c r="B959" s="2">
        <f t="shared" si="89"/>
        <v>19108</v>
      </c>
      <c r="C959" s="3">
        <f t="shared" si="86"/>
        <v>28.66</v>
      </c>
      <c r="D959" s="3">
        <f t="shared" si="90"/>
        <v>57.32</v>
      </c>
      <c r="E959" s="2">
        <f t="shared" si="87"/>
        <v>54</v>
      </c>
      <c r="F959" s="17">
        <f t="shared" si="88"/>
        <v>0</v>
      </c>
      <c r="G959" s="2">
        <f t="shared" si="91"/>
        <v>19162</v>
      </c>
      <c r="L959" s="127"/>
    </row>
    <row r="960" spans="1:12" hidden="1" outlineLevel="1" x14ac:dyDescent="0.3">
      <c r="A960" s="13">
        <v>956</v>
      </c>
      <c r="B960" s="2">
        <f t="shared" si="89"/>
        <v>19162</v>
      </c>
      <c r="C960" s="3">
        <f t="shared" si="86"/>
        <v>28.74</v>
      </c>
      <c r="D960" s="3">
        <f t="shared" si="90"/>
        <v>28.74</v>
      </c>
      <c r="E960" s="2">
        <f t="shared" si="87"/>
        <v>0</v>
      </c>
      <c r="F960" s="17">
        <f t="shared" si="88"/>
        <v>28.74</v>
      </c>
      <c r="G960" s="2">
        <f t="shared" si="91"/>
        <v>19162</v>
      </c>
      <c r="L960" s="127"/>
    </row>
    <row r="961" spans="1:12" hidden="1" outlineLevel="1" x14ac:dyDescent="0.3">
      <c r="A961" s="13">
        <v>957</v>
      </c>
      <c r="B961" s="2">
        <f t="shared" si="89"/>
        <v>19162</v>
      </c>
      <c r="C961" s="3">
        <f t="shared" si="86"/>
        <v>28.74</v>
      </c>
      <c r="D961" s="3">
        <f t="shared" si="90"/>
        <v>57.48</v>
      </c>
      <c r="E961" s="2">
        <f t="shared" si="87"/>
        <v>54</v>
      </c>
      <c r="F961" s="17">
        <f t="shared" si="88"/>
        <v>0</v>
      </c>
      <c r="G961" s="2">
        <f t="shared" si="91"/>
        <v>19216</v>
      </c>
      <c r="L961" s="127"/>
    </row>
    <row r="962" spans="1:12" hidden="1" outlineLevel="1" x14ac:dyDescent="0.3">
      <c r="A962" s="13">
        <v>958</v>
      </c>
      <c r="B962" s="2">
        <f t="shared" si="89"/>
        <v>19216</v>
      </c>
      <c r="C962" s="3">
        <f t="shared" si="86"/>
        <v>28.82</v>
      </c>
      <c r="D962" s="3">
        <f t="shared" si="90"/>
        <v>28.82</v>
      </c>
      <c r="E962" s="2">
        <f t="shared" si="87"/>
        <v>0</v>
      </c>
      <c r="F962" s="17">
        <f t="shared" si="88"/>
        <v>28.82</v>
      </c>
      <c r="G962" s="2">
        <f t="shared" si="91"/>
        <v>19216</v>
      </c>
      <c r="L962" s="127"/>
    </row>
    <row r="963" spans="1:12" hidden="1" outlineLevel="1" x14ac:dyDescent="0.3">
      <c r="A963" s="13">
        <v>959</v>
      </c>
      <c r="B963" s="2">
        <f t="shared" si="89"/>
        <v>19216</v>
      </c>
      <c r="C963" s="3">
        <f t="shared" si="86"/>
        <v>28.82</v>
      </c>
      <c r="D963" s="3">
        <f t="shared" si="90"/>
        <v>57.64</v>
      </c>
      <c r="E963" s="2">
        <f t="shared" si="87"/>
        <v>54</v>
      </c>
      <c r="F963" s="17">
        <f t="shared" si="88"/>
        <v>0</v>
      </c>
      <c r="G963" s="2">
        <f t="shared" si="91"/>
        <v>19270</v>
      </c>
      <c r="L963" s="127"/>
    </row>
    <row r="964" spans="1:12" hidden="1" outlineLevel="1" x14ac:dyDescent="0.3">
      <c r="A964" s="13">
        <v>960</v>
      </c>
      <c r="B964" s="2">
        <f t="shared" si="89"/>
        <v>19270</v>
      </c>
      <c r="C964" s="3">
        <f t="shared" si="86"/>
        <v>28.91</v>
      </c>
      <c r="D964" s="3">
        <f t="shared" si="90"/>
        <v>28.91</v>
      </c>
      <c r="E964" s="2">
        <f t="shared" si="87"/>
        <v>0</v>
      </c>
      <c r="F964" s="17">
        <f t="shared" si="88"/>
        <v>28.91</v>
      </c>
      <c r="G964" s="2">
        <f t="shared" si="91"/>
        <v>19270</v>
      </c>
      <c r="L964" s="127"/>
    </row>
    <row r="965" spans="1:12" hidden="1" outlineLevel="1" x14ac:dyDescent="0.3">
      <c r="A965" s="13">
        <v>961</v>
      </c>
      <c r="B965" s="2">
        <f t="shared" si="89"/>
        <v>19270</v>
      </c>
      <c r="C965" s="3">
        <f t="shared" ref="C965:C1028" si="92">ROUND(B965*$K$4/100,2)</f>
        <v>28.91</v>
      </c>
      <c r="D965" s="3">
        <f t="shared" si="90"/>
        <v>57.82</v>
      </c>
      <c r="E965" s="2">
        <f t="shared" si="87"/>
        <v>54</v>
      </c>
      <c r="F965" s="17">
        <f t="shared" si="88"/>
        <v>0</v>
      </c>
      <c r="G965" s="2">
        <f t="shared" si="91"/>
        <v>19324</v>
      </c>
      <c r="L965" s="127"/>
    </row>
    <row r="966" spans="1:12" hidden="1" outlineLevel="1" x14ac:dyDescent="0.3">
      <c r="A966" s="13">
        <v>962</v>
      </c>
      <c r="B966" s="2">
        <f t="shared" si="89"/>
        <v>19324</v>
      </c>
      <c r="C966" s="3">
        <f t="shared" si="92"/>
        <v>28.99</v>
      </c>
      <c r="D966" s="3">
        <f t="shared" si="90"/>
        <v>28.99</v>
      </c>
      <c r="E966" s="2">
        <f t="shared" ref="E966:E1029" si="93">ROUNDDOWN(IF(D966&lt;50,0,D966*0.95),0)</f>
        <v>0</v>
      </c>
      <c r="F966" s="17">
        <f t="shared" si="88"/>
        <v>28.99</v>
      </c>
      <c r="G966" s="2">
        <f t="shared" si="91"/>
        <v>19324</v>
      </c>
      <c r="L966" s="127"/>
    </row>
    <row r="967" spans="1:12" hidden="1" outlineLevel="1" x14ac:dyDescent="0.3">
      <c r="A967" s="13">
        <v>963</v>
      </c>
      <c r="B967" s="2">
        <f t="shared" si="89"/>
        <v>19324</v>
      </c>
      <c r="C967" s="3">
        <f t="shared" si="92"/>
        <v>28.99</v>
      </c>
      <c r="D967" s="3">
        <f t="shared" si="90"/>
        <v>57.98</v>
      </c>
      <c r="E967" s="2">
        <f t="shared" si="93"/>
        <v>55</v>
      </c>
      <c r="F967" s="17">
        <f t="shared" ref="F967:F1030" si="94">IF(E967&gt;0,0,D967-E967)</f>
        <v>0</v>
      </c>
      <c r="G967" s="2">
        <f t="shared" si="91"/>
        <v>19379</v>
      </c>
      <c r="L967" s="127"/>
    </row>
    <row r="968" spans="1:12" hidden="1" outlineLevel="1" x14ac:dyDescent="0.3">
      <c r="A968" s="13">
        <v>964</v>
      </c>
      <c r="B968" s="2">
        <f t="shared" ref="B968:B1031" si="95">G967</f>
        <v>19379</v>
      </c>
      <c r="C968" s="3">
        <f t="shared" si="92"/>
        <v>29.07</v>
      </c>
      <c r="D968" s="3">
        <f t="shared" si="90"/>
        <v>29.07</v>
      </c>
      <c r="E968" s="2">
        <f t="shared" si="93"/>
        <v>0</v>
      </c>
      <c r="F968" s="17">
        <f t="shared" si="94"/>
        <v>29.07</v>
      </c>
      <c r="G968" s="2">
        <f t="shared" si="91"/>
        <v>19379</v>
      </c>
      <c r="L968" s="127"/>
    </row>
    <row r="969" spans="1:12" hidden="1" outlineLevel="1" x14ac:dyDescent="0.3">
      <c r="A969" s="13">
        <v>965</v>
      </c>
      <c r="B969" s="2">
        <f t="shared" si="95"/>
        <v>19379</v>
      </c>
      <c r="C969" s="3">
        <f t="shared" si="92"/>
        <v>29.07</v>
      </c>
      <c r="D969" s="3">
        <f t="shared" si="90"/>
        <v>58.14</v>
      </c>
      <c r="E969" s="2">
        <f t="shared" si="93"/>
        <v>55</v>
      </c>
      <c r="F969" s="17">
        <f t="shared" si="94"/>
        <v>0</v>
      </c>
      <c r="G969" s="2">
        <f t="shared" si="91"/>
        <v>19434</v>
      </c>
      <c r="L969" s="127"/>
    </row>
    <row r="970" spans="1:12" hidden="1" outlineLevel="1" x14ac:dyDescent="0.3">
      <c r="A970" s="13">
        <v>966</v>
      </c>
      <c r="B970" s="2">
        <f t="shared" si="95"/>
        <v>19434</v>
      </c>
      <c r="C970" s="3">
        <f t="shared" si="92"/>
        <v>29.15</v>
      </c>
      <c r="D970" s="3">
        <f t="shared" si="90"/>
        <v>29.15</v>
      </c>
      <c r="E970" s="2">
        <f t="shared" si="93"/>
        <v>0</v>
      </c>
      <c r="F970" s="17">
        <f t="shared" si="94"/>
        <v>29.15</v>
      </c>
      <c r="G970" s="2">
        <f t="shared" si="91"/>
        <v>19434</v>
      </c>
      <c r="L970" s="127"/>
    </row>
    <row r="971" spans="1:12" hidden="1" outlineLevel="1" x14ac:dyDescent="0.3">
      <c r="A971" s="13">
        <v>967</v>
      </c>
      <c r="B971" s="2">
        <f t="shared" si="95"/>
        <v>19434</v>
      </c>
      <c r="C971" s="3">
        <f t="shared" si="92"/>
        <v>29.15</v>
      </c>
      <c r="D971" s="3">
        <f t="shared" si="90"/>
        <v>58.3</v>
      </c>
      <c r="E971" s="2">
        <f t="shared" si="93"/>
        <v>55</v>
      </c>
      <c r="F971" s="17">
        <f t="shared" si="94"/>
        <v>0</v>
      </c>
      <c r="G971" s="2">
        <f t="shared" si="91"/>
        <v>19489</v>
      </c>
      <c r="L971" s="127"/>
    </row>
    <row r="972" spans="1:12" hidden="1" outlineLevel="1" x14ac:dyDescent="0.3">
      <c r="A972" s="13">
        <v>968</v>
      </c>
      <c r="B972" s="2">
        <f t="shared" si="95"/>
        <v>19489</v>
      </c>
      <c r="C972" s="3">
        <f t="shared" si="92"/>
        <v>29.23</v>
      </c>
      <c r="D972" s="3">
        <f t="shared" si="90"/>
        <v>29.23</v>
      </c>
      <c r="E972" s="2">
        <f t="shared" si="93"/>
        <v>0</v>
      </c>
      <c r="F972" s="17">
        <f t="shared" si="94"/>
        <v>29.23</v>
      </c>
      <c r="G972" s="2">
        <f t="shared" si="91"/>
        <v>19489</v>
      </c>
      <c r="L972" s="127"/>
    </row>
    <row r="973" spans="1:12" hidden="1" outlineLevel="1" x14ac:dyDescent="0.3">
      <c r="A973" s="13">
        <v>969</v>
      </c>
      <c r="B973" s="2">
        <f t="shared" si="95"/>
        <v>19489</v>
      </c>
      <c r="C973" s="3">
        <f t="shared" si="92"/>
        <v>29.23</v>
      </c>
      <c r="D973" s="3">
        <f t="shared" si="90"/>
        <v>58.46</v>
      </c>
      <c r="E973" s="2">
        <f t="shared" si="93"/>
        <v>55</v>
      </c>
      <c r="F973" s="17">
        <f t="shared" si="94"/>
        <v>0</v>
      </c>
      <c r="G973" s="2">
        <f t="shared" si="91"/>
        <v>19544</v>
      </c>
      <c r="L973" s="127"/>
    </row>
    <row r="974" spans="1:12" hidden="1" outlineLevel="1" x14ac:dyDescent="0.3">
      <c r="A974" s="13">
        <v>970</v>
      </c>
      <c r="B974" s="2">
        <f t="shared" si="95"/>
        <v>19544</v>
      </c>
      <c r="C974" s="3">
        <f t="shared" si="92"/>
        <v>29.32</v>
      </c>
      <c r="D974" s="3">
        <f t="shared" si="90"/>
        <v>29.32</v>
      </c>
      <c r="E974" s="2">
        <f t="shared" si="93"/>
        <v>0</v>
      </c>
      <c r="F974" s="17">
        <f t="shared" si="94"/>
        <v>29.32</v>
      </c>
      <c r="G974" s="2">
        <f t="shared" si="91"/>
        <v>19544</v>
      </c>
      <c r="L974" s="127"/>
    </row>
    <row r="975" spans="1:12" hidden="1" outlineLevel="1" x14ac:dyDescent="0.3">
      <c r="A975" s="13">
        <v>971</v>
      </c>
      <c r="B975" s="2">
        <f t="shared" si="95"/>
        <v>19544</v>
      </c>
      <c r="C975" s="3">
        <f t="shared" si="92"/>
        <v>29.32</v>
      </c>
      <c r="D975" s="3">
        <f t="shared" si="90"/>
        <v>58.64</v>
      </c>
      <c r="E975" s="2">
        <f t="shared" si="93"/>
        <v>55</v>
      </c>
      <c r="F975" s="17">
        <f t="shared" si="94"/>
        <v>0</v>
      </c>
      <c r="G975" s="2">
        <f t="shared" si="91"/>
        <v>19599</v>
      </c>
      <c r="L975" s="127"/>
    </row>
    <row r="976" spans="1:12" hidden="1" outlineLevel="1" x14ac:dyDescent="0.3">
      <c r="A976" s="13">
        <v>972</v>
      </c>
      <c r="B976" s="2">
        <f t="shared" si="95"/>
        <v>19599</v>
      </c>
      <c r="C976" s="3">
        <f t="shared" si="92"/>
        <v>29.4</v>
      </c>
      <c r="D976" s="3">
        <f t="shared" si="90"/>
        <v>29.4</v>
      </c>
      <c r="E976" s="2">
        <f t="shared" si="93"/>
        <v>0</v>
      </c>
      <c r="F976" s="17">
        <f t="shared" si="94"/>
        <v>29.4</v>
      </c>
      <c r="G976" s="2">
        <f t="shared" si="91"/>
        <v>19599</v>
      </c>
      <c r="L976" s="127"/>
    </row>
    <row r="977" spans="1:12" hidden="1" outlineLevel="1" x14ac:dyDescent="0.3">
      <c r="A977" s="13">
        <v>973</v>
      </c>
      <c r="B977" s="2">
        <f t="shared" si="95"/>
        <v>19599</v>
      </c>
      <c r="C977" s="3">
        <f t="shared" si="92"/>
        <v>29.4</v>
      </c>
      <c r="D977" s="3">
        <f t="shared" si="90"/>
        <v>58.8</v>
      </c>
      <c r="E977" s="2">
        <f t="shared" si="93"/>
        <v>55</v>
      </c>
      <c r="F977" s="17">
        <f t="shared" si="94"/>
        <v>0</v>
      </c>
      <c r="G977" s="2">
        <f t="shared" si="91"/>
        <v>19654</v>
      </c>
      <c r="L977" s="127"/>
    </row>
    <row r="978" spans="1:12" hidden="1" outlineLevel="1" x14ac:dyDescent="0.3">
      <c r="A978" s="13">
        <v>974</v>
      </c>
      <c r="B978" s="2">
        <f t="shared" si="95"/>
        <v>19654</v>
      </c>
      <c r="C978" s="3">
        <f t="shared" si="92"/>
        <v>29.48</v>
      </c>
      <c r="D978" s="3">
        <f t="shared" si="90"/>
        <v>29.48</v>
      </c>
      <c r="E978" s="2">
        <f t="shared" si="93"/>
        <v>0</v>
      </c>
      <c r="F978" s="17">
        <f t="shared" si="94"/>
        <v>29.48</v>
      </c>
      <c r="G978" s="2">
        <f t="shared" si="91"/>
        <v>19654</v>
      </c>
      <c r="L978" s="127"/>
    </row>
    <row r="979" spans="1:12" hidden="1" outlineLevel="1" x14ac:dyDescent="0.3">
      <c r="A979" s="13">
        <v>975</v>
      </c>
      <c r="B979" s="2">
        <f t="shared" si="95"/>
        <v>19654</v>
      </c>
      <c r="C979" s="3">
        <f t="shared" si="92"/>
        <v>29.48</v>
      </c>
      <c r="D979" s="3">
        <f t="shared" si="90"/>
        <v>58.96</v>
      </c>
      <c r="E979" s="2">
        <f t="shared" si="93"/>
        <v>56</v>
      </c>
      <c r="F979" s="17">
        <f t="shared" si="94"/>
        <v>0</v>
      </c>
      <c r="G979" s="2">
        <f t="shared" si="91"/>
        <v>19710</v>
      </c>
      <c r="L979" s="127"/>
    </row>
    <row r="980" spans="1:12" hidden="1" outlineLevel="1" x14ac:dyDescent="0.3">
      <c r="A980" s="13">
        <v>976</v>
      </c>
      <c r="B980" s="2">
        <f t="shared" si="95"/>
        <v>19710</v>
      </c>
      <c r="C980" s="3">
        <f t="shared" si="92"/>
        <v>29.57</v>
      </c>
      <c r="D980" s="3">
        <f t="shared" si="90"/>
        <v>29.57</v>
      </c>
      <c r="E980" s="2">
        <f t="shared" si="93"/>
        <v>0</v>
      </c>
      <c r="F980" s="17">
        <f t="shared" si="94"/>
        <v>29.57</v>
      </c>
      <c r="G980" s="2">
        <f t="shared" si="91"/>
        <v>19710</v>
      </c>
      <c r="L980" s="127"/>
    </row>
    <row r="981" spans="1:12" hidden="1" outlineLevel="1" x14ac:dyDescent="0.3">
      <c r="A981" s="13">
        <v>977</v>
      </c>
      <c r="B981" s="2">
        <f t="shared" si="95"/>
        <v>19710</v>
      </c>
      <c r="C981" s="3">
        <f t="shared" si="92"/>
        <v>29.57</v>
      </c>
      <c r="D981" s="3">
        <f t="shared" si="90"/>
        <v>59.14</v>
      </c>
      <c r="E981" s="2">
        <f t="shared" si="93"/>
        <v>56</v>
      </c>
      <c r="F981" s="17">
        <f t="shared" si="94"/>
        <v>0</v>
      </c>
      <c r="G981" s="2">
        <f t="shared" si="91"/>
        <v>19766</v>
      </c>
      <c r="L981" s="127"/>
    </row>
    <row r="982" spans="1:12" hidden="1" outlineLevel="1" x14ac:dyDescent="0.3">
      <c r="A982" s="13">
        <v>978</v>
      </c>
      <c r="B982" s="2">
        <f t="shared" si="95"/>
        <v>19766</v>
      </c>
      <c r="C982" s="3">
        <f t="shared" si="92"/>
        <v>29.65</v>
      </c>
      <c r="D982" s="3">
        <f t="shared" si="90"/>
        <v>29.65</v>
      </c>
      <c r="E982" s="2">
        <f t="shared" si="93"/>
        <v>0</v>
      </c>
      <c r="F982" s="17">
        <f t="shared" si="94"/>
        <v>29.65</v>
      </c>
      <c r="G982" s="2">
        <f t="shared" si="91"/>
        <v>19766</v>
      </c>
      <c r="L982" s="127"/>
    </row>
    <row r="983" spans="1:12" hidden="1" outlineLevel="1" x14ac:dyDescent="0.3">
      <c r="A983" s="13">
        <v>979</v>
      </c>
      <c r="B983" s="2">
        <f t="shared" si="95"/>
        <v>19766</v>
      </c>
      <c r="C983" s="3">
        <f t="shared" si="92"/>
        <v>29.65</v>
      </c>
      <c r="D983" s="3">
        <f t="shared" si="90"/>
        <v>59.3</v>
      </c>
      <c r="E983" s="2">
        <f t="shared" si="93"/>
        <v>56</v>
      </c>
      <c r="F983" s="17">
        <f t="shared" si="94"/>
        <v>0</v>
      </c>
      <c r="G983" s="2">
        <f t="shared" si="91"/>
        <v>19822</v>
      </c>
      <c r="L983" s="127"/>
    </row>
    <row r="984" spans="1:12" hidden="1" outlineLevel="1" x14ac:dyDescent="0.3">
      <c r="A984" s="13">
        <v>980</v>
      </c>
      <c r="B984" s="2">
        <f t="shared" si="95"/>
        <v>19822</v>
      </c>
      <c r="C984" s="3">
        <f t="shared" si="92"/>
        <v>29.73</v>
      </c>
      <c r="D984" s="3">
        <f t="shared" si="90"/>
        <v>29.73</v>
      </c>
      <c r="E984" s="2">
        <f t="shared" si="93"/>
        <v>0</v>
      </c>
      <c r="F984" s="17">
        <f t="shared" si="94"/>
        <v>29.73</v>
      </c>
      <c r="G984" s="2">
        <f t="shared" si="91"/>
        <v>19822</v>
      </c>
      <c r="L984" s="127"/>
    </row>
    <row r="985" spans="1:12" hidden="1" outlineLevel="1" x14ac:dyDescent="0.3">
      <c r="A985" s="13">
        <v>981</v>
      </c>
      <c r="B985" s="2">
        <f t="shared" si="95"/>
        <v>19822</v>
      </c>
      <c r="C985" s="3">
        <f t="shared" si="92"/>
        <v>29.73</v>
      </c>
      <c r="D985" s="3">
        <f t="shared" si="90"/>
        <v>59.46</v>
      </c>
      <c r="E985" s="2">
        <f t="shared" si="93"/>
        <v>56</v>
      </c>
      <c r="F985" s="17">
        <f t="shared" si="94"/>
        <v>0</v>
      </c>
      <c r="G985" s="2">
        <f t="shared" si="91"/>
        <v>19878</v>
      </c>
      <c r="L985" s="127"/>
    </row>
    <row r="986" spans="1:12" hidden="1" outlineLevel="1" x14ac:dyDescent="0.3">
      <c r="A986" s="13">
        <v>982</v>
      </c>
      <c r="B986" s="2">
        <f t="shared" si="95"/>
        <v>19878</v>
      </c>
      <c r="C986" s="3">
        <f t="shared" si="92"/>
        <v>29.82</v>
      </c>
      <c r="D986" s="3">
        <f t="shared" ref="D986:D1049" si="96">C986+F985</f>
        <v>29.82</v>
      </c>
      <c r="E986" s="2">
        <f t="shared" si="93"/>
        <v>0</v>
      </c>
      <c r="F986" s="17">
        <f t="shared" si="94"/>
        <v>29.82</v>
      </c>
      <c r="G986" s="2">
        <f t="shared" ref="G986:G1049" si="97">B986+E986</f>
        <v>19878</v>
      </c>
      <c r="L986" s="127"/>
    </row>
    <row r="987" spans="1:12" hidden="1" outlineLevel="1" x14ac:dyDescent="0.3">
      <c r="A987" s="13">
        <v>983</v>
      </c>
      <c r="B987" s="2">
        <f t="shared" si="95"/>
        <v>19878</v>
      </c>
      <c r="C987" s="3">
        <f t="shared" si="92"/>
        <v>29.82</v>
      </c>
      <c r="D987" s="3">
        <f t="shared" si="96"/>
        <v>59.64</v>
      </c>
      <c r="E987" s="2">
        <f t="shared" si="93"/>
        <v>56</v>
      </c>
      <c r="F987" s="17">
        <f t="shared" si="94"/>
        <v>0</v>
      </c>
      <c r="G987" s="2">
        <f t="shared" si="97"/>
        <v>19934</v>
      </c>
      <c r="L987" s="127"/>
    </row>
    <row r="988" spans="1:12" hidden="1" outlineLevel="1" x14ac:dyDescent="0.3">
      <c r="A988" s="13">
        <v>984</v>
      </c>
      <c r="B988" s="2">
        <f t="shared" si="95"/>
        <v>19934</v>
      </c>
      <c r="C988" s="3">
        <f t="shared" si="92"/>
        <v>29.9</v>
      </c>
      <c r="D988" s="3">
        <f t="shared" si="96"/>
        <v>29.9</v>
      </c>
      <c r="E988" s="2">
        <f t="shared" si="93"/>
        <v>0</v>
      </c>
      <c r="F988" s="17">
        <f t="shared" si="94"/>
        <v>29.9</v>
      </c>
      <c r="G988" s="2">
        <f t="shared" si="97"/>
        <v>19934</v>
      </c>
      <c r="L988" s="127"/>
    </row>
    <row r="989" spans="1:12" hidden="1" outlineLevel="1" x14ac:dyDescent="0.3">
      <c r="A989" s="13">
        <v>985</v>
      </c>
      <c r="B989" s="2">
        <f t="shared" si="95"/>
        <v>19934</v>
      </c>
      <c r="C989" s="3">
        <f t="shared" si="92"/>
        <v>29.9</v>
      </c>
      <c r="D989" s="3">
        <f t="shared" si="96"/>
        <v>59.8</v>
      </c>
      <c r="E989" s="2">
        <f t="shared" si="93"/>
        <v>56</v>
      </c>
      <c r="F989" s="17">
        <f t="shared" si="94"/>
        <v>0</v>
      </c>
      <c r="G989" s="2">
        <f t="shared" si="97"/>
        <v>19990</v>
      </c>
      <c r="L989" s="127"/>
    </row>
    <row r="990" spans="1:12" hidden="1" outlineLevel="1" x14ac:dyDescent="0.3">
      <c r="A990" s="13">
        <v>986</v>
      </c>
      <c r="B990" s="2">
        <f t="shared" si="95"/>
        <v>19990</v>
      </c>
      <c r="C990" s="3">
        <f t="shared" si="92"/>
        <v>29.99</v>
      </c>
      <c r="D990" s="3">
        <f t="shared" si="96"/>
        <v>29.99</v>
      </c>
      <c r="E990" s="2">
        <f t="shared" si="93"/>
        <v>0</v>
      </c>
      <c r="F990" s="17">
        <f t="shared" si="94"/>
        <v>29.99</v>
      </c>
      <c r="G990" s="2">
        <f t="shared" si="97"/>
        <v>19990</v>
      </c>
      <c r="L990" s="127"/>
    </row>
    <row r="991" spans="1:12" hidden="1" outlineLevel="1" x14ac:dyDescent="0.3">
      <c r="A991" s="13">
        <v>987</v>
      </c>
      <c r="B991" s="2">
        <f t="shared" si="95"/>
        <v>19990</v>
      </c>
      <c r="C991" s="3">
        <f t="shared" si="92"/>
        <v>29.99</v>
      </c>
      <c r="D991" s="3">
        <f t="shared" si="96"/>
        <v>59.98</v>
      </c>
      <c r="E991" s="2">
        <f t="shared" si="93"/>
        <v>56</v>
      </c>
      <c r="F991" s="17">
        <f t="shared" si="94"/>
        <v>0</v>
      </c>
      <c r="G991" s="2">
        <f t="shared" si="97"/>
        <v>20046</v>
      </c>
      <c r="L991" s="127"/>
    </row>
    <row r="992" spans="1:12" hidden="1" outlineLevel="1" x14ac:dyDescent="0.3">
      <c r="A992" s="13">
        <v>988</v>
      </c>
      <c r="B992" s="2">
        <f t="shared" si="95"/>
        <v>20046</v>
      </c>
      <c r="C992" s="3">
        <f t="shared" si="92"/>
        <v>30.07</v>
      </c>
      <c r="D992" s="3">
        <f t="shared" si="96"/>
        <v>30.07</v>
      </c>
      <c r="E992" s="2">
        <f t="shared" si="93"/>
        <v>0</v>
      </c>
      <c r="F992" s="17">
        <f t="shared" si="94"/>
        <v>30.07</v>
      </c>
      <c r="G992" s="2">
        <f t="shared" si="97"/>
        <v>20046</v>
      </c>
      <c r="L992" s="127"/>
    </row>
    <row r="993" spans="1:12" hidden="1" outlineLevel="1" x14ac:dyDescent="0.3">
      <c r="A993" s="13">
        <v>989</v>
      </c>
      <c r="B993" s="2">
        <f t="shared" si="95"/>
        <v>20046</v>
      </c>
      <c r="C993" s="3">
        <f t="shared" si="92"/>
        <v>30.07</v>
      </c>
      <c r="D993" s="3">
        <f t="shared" si="96"/>
        <v>60.14</v>
      </c>
      <c r="E993" s="2">
        <f t="shared" si="93"/>
        <v>57</v>
      </c>
      <c r="F993" s="17">
        <f t="shared" si="94"/>
        <v>0</v>
      </c>
      <c r="G993" s="2">
        <f t="shared" si="97"/>
        <v>20103</v>
      </c>
      <c r="L993" s="127"/>
    </row>
    <row r="994" spans="1:12" hidden="1" outlineLevel="1" x14ac:dyDescent="0.3">
      <c r="A994" s="13">
        <v>990</v>
      </c>
      <c r="B994" s="2">
        <f t="shared" si="95"/>
        <v>20103</v>
      </c>
      <c r="C994" s="3">
        <f t="shared" si="92"/>
        <v>30.15</v>
      </c>
      <c r="D994" s="3">
        <f t="shared" si="96"/>
        <v>30.15</v>
      </c>
      <c r="E994" s="2">
        <f t="shared" si="93"/>
        <v>0</v>
      </c>
      <c r="F994" s="17">
        <f t="shared" si="94"/>
        <v>30.15</v>
      </c>
      <c r="G994" s="2">
        <f t="shared" si="97"/>
        <v>20103</v>
      </c>
      <c r="L994" s="127"/>
    </row>
    <row r="995" spans="1:12" hidden="1" outlineLevel="1" x14ac:dyDescent="0.3">
      <c r="A995" s="13">
        <v>991</v>
      </c>
      <c r="B995" s="2">
        <f t="shared" si="95"/>
        <v>20103</v>
      </c>
      <c r="C995" s="3">
        <f t="shared" si="92"/>
        <v>30.15</v>
      </c>
      <c r="D995" s="3">
        <f t="shared" si="96"/>
        <v>60.3</v>
      </c>
      <c r="E995" s="2">
        <f t="shared" si="93"/>
        <v>57</v>
      </c>
      <c r="F995" s="17">
        <f t="shared" si="94"/>
        <v>0</v>
      </c>
      <c r="G995" s="2">
        <f t="shared" si="97"/>
        <v>20160</v>
      </c>
      <c r="L995" s="127"/>
    </row>
    <row r="996" spans="1:12" hidden="1" outlineLevel="1" x14ac:dyDescent="0.3">
      <c r="A996" s="13">
        <v>992</v>
      </c>
      <c r="B996" s="2">
        <f t="shared" si="95"/>
        <v>20160</v>
      </c>
      <c r="C996" s="3">
        <f t="shared" si="92"/>
        <v>30.24</v>
      </c>
      <c r="D996" s="3">
        <f t="shared" si="96"/>
        <v>30.24</v>
      </c>
      <c r="E996" s="2">
        <f t="shared" si="93"/>
        <v>0</v>
      </c>
      <c r="F996" s="17">
        <f t="shared" si="94"/>
        <v>30.24</v>
      </c>
      <c r="G996" s="2">
        <f t="shared" si="97"/>
        <v>20160</v>
      </c>
      <c r="L996" s="127"/>
    </row>
    <row r="997" spans="1:12" hidden="1" outlineLevel="1" x14ac:dyDescent="0.3">
      <c r="A997" s="13">
        <v>993</v>
      </c>
      <c r="B997" s="2">
        <f t="shared" si="95"/>
        <v>20160</v>
      </c>
      <c r="C997" s="3">
        <f t="shared" si="92"/>
        <v>30.24</v>
      </c>
      <c r="D997" s="3">
        <f t="shared" si="96"/>
        <v>60.48</v>
      </c>
      <c r="E997" s="2">
        <f t="shared" si="93"/>
        <v>57</v>
      </c>
      <c r="F997" s="17">
        <f t="shared" si="94"/>
        <v>0</v>
      </c>
      <c r="G997" s="2">
        <f t="shared" si="97"/>
        <v>20217</v>
      </c>
      <c r="L997" s="127"/>
    </row>
    <row r="998" spans="1:12" hidden="1" outlineLevel="1" x14ac:dyDescent="0.3">
      <c r="A998" s="13">
        <v>994</v>
      </c>
      <c r="B998" s="2">
        <f t="shared" si="95"/>
        <v>20217</v>
      </c>
      <c r="C998" s="3">
        <f t="shared" si="92"/>
        <v>30.33</v>
      </c>
      <c r="D998" s="3">
        <f t="shared" si="96"/>
        <v>30.33</v>
      </c>
      <c r="E998" s="2">
        <f t="shared" si="93"/>
        <v>0</v>
      </c>
      <c r="F998" s="17">
        <f t="shared" si="94"/>
        <v>30.33</v>
      </c>
      <c r="G998" s="2">
        <f t="shared" si="97"/>
        <v>20217</v>
      </c>
      <c r="L998" s="127"/>
    </row>
    <row r="999" spans="1:12" hidden="1" outlineLevel="1" x14ac:dyDescent="0.3">
      <c r="A999" s="13">
        <v>995</v>
      </c>
      <c r="B999" s="2">
        <f t="shared" si="95"/>
        <v>20217</v>
      </c>
      <c r="C999" s="3">
        <f t="shared" si="92"/>
        <v>30.33</v>
      </c>
      <c r="D999" s="3">
        <f t="shared" si="96"/>
        <v>60.66</v>
      </c>
      <c r="E999" s="2">
        <f t="shared" si="93"/>
        <v>57</v>
      </c>
      <c r="F999" s="17">
        <f t="shared" si="94"/>
        <v>0</v>
      </c>
      <c r="G999" s="2">
        <f t="shared" si="97"/>
        <v>20274</v>
      </c>
      <c r="L999" s="127"/>
    </row>
    <row r="1000" spans="1:12" hidden="1" outlineLevel="1" x14ac:dyDescent="0.3">
      <c r="A1000" s="13">
        <v>996</v>
      </c>
      <c r="B1000" s="2">
        <f t="shared" si="95"/>
        <v>20274</v>
      </c>
      <c r="C1000" s="3">
        <f t="shared" si="92"/>
        <v>30.41</v>
      </c>
      <c r="D1000" s="3">
        <f t="shared" si="96"/>
        <v>30.41</v>
      </c>
      <c r="E1000" s="2">
        <f t="shared" si="93"/>
        <v>0</v>
      </c>
      <c r="F1000" s="17">
        <f t="shared" si="94"/>
        <v>30.41</v>
      </c>
      <c r="G1000" s="2">
        <f t="shared" si="97"/>
        <v>20274</v>
      </c>
      <c r="L1000" s="127"/>
    </row>
    <row r="1001" spans="1:12" hidden="1" outlineLevel="1" x14ac:dyDescent="0.3">
      <c r="A1001" s="13">
        <v>997</v>
      </c>
      <c r="B1001" s="2">
        <f t="shared" si="95"/>
        <v>20274</v>
      </c>
      <c r="C1001" s="3">
        <f t="shared" si="92"/>
        <v>30.41</v>
      </c>
      <c r="D1001" s="3">
        <f t="shared" si="96"/>
        <v>60.82</v>
      </c>
      <c r="E1001" s="2">
        <f t="shared" si="93"/>
        <v>57</v>
      </c>
      <c r="F1001" s="17">
        <f t="shared" si="94"/>
        <v>0</v>
      </c>
      <c r="G1001" s="2">
        <f t="shared" si="97"/>
        <v>20331</v>
      </c>
      <c r="L1001" s="127"/>
    </row>
    <row r="1002" spans="1:12" hidden="1" outlineLevel="1" x14ac:dyDescent="0.3">
      <c r="A1002" s="13">
        <v>998</v>
      </c>
      <c r="B1002" s="2">
        <f t="shared" si="95"/>
        <v>20331</v>
      </c>
      <c r="C1002" s="3">
        <f t="shared" si="92"/>
        <v>30.5</v>
      </c>
      <c r="D1002" s="3">
        <f t="shared" si="96"/>
        <v>30.5</v>
      </c>
      <c r="E1002" s="2">
        <f t="shared" si="93"/>
        <v>0</v>
      </c>
      <c r="F1002" s="17">
        <f t="shared" si="94"/>
        <v>30.5</v>
      </c>
      <c r="G1002" s="2">
        <f t="shared" si="97"/>
        <v>20331</v>
      </c>
      <c r="L1002" s="127"/>
    </row>
    <row r="1003" spans="1:12" hidden="1" outlineLevel="1" x14ac:dyDescent="0.3">
      <c r="A1003" s="13">
        <v>999</v>
      </c>
      <c r="B1003" s="2">
        <f t="shared" si="95"/>
        <v>20331</v>
      </c>
      <c r="C1003" s="3">
        <f t="shared" si="92"/>
        <v>30.5</v>
      </c>
      <c r="D1003" s="3">
        <f t="shared" si="96"/>
        <v>61</v>
      </c>
      <c r="E1003" s="2">
        <f t="shared" si="93"/>
        <v>57</v>
      </c>
      <c r="F1003" s="17">
        <f t="shared" si="94"/>
        <v>0</v>
      </c>
      <c r="G1003" s="2">
        <f t="shared" si="97"/>
        <v>20388</v>
      </c>
      <c r="L1003" s="127"/>
    </row>
    <row r="1004" spans="1:12" hidden="1" outlineLevel="1" x14ac:dyDescent="0.3">
      <c r="A1004" s="13">
        <v>1000</v>
      </c>
      <c r="B1004" s="2">
        <f t="shared" si="95"/>
        <v>20388</v>
      </c>
      <c r="C1004" s="3">
        <f t="shared" si="92"/>
        <v>30.58</v>
      </c>
      <c r="D1004" s="3">
        <f t="shared" si="96"/>
        <v>30.58</v>
      </c>
      <c r="E1004" s="2">
        <f t="shared" si="93"/>
        <v>0</v>
      </c>
      <c r="F1004" s="17">
        <f t="shared" si="94"/>
        <v>30.58</v>
      </c>
      <c r="G1004" s="2">
        <f t="shared" si="97"/>
        <v>20388</v>
      </c>
      <c r="L1004" s="127"/>
    </row>
    <row r="1005" spans="1:12" hidden="1" outlineLevel="1" x14ac:dyDescent="0.3">
      <c r="A1005" s="13">
        <v>1001</v>
      </c>
      <c r="B1005" s="2">
        <f t="shared" si="95"/>
        <v>20388</v>
      </c>
      <c r="C1005" s="3">
        <f t="shared" si="92"/>
        <v>30.58</v>
      </c>
      <c r="D1005" s="3">
        <f t="shared" si="96"/>
        <v>61.16</v>
      </c>
      <c r="E1005" s="2">
        <f t="shared" si="93"/>
        <v>58</v>
      </c>
      <c r="F1005" s="17">
        <f t="shared" si="94"/>
        <v>0</v>
      </c>
      <c r="G1005" s="2">
        <f t="shared" si="97"/>
        <v>20446</v>
      </c>
      <c r="L1005" s="127"/>
    </row>
    <row r="1006" spans="1:12" hidden="1" outlineLevel="1" x14ac:dyDescent="0.3">
      <c r="A1006" s="13">
        <v>1002</v>
      </c>
      <c r="B1006" s="2">
        <f t="shared" si="95"/>
        <v>20446</v>
      </c>
      <c r="C1006" s="3">
        <f t="shared" si="92"/>
        <v>30.67</v>
      </c>
      <c r="D1006" s="3">
        <f t="shared" si="96"/>
        <v>30.67</v>
      </c>
      <c r="E1006" s="2">
        <f t="shared" si="93"/>
        <v>0</v>
      </c>
      <c r="F1006" s="17">
        <f t="shared" si="94"/>
        <v>30.67</v>
      </c>
      <c r="G1006" s="2">
        <f t="shared" si="97"/>
        <v>20446</v>
      </c>
      <c r="L1006" s="127"/>
    </row>
    <row r="1007" spans="1:12" hidden="1" outlineLevel="1" x14ac:dyDescent="0.3">
      <c r="A1007" s="13">
        <v>1003</v>
      </c>
      <c r="B1007" s="2">
        <f t="shared" si="95"/>
        <v>20446</v>
      </c>
      <c r="C1007" s="3">
        <f t="shared" si="92"/>
        <v>30.67</v>
      </c>
      <c r="D1007" s="3">
        <f t="shared" si="96"/>
        <v>61.34</v>
      </c>
      <c r="E1007" s="2">
        <f t="shared" si="93"/>
        <v>58</v>
      </c>
      <c r="F1007" s="17">
        <f t="shared" si="94"/>
        <v>0</v>
      </c>
      <c r="G1007" s="2">
        <f t="shared" si="97"/>
        <v>20504</v>
      </c>
      <c r="L1007" s="127"/>
    </row>
    <row r="1008" spans="1:12" hidden="1" outlineLevel="1" x14ac:dyDescent="0.3">
      <c r="A1008" s="13">
        <v>1004</v>
      </c>
      <c r="B1008" s="2">
        <f t="shared" si="95"/>
        <v>20504</v>
      </c>
      <c r="C1008" s="3">
        <f t="shared" si="92"/>
        <v>30.76</v>
      </c>
      <c r="D1008" s="3">
        <f t="shared" si="96"/>
        <v>30.76</v>
      </c>
      <c r="E1008" s="2">
        <f t="shared" si="93"/>
        <v>0</v>
      </c>
      <c r="F1008" s="17">
        <f t="shared" si="94"/>
        <v>30.76</v>
      </c>
      <c r="G1008" s="2">
        <f t="shared" si="97"/>
        <v>20504</v>
      </c>
      <c r="L1008" s="127"/>
    </row>
    <row r="1009" spans="1:12" hidden="1" outlineLevel="1" x14ac:dyDescent="0.3">
      <c r="A1009" s="13">
        <v>1005</v>
      </c>
      <c r="B1009" s="2">
        <f t="shared" si="95"/>
        <v>20504</v>
      </c>
      <c r="C1009" s="3">
        <f t="shared" si="92"/>
        <v>30.76</v>
      </c>
      <c r="D1009" s="3">
        <f t="shared" si="96"/>
        <v>61.52</v>
      </c>
      <c r="E1009" s="2">
        <f t="shared" si="93"/>
        <v>58</v>
      </c>
      <c r="F1009" s="17">
        <f t="shared" si="94"/>
        <v>0</v>
      </c>
      <c r="G1009" s="2">
        <f t="shared" si="97"/>
        <v>20562</v>
      </c>
      <c r="L1009" s="127"/>
    </row>
    <row r="1010" spans="1:12" hidden="1" outlineLevel="1" x14ac:dyDescent="0.3">
      <c r="A1010" s="13">
        <v>1006</v>
      </c>
      <c r="B1010" s="2">
        <f t="shared" si="95"/>
        <v>20562</v>
      </c>
      <c r="C1010" s="3">
        <f t="shared" si="92"/>
        <v>30.84</v>
      </c>
      <c r="D1010" s="3">
        <f t="shared" si="96"/>
        <v>30.84</v>
      </c>
      <c r="E1010" s="2">
        <f t="shared" si="93"/>
        <v>0</v>
      </c>
      <c r="F1010" s="17">
        <f t="shared" si="94"/>
        <v>30.84</v>
      </c>
      <c r="G1010" s="2">
        <f t="shared" si="97"/>
        <v>20562</v>
      </c>
      <c r="L1010" s="127"/>
    </row>
    <row r="1011" spans="1:12" hidden="1" outlineLevel="1" x14ac:dyDescent="0.3">
      <c r="A1011" s="13">
        <v>1007</v>
      </c>
      <c r="B1011" s="2">
        <f t="shared" si="95"/>
        <v>20562</v>
      </c>
      <c r="C1011" s="3">
        <f t="shared" si="92"/>
        <v>30.84</v>
      </c>
      <c r="D1011" s="3">
        <f t="shared" si="96"/>
        <v>61.68</v>
      </c>
      <c r="E1011" s="2">
        <f t="shared" si="93"/>
        <v>58</v>
      </c>
      <c r="F1011" s="17">
        <f t="shared" si="94"/>
        <v>0</v>
      </c>
      <c r="G1011" s="2">
        <f t="shared" si="97"/>
        <v>20620</v>
      </c>
      <c r="L1011" s="127"/>
    </row>
    <row r="1012" spans="1:12" hidden="1" outlineLevel="1" x14ac:dyDescent="0.3">
      <c r="A1012" s="13">
        <v>1008</v>
      </c>
      <c r="B1012" s="2">
        <f t="shared" si="95"/>
        <v>20620</v>
      </c>
      <c r="C1012" s="3">
        <f t="shared" si="92"/>
        <v>30.93</v>
      </c>
      <c r="D1012" s="3">
        <f t="shared" si="96"/>
        <v>30.93</v>
      </c>
      <c r="E1012" s="2">
        <f t="shared" si="93"/>
        <v>0</v>
      </c>
      <c r="F1012" s="17">
        <f t="shared" si="94"/>
        <v>30.93</v>
      </c>
      <c r="G1012" s="2">
        <f t="shared" si="97"/>
        <v>20620</v>
      </c>
      <c r="L1012" s="127"/>
    </row>
    <row r="1013" spans="1:12" hidden="1" outlineLevel="1" x14ac:dyDescent="0.3">
      <c r="A1013" s="13">
        <v>1009</v>
      </c>
      <c r="B1013" s="2">
        <f t="shared" si="95"/>
        <v>20620</v>
      </c>
      <c r="C1013" s="3">
        <f t="shared" si="92"/>
        <v>30.93</v>
      </c>
      <c r="D1013" s="3">
        <f t="shared" si="96"/>
        <v>61.86</v>
      </c>
      <c r="E1013" s="2">
        <f t="shared" si="93"/>
        <v>58</v>
      </c>
      <c r="F1013" s="17">
        <f t="shared" si="94"/>
        <v>0</v>
      </c>
      <c r="G1013" s="2">
        <f t="shared" si="97"/>
        <v>20678</v>
      </c>
      <c r="L1013" s="127"/>
    </row>
    <row r="1014" spans="1:12" hidden="1" outlineLevel="1" x14ac:dyDescent="0.3">
      <c r="A1014" s="13">
        <v>1010</v>
      </c>
      <c r="B1014" s="2">
        <f t="shared" si="95"/>
        <v>20678</v>
      </c>
      <c r="C1014" s="3">
        <f t="shared" si="92"/>
        <v>31.02</v>
      </c>
      <c r="D1014" s="3">
        <f t="shared" si="96"/>
        <v>31.02</v>
      </c>
      <c r="E1014" s="2">
        <f t="shared" si="93"/>
        <v>0</v>
      </c>
      <c r="F1014" s="17">
        <f t="shared" si="94"/>
        <v>31.02</v>
      </c>
      <c r="G1014" s="2">
        <f t="shared" si="97"/>
        <v>20678</v>
      </c>
      <c r="L1014" s="127"/>
    </row>
    <row r="1015" spans="1:12" hidden="1" outlineLevel="1" x14ac:dyDescent="0.3">
      <c r="A1015" s="13">
        <v>1011</v>
      </c>
      <c r="B1015" s="2">
        <f t="shared" si="95"/>
        <v>20678</v>
      </c>
      <c r="C1015" s="3">
        <f t="shared" si="92"/>
        <v>31.02</v>
      </c>
      <c r="D1015" s="3">
        <f t="shared" si="96"/>
        <v>62.04</v>
      </c>
      <c r="E1015" s="2">
        <f t="shared" si="93"/>
        <v>58</v>
      </c>
      <c r="F1015" s="17">
        <f t="shared" si="94"/>
        <v>0</v>
      </c>
      <c r="G1015" s="2">
        <f t="shared" si="97"/>
        <v>20736</v>
      </c>
      <c r="L1015" s="127"/>
    </row>
    <row r="1016" spans="1:12" hidden="1" outlineLevel="1" x14ac:dyDescent="0.3">
      <c r="A1016" s="13">
        <v>1012</v>
      </c>
      <c r="B1016" s="2">
        <f t="shared" si="95"/>
        <v>20736</v>
      </c>
      <c r="C1016" s="3">
        <f t="shared" si="92"/>
        <v>31.1</v>
      </c>
      <c r="D1016" s="3">
        <f t="shared" si="96"/>
        <v>31.1</v>
      </c>
      <c r="E1016" s="2">
        <f t="shared" si="93"/>
        <v>0</v>
      </c>
      <c r="F1016" s="17">
        <f t="shared" si="94"/>
        <v>31.1</v>
      </c>
      <c r="G1016" s="2">
        <f t="shared" si="97"/>
        <v>20736</v>
      </c>
      <c r="L1016" s="127"/>
    </row>
    <row r="1017" spans="1:12" hidden="1" outlineLevel="1" x14ac:dyDescent="0.3">
      <c r="A1017" s="13">
        <v>1013</v>
      </c>
      <c r="B1017" s="2">
        <f t="shared" si="95"/>
        <v>20736</v>
      </c>
      <c r="C1017" s="3">
        <f t="shared" si="92"/>
        <v>31.1</v>
      </c>
      <c r="D1017" s="3">
        <f t="shared" si="96"/>
        <v>62.2</v>
      </c>
      <c r="E1017" s="2">
        <f t="shared" si="93"/>
        <v>59</v>
      </c>
      <c r="F1017" s="17">
        <f t="shared" si="94"/>
        <v>0</v>
      </c>
      <c r="G1017" s="2">
        <f t="shared" si="97"/>
        <v>20795</v>
      </c>
      <c r="L1017" s="127"/>
    </row>
    <row r="1018" spans="1:12" hidden="1" outlineLevel="1" x14ac:dyDescent="0.3">
      <c r="A1018" s="13">
        <v>1014</v>
      </c>
      <c r="B1018" s="2">
        <f t="shared" si="95"/>
        <v>20795</v>
      </c>
      <c r="C1018" s="3">
        <f t="shared" si="92"/>
        <v>31.19</v>
      </c>
      <c r="D1018" s="3">
        <f t="shared" si="96"/>
        <v>31.19</v>
      </c>
      <c r="E1018" s="2">
        <f t="shared" si="93"/>
        <v>0</v>
      </c>
      <c r="F1018" s="17">
        <f t="shared" si="94"/>
        <v>31.19</v>
      </c>
      <c r="G1018" s="2">
        <f t="shared" si="97"/>
        <v>20795</v>
      </c>
      <c r="L1018" s="127"/>
    </row>
    <row r="1019" spans="1:12" hidden="1" outlineLevel="1" x14ac:dyDescent="0.3">
      <c r="A1019" s="13">
        <v>1015</v>
      </c>
      <c r="B1019" s="2">
        <f t="shared" si="95"/>
        <v>20795</v>
      </c>
      <c r="C1019" s="3">
        <f t="shared" si="92"/>
        <v>31.19</v>
      </c>
      <c r="D1019" s="3">
        <f t="shared" si="96"/>
        <v>62.38</v>
      </c>
      <c r="E1019" s="2">
        <f t="shared" si="93"/>
        <v>59</v>
      </c>
      <c r="F1019" s="17">
        <f t="shared" si="94"/>
        <v>0</v>
      </c>
      <c r="G1019" s="2">
        <f t="shared" si="97"/>
        <v>20854</v>
      </c>
      <c r="L1019" s="127"/>
    </row>
    <row r="1020" spans="1:12" hidden="1" outlineLevel="1" x14ac:dyDescent="0.3">
      <c r="A1020" s="13">
        <v>1016</v>
      </c>
      <c r="B1020" s="2">
        <f t="shared" si="95"/>
        <v>20854</v>
      </c>
      <c r="C1020" s="3">
        <f t="shared" si="92"/>
        <v>31.28</v>
      </c>
      <c r="D1020" s="3">
        <f t="shared" si="96"/>
        <v>31.28</v>
      </c>
      <c r="E1020" s="2">
        <f t="shared" si="93"/>
        <v>0</v>
      </c>
      <c r="F1020" s="17">
        <f t="shared" si="94"/>
        <v>31.28</v>
      </c>
      <c r="G1020" s="2">
        <f t="shared" si="97"/>
        <v>20854</v>
      </c>
      <c r="L1020" s="127"/>
    </row>
    <row r="1021" spans="1:12" hidden="1" outlineLevel="1" x14ac:dyDescent="0.3">
      <c r="A1021" s="13">
        <v>1017</v>
      </c>
      <c r="B1021" s="2">
        <f t="shared" si="95"/>
        <v>20854</v>
      </c>
      <c r="C1021" s="3">
        <f t="shared" si="92"/>
        <v>31.28</v>
      </c>
      <c r="D1021" s="3">
        <f t="shared" si="96"/>
        <v>62.56</v>
      </c>
      <c r="E1021" s="2">
        <f t="shared" si="93"/>
        <v>59</v>
      </c>
      <c r="F1021" s="17">
        <f t="shared" si="94"/>
        <v>0</v>
      </c>
      <c r="G1021" s="2">
        <f t="shared" si="97"/>
        <v>20913</v>
      </c>
      <c r="L1021" s="127"/>
    </row>
    <row r="1022" spans="1:12" hidden="1" outlineLevel="1" x14ac:dyDescent="0.3">
      <c r="A1022" s="13">
        <v>1018</v>
      </c>
      <c r="B1022" s="2">
        <f t="shared" si="95"/>
        <v>20913</v>
      </c>
      <c r="C1022" s="3">
        <f t="shared" si="92"/>
        <v>31.37</v>
      </c>
      <c r="D1022" s="3">
        <f t="shared" si="96"/>
        <v>31.37</v>
      </c>
      <c r="E1022" s="2">
        <f t="shared" si="93"/>
        <v>0</v>
      </c>
      <c r="F1022" s="17">
        <f t="shared" si="94"/>
        <v>31.37</v>
      </c>
      <c r="G1022" s="2">
        <f t="shared" si="97"/>
        <v>20913</v>
      </c>
      <c r="L1022" s="127"/>
    </row>
    <row r="1023" spans="1:12" hidden="1" outlineLevel="1" x14ac:dyDescent="0.3">
      <c r="A1023" s="13">
        <v>1019</v>
      </c>
      <c r="B1023" s="2">
        <f t="shared" si="95"/>
        <v>20913</v>
      </c>
      <c r="C1023" s="3">
        <f t="shared" si="92"/>
        <v>31.37</v>
      </c>
      <c r="D1023" s="3">
        <f t="shared" si="96"/>
        <v>62.74</v>
      </c>
      <c r="E1023" s="2">
        <f t="shared" si="93"/>
        <v>59</v>
      </c>
      <c r="F1023" s="17">
        <f t="shared" si="94"/>
        <v>0</v>
      </c>
      <c r="G1023" s="2">
        <f t="shared" si="97"/>
        <v>20972</v>
      </c>
      <c r="L1023" s="127"/>
    </row>
    <row r="1024" spans="1:12" hidden="1" outlineLevel="1" x14ac:dyDescent="0.3">
      <c r="A1024" s="13">
        <v>1020</v>
      </c>
      <c r="B1024" s="2">
        <f t="shared" si="95"/>
        <v>20972</v>
      </c>
      <c r="C1024" s="3">
        <f t="shared" si="92"/>
        <v>31.46</v>
      </c>
      <c r="D1024" s="3">
        <f t="shared" si="96"/>
        <v>31.46</v>
      </c>
      <c r="E1024" s="2">
        <f t="shared" si="93"/>
        <v>0</v>
      </c>
      <c r="F1024" s="17">
        <f t="shared" si="94"/>
        <v>31.46</v>
      </c>
      <c r="G1024" s="2">
        <f t="shared" si="97"/>
        <v>20972</v>
      </c>
      <c r="L1024" s="127"/>
    </row>
    <row r="1025" spans="1:12" hidden="1" outlineLevel="1" x14ac:dyDescent="0.3">
      <c r="A1025" s="13">
        <v>1021</v>
      </c>
      <c r="B1025" s="2">
        <f t="shared" si="95"/>
        <v>20972</v>
      </c>
      <c r="C1025" s="3">
        <f t="shared" si="92"/>
        <v>31.46</v>
      </c>
      <c r="D1025" s="3">
        <f t="shared" si="96"/>
        <v>62.92</v>
      </c>
      <c r="E1025" s="2">
        <f t="shared" si="93"/>
        <v>59</v>
      </c>
      <c r="F1025" s="17">
        <f t="shared" si="94"/>
        <v>0</v>
      </c>
      <c r="G1025" s="2">
        <f t="shared" si="97"/>
        <v>21031</v>
      </c>
      <c r="L1025" s="127"/>
    </row>
    <row r="1026" spans="1:12" hidden="1" outlineLevel="1" x14ac:dyDescent="0.3">
      <c r="A1026" s="13">
        <v>1022</v>
      </c>
      <c r="B1026" s="2">
        <f t="shared" si="95"/>
        <v>21031</v>
      </c>
      <c r="C1026" s="3">
        <f t="shared" si="92"/>
        <v>31.55</v>
      </c>
      <c r="D1026" s="3">
        <f t="shared" si="96"/>
        <v>31.55</v>
      </c>
      <c r="E1026" s="2">
        <f t="shared" si="93"/>
        <v>0</v>
      </c>
      <c r="F1026" s="17">
        <f t="shared" si="94"/>
        <v>31.55</v>
      </c>
      <c r="G1026" s="2">
        <f t="shared" si="97"/>
        <v>21031</v>
      </c>
      <c r="L1026" s="127"/>
    </row>
    <row r="1027" spans="1:12" hidden="1" outlineLevel="1" x14ac:dyDescent="0.3">
      <c r="A1027" s="13">
        <v>1023</v>
      </c>
      <c r="B1027" s="2">
        <f t="shared" si="95"/>
        <v>21031</v>
      </c>
      <c r="C1027" s="3">
        <f t="shared" si="92"/>
        <v>31.55</v>
      </c>
      <c r="D1027" s="3">
        <f t="shared" si="96"/>
        <v>63.1</v>
      </c>
      <c r="E1027" s="2">
        <f t="shared" si="93"/>
        <v>59</v>
      </c>
      <c r="F1027" s="17">
        <f t="shared" si="94"/>
        <v>0</v>
      </c>
      <c r="G1027" s="2">
        <f t="shared" si="97"/>
        <v>21090</v>
      </c>
      <c r="L1027" s="127"/>
    </row>
    <row r="1028" spans="1:12" hidden="1" outlineLevel="1" x14ac:dyDescent="0.3">
      <c r="A1028" s="13">
        <v>1024</v>
      </c>
      <c r="B1028" s="2">
        <f t="shared" si="95"/>
        <v>21090</v>
      </c>
      <c r="C1028" s="3">
        <f t="shared" si="92"/>
        <v>31.64</v>
      </c>
      <c r="D1028" s="3">
        <f t="shared" si="96"/>
        <v>31.64</v>
      </c>
      <c r="E1028" s="2">
        <f t="shared" si="93"/>
        <v>0</v>
      </c>
      <c r="F1028" s="17">
        <f t="shared" si="94"/>
        <v>31.64</v>
      </c>
      <c r="G1028" s="2">
        <f t="shared" si="97"/>
        <v>21090</v>
      </c>
      <c r="L1028" s="127"/>
    </row>
    <row r="1029" spans="1:12" hidden="1" outlineLevel="1" x14ac:dyDescent="0.3">
      <c r="A1029" s="13">
        <v>1025</v>
      </c>
      <c r="B1029" s="2">
        <f t="shared" si="95"/>
        <v>21090</v>
      </c>
      <c r="C1029" s="3">
        <f t="shared" ref="C1029:C1092" si="98">ROUND(B1029*$K$4/100,2)</f>
        <v>31.64</v>
      </c>
      <c r="D1029" s="3">
        <f t="shared" si="96"/>
        <v>63.28</v>
      </c>
      <c r="E1029" s="2">
        <f t="shared" si="93"/>
        <v>60</v>
      </c>
      <c r="F1029" s="17">
        <f t="shared" si="94"/>
        <v>0</v>
      </c>
      <c r="G1029" s="2">
        <f t="shared" si="97"/>
        <v>21150</v>
      </c>
      <c r="L1029" s="127"/>
    </row>
    <row r="1030" spans="1:12" hidden="1" outlineLevel="1" x14ac:dyDescent="0.3">
      <c r="A1030" s="13">
        <v>1026</v>
      </c>
      <c r="B1030" s="2">
        <f t="shared" si="95"/>
        <v>21150</v>
      </c>
      <c r="C1030" s="3">
        <f t="shared" si="98"/>
        <v>31.73</v>
      </c>
      <c r="D1030" s="3">
        <f t="shared" si="96"/>
        <v>31.73</v>
      </c>
      <c r="E1030" s="2">
        <f t="shared" ref="E1030:E1093" si="99">ROUNDDOWN(IF(D1030&lt;50,0,D1030*0.95),0)</f>
        <v>0</v>
      </c>
      <c r="F1030" s="17">
        <f t="shared" si="94"/>
        <v>31.73</v>
      </c>
      <c r="G1030" s="2">
        <f t="shared" si="97"/>
        <v>21150</v>
      </c>
      <c r="L1030" s="127"/>
    </row>
    <row r="1031" spans="1:12" hidden="1" outlineLevel="1" x14ac:dyDescent="0.3">
      <c r="A1031" s="13">
        <v>1027</v>
      </c>
      <c r="B1031" s="2">
        <f t="shared" si="95"/>
        <v>21150</v>
      </c>
      <c r="C1031" s="3">
        <f t="shared" si="98"/>
        <v>31.73</v>
      </c>
      <c r="D1031" s="3">
        <f t="shared" si="96"/>
        <v>63.46</v>
      </c>
      <c r="E1031" s="2">
        <f t="shared" si="99"/>
        <v>60</v>
      </c>
      <c r="F1031" s="17">
        <f t="shared" ref="F1031:F1094" si="100">IF(E1031&gt;0,0,D1031-E1031)</f>
        <v>0</v>
      </c>
      <c r="G1031" s="2">
        <f t="shared" si="97"/>
        <v>21210</v>
      </c>
      <c r="L1031" s="127"/>
    </row>
    <row r="1032" spans="1:12" hidden="1" outlineLevel="1" x14ac:dyDescent="0.3">
      <c r="A1032" s="13">
        <v>1028</v>
      </c>
      <c r="B1032" s="2">
        <f t="shared" ref="B1032:B1095" si="101">G1031</f>
        <v>21210</v>
      </c>
      <c r="C1032" s="3">
        <f t="shared" si="98"/>
        <v>31.82</v>
      </c>
      <c r="D1032" s="3">
        <f t="shared" si="96"/>
        <v>31.82</v>
      </c>
      <c r="E1032" s="2">
        <f t="shared" si="99"/>
        <v>0</v>
      </c>
      <c r="F1032" s="17">
        <f t="shared" si="100"/>
        <v>31.82</v>
      </c>
      <c r="G1032" s="2">
        <f t="shared" si="97"/>
        <v>21210</v>
      </c>
      <c r="L1032" s="127"/>
    </row>
    <row r="1033" spans="1:12" hidden="1" outlineLevel="1" x14ac:dyDescent="0.3">
      <c r="A1033" s="13">
        <v>1029</v>
      </c>
      <c r="B1033" s="2">
        <f t="shared" si="101"/>
        <v>21210</v>
      </c>
      <c r="C1033" s="3">
        <f t="shared" si="98"/>
        <v>31.82</v>
      </c>
      <c r="D1033" s="3">
        <f t="shared" si="96"/>
        <v>63.64</v>
      </c>
      <c r="E1033" s="2">
        <f t="shared" si="99"/>
        <v>60</v>
      </c>
      <c r="F1033" s="17">
        <f t="shared" si="100"/>
        <v>0</v>
      </c>
      <c r="G1033" s="2">
        <f t="shared" si="97"/>
        <v>21270</v>
      </c>
      <c r="L1033" s="127"/>
    </row>
    <row r="1034" spans="1:12" hidden="1" outlineLevel="1" x14ac:dyDescent="0.3">
      <c r="A1034" s="13">
        <v>1030</v>
      </c>
      <c r="B1034" s="2">
        <f t="shared" si="101"/>
        <v>21270</v>
      </c>
      <c r="C1034" s="3">
        <f t="shared" si="98"/>
        <v>31.91</v>
      </c>
      <c r="D1034" s="3">
        <f t="shared" si="96"/>
        <v>31.91</v>
      </c>
      <c r="E1034" s="2">
        <f t="shared" si="99"/>
        <v>0</v>
      </c>
      <c r="F1034" s="17">
        <f t="shared" si="100"/>
        <v>31.91</v>
      </c>
      <c r="G1034" s="2">
        <f t="shared" si="97"/>
        <v>21270</v>
      </c>
      <c r="L1034" s="127"/>
    </row>
    <row r="1035" spans="1:12" hidden="1" outlineLevel="1" x14ac:dyDescent="0.3">
      <c r="A1035" s="13">
        <v>1031</v>
      </c>
      <c r="B1035" s="2">
        <f t="shared" si="101"/>
        <v>21270</v>
      </c>
      <c r="C1035" s="3">
        <f t="shared" si="98"/>
        <v>31.91</v>
      </c>
      <c r="D1035" s="3">
        <f t="shared" si="96"/>
        <v>63.82</v>
      </c>
      <c r="E1035" s="2">
        <f t="shared" si="99"/>
        <v>60</v>
      </c>
      <c r="F1035" s="17">
        <f t="shared" si="100"/>
        <v>0</v>
      </c>
      <c r="G1035" s="2">
        <f t="shared" si="97"/>
        <v>21330</v>
      </c>
      <c r="L1035" s="127"/>
    </row>
    <row r="1036" spans="1:12" hidden="1" outlineLevel="1" x14ac:dyDescent="0.3">
      <c r="A1036" s="13">
        <v>1032</v>
      </c>
      <c r="B1036" s="2">
        <f t="shared" si="101"/>
        <v>21330</v>
      </c>
      <c r="C1036" s="3">
        <f t="shared" si="98"/>
        <v>32</v>
      </c>
      <c r="D1036" s="3">
        <f t="shared" si="96"/>
        <v>32</v>
      </c>
      <c r="E1036" s="2">
        <f t="shared" si="99"/>
        <v>0</v>
      </c>
      <c r="F1036" s="17">
        <f t="shared" si="100"/>
        <v>32</v>
      </c>
      <c r="G1036" s="2">
        <f t="shared" si="97"/>
        <v>21330</v>
      </c>
      <c r="L1036" s="127"/>
    </row>
    <row r="1037" spans="1:12" hidden="1" outlineLevel="1" x14ac:dyDescent="0.3">
      <c r="A1037" s="13">
        <v>1033</v>
      </c>
      <c r="B1037" s="2">
        <f t="shared" si="101"/>
        <v>21330</v>
      </c>
      <c r="C1037" s="3">
        <f t="shared" si="98"/>
        <v>32</v>
      </c>
      <c r="D1037" s="3">
        <f t="shared" si="96"/>
        <v>64</v>
      </c>
      <c r="E1037" s="2">
        <f t="shared" si="99"/>
        <v>60</v>
      </c>
      <c r="F1037" s="17">
        <f t="shared" si="100"/>
        <v>0</v>
      </c>
      <c r="G1037" s="2">
        <f t="shared" si="97"/>
        <v>21390</v>
      </c>
      <c r="L1037" s="127"/>
    </row>
    <row r="1038" spans="1:12" hidden="1" outlineLevel="1" x14ac:dyDescent="0.3">
      <c r="A1038" s="13">
        <v>1034</v>
      </c>
      <c r="B1038" s="2">
        <f t="shared" si="101"/>
        <v>21390</v>
      </c>
      <c r="C1038" s="3">
        <f t="shared" si="98"/>
        <v>32.090000000000003</v>
      </c>
      <c r="D1038" s="3">
        <f t="shared" si="96"/>
        <v>32.090000000000003</v>
      </c>
      <c r="E1038" s="2">
        <f t="shared" si="99"/>
        <v>0</v>
      </c>
      <c r="F1038" s="17">
        <f t="shared" si="100"/>
        <v>32.090000000000003</v>
      </c>
      <c r="G1038" s="2">
        <f t="shared" si="97"/>
        <v>21390</v>
      </c>
      <c r="L1038" s="127"/>
    </row>
    <row r="1039" spans="1:12" hidden="1" outlineLevel="1" x14ac:dyDescent="0.3">
      <c r="A1039" s="13">
        <v>1035</v>
      </c>
      <c r="B1039" s="2">
        <f t="shared" si="101"/>
        <v>21390</v>
      </c>
      <c r="C1039" s="3">
        <f t="shared" si="98"/>
        <v>32.090000000000003</v>
      </c>
      <c r="D1039" s="3">
        <f t="shared" si="96"/>
        <v>64.180000000000007</v>
      </c>
      <c r="E1039" s="2">
        <f t="shared" si="99"/>
        <v>60</v>
      </c>
      <c r="F1039" s="17">
        <f t="shared" si="100"/>
        <v>0</v>
      </c>
      <c r="G1039" s="2">
        <f t="shared" si="97"/>
        <v>21450</v>
      </c>
      <c r="L1039" s="127"/>
    </row>
    <row r="1040" spans="1:12" hidden="1" outlineLevel="1" x14ac:dyDescent="0.3">
      <c r="A1040" s="13">
        <v>1036</v>
      </c>
      <c r="B1040" s="2">
        <f t="shared" si="101"/>
        <v>21450</v>
      </c>
      <c r="C1040" s="3">
        <f t="shared" si="98"/>
        <v>32.18</v>
      </c>
      <c r="D1040" s="3">
        <f t="shared" si="96"/>
        <v>32.18</v>
      </c>
      <c r="E1040" s="2">
        <f t="shared" si="99"/>
        <v>0</v>
      </c>
      <c r="F1040" s="17">
        <f t="shared" si="100"/>
        <v>32.18</v>
      </c>
      <c r="G1040" s="2">
        <f t="shared" si="97"/>
        <v>21450</v>
      </c>
      <c r="L1040" s="127"/>
    </row>
    <row r="1041" spans="1:12" hidden="1" outlineLevel="1" x14ac:dyDescent="0.3">
      <c r="A1041" s="13">
        <v>1037</v>
      </c>
      <c r="B1041" s="2">
        <f t="shared" si="101"/>
        <v>21450</v>
      </c>
      <c r="C1041" s="3">
        <f t="shared" si="98"/>
        <v>32.18</v>
      </c>
      <c r="D1041" s="3">
        <f t="shared" si="96"/>
        <v>64.36</v>
      </c>
      <c r="E1041" s="2">
        <f t="shared" si="99"/>
        <v>61</v>
      </c>
      <c r="F1041" s="17">
        <f t="shared" si="100"/>
        <v>0</v>
      </c>
      <c r="G1041" s="2">
        <f t="shared" si="97"/>
        <v>21511</v>
      </c>
      <c r="L1041" s="127"/>
    </row>
    <row r="1042" spans="1:12" hidden="1" outlineLevel="1" x14ac:dyDescent="0.3">
      <c r="A1042" s="13">
        <v>1038</v>
      </c>
      <c r="B1042" s="2">
        <f t="shared" si="101"/>
        <v>21511</v>
      </c>
      <c r="C1042" s="3">
        <f t="shared" si="98"/>
        <v>32.270000000000003</v>
      </c>
      <c r="D1042" s="3">
        <f t="shared" si="96"/>
        <v>32.270000000000003</v>
      </c>
      <c r="E1042" s="2">
        <f t="shared" si="99"/>
        <v>0</v>
      </c>
      <c r="F1042" s="17">
        <f t="shared" si="100"/>
        <v>32.270000000000003</v>
      </c>
      <c r="G1042" s="2">
        <f t="shared" si="97"/>
        <v>21511</v>
      </c>
      <c r="L1042" s="127"/>
    </row>
    <row r="1043" spans="1:12" hidden="1" outlineLevel="1" x14ac:dyDescent="0.3">
      <c r="A1043" s="13">
        <v>1039</v>
      </c>
      <c r="B1043" s="2">
        <f t="shared" si="101"/>
        <v>21511</v>
      </c>
      <c r="C1043" s="3">
        <f t="shared" si="98"/>
        <v>32.270000000000003</v>
      </c>
      <c r="D1043" s="3">
        <f t="shared" si="96"/>
        <v>64.540000000000006</v>
      </c>
      <c r="E1043" s="2">
        <f t="shared" si="99"/>
        <v>61</v>
      </c>
      <c r="F1043" s="17">
        <f t="shared" si="100"/>
        <v>0</v>
      </c>
      <c r="G1043" s="2">
        <f t="shared" si="97"/>
        <v>21572</v>
      </c>
      <c r="L1043" s="127"/>
    </row>
    <row r="1044" spans="1:12" hidden="1" outlineLevel="1" x14ac:dyDescent="0.3">
      <c r="A1044" s="13">
        <v>1040</v>
      </c>
      <c r="B1044" s="2">
        <f t="shared" si="101"/>
        <v>21572</v>
      </c>
      <c r="C1044" s="3">
        <f t="shared" si="98"/>
        <v>32.36</v>
      </c>
      <c r="D1044" s="3">
        <f t="shared" si="96"/>
        <v>32.36</v>
      </c>
      <c r="E1044" s="2">
        <f t="shared" si="99"/>
        <v>0</v>
      </c>
      <c r="F1044" s="17">
        <f t="shared" si="100"/>
        <v>32.36</v>
      </c>
      <c r="G1044" s="2">
        <f t="shared" si="97"/>
        <v>21572</v>
      </c>
      <c r="L1044" s="127"/>
    </row>
    <row r="1045" spans="1:12" hidden="1" outlineLevel="1" x14ac:dyDescent="0.3">
      <c r="A1045" s="13">
        <v>1041</v>
      </c>
      <c r="B1045" s="2">
        <f t="shared" si="101"/>
        <v>21572</v>
      </c>
      <c r="C1045" s="3">
        <f t="shared" si="98"/>
        <v>32.36</v>
      </c>
      <c r="D1045" s="3">
        <f t="shared" si="96"/>
        <v>64.72</v>
      </c>
      <c r="E1045" s="2">
        <f t="shared" si="99"/>
        <v>61</v>
      </c>
      <c r="F1045" s="17">
        <f t="shared" si="100"/>
        <v>0</v>
      </c>
      <c r="G1045" s="2">
        <f t="shared" si="97"/>
        <v>21633</v>
      </c>
      <c r="L1045" s="127"/>
    </row>
    <row r="1046" spans="1:12" hidden="1" outlineLevel="1" x14ac:dyDescent="0.3">
      <c r="A1046" s="13">
        <v>1042</v>
      </c>
      <c r="B1046" s="2">
        <f t="shared" si="101"/>
        <v>21633</v>
      </c>
      <c r="C1046" s="3">
        <f t="shared" si="98"/>
        <v>32.450000000000003</v>
      </c>
      <c r="D1046" s="3">
        <f t="shared" si="96"/>
        <v>32.450000000000003</v>
      </c>
      <c r="E1046" s="2">
        <f t="shared" si="99"/>
        <v>0</v>
      </c>
      <c r="F1046" s="17">
        <f t="shared" si="100"/>
        <v>32.450000000000003</v>
      </c>
      <c r="G1046" s="2">
        <f t="shared" si="97"/>
        <v>21633</v>
      </c>
      <c r="L1046" s="127"/>
    </row>
    <row r="1047" spans="1:12" hidden="1" outlineLevel="1" x14ac:dyDescent="0.3">
      <c r="A1047" s="13">
        <v>1043</v>
      </c>
      <c r="B1047" s="2">
        <f t="shared" si="101"/>
        <v>21633</v>
      </c>
      <c r="C1047" s="3">
        <f t="shared" si="98"/>
        <v>32.450000000000003</v>
      </c>
      <c r="D1047" s="3">
        <f t="shared" si="96"/>
        <v>64.900000000000006</v>
      </c>
      <c r="E1047" s="2">
        <f t="shared" si="99"/>
        <v>61</v>
      </c>
      <c r="F1047" s="17">
        <f t="shared" si="100"/>
        <v>0</v>
      </c>
      <c r="G1047" s="2">
        <f t="shared" si="97"/>
        <v>21694</v>
      </c>
      <c r="L1047" s="127"/>
    </row>
    <row r="1048" spans="1:12" hidden="1" outlineLevel="1" x14ac:dyDescent="0.3">
      <c r="A1048" s="13">
        <v>1044</v>
      </c>
      <c r="B1048" s="2">
        <f t="shared" si="101"/>
        <v>21694</v>
      </c>
      <c r="C1048" s="3">
        <f t="shared" si="98"/>
        <v>32.54</v>
      </c>
      <c r="D1048" s="3">
        <f t="shared" si="96"/>
        <v>32.54</v>
      </c>
      <c r="E1048" s="2">
        <f t="shared" si="99"/>
        <v>0</v>
      </c>
      <c r="F1048" s="17">
        <f t="shared" si="100"/>
        <v>32.54</v>
      </c>
      <c r="G1048" s="2">
        <f t="shared" si="97"/>
        <v>21694</v>
      </c>
      <c r="L1048" s="127"/>
    </row>
    <row r="1049" spans="1:12" hidden="1" outlineLevel="1" x14ac:dyDescent="0.3">
      <c r="A1049" s="13">
        <v>1045</v>
      </c>
      <c r="B1049" s="2">
        <f t="shared" si="101"/>
        <v>21694</v>
      </c>
      <c r="C1049" s="3">
        <f t="shared" si="98"/>
        <v>32.54</v>
      </c>
      <c r="D1049" s="3">
        <f t="shared" si="96"/>
        <v>65.08</v>
      </c>
      <c r="E1049" s="2">
        <f t="shared" si="99"/>
        <v>61</v>
      </c>
      <c r="F1049" s="17">
        <f t="shared" si="100"/>
        <v>0</v>
      </c>
      <c r="G1049" s="2">
        <f t="shared" si="97"/>
        <v>21755</v>
      </c>
      <c r="L1049" s="127"/>
    </row>
    <row r="1050" spans="1:12" hidden="1" outlineLevel="1" x14ac:dyDescent="0.3">
      <c r="A1050" s="13">
        <v>1046</v>
      </c>
      <c r="B1050" s="2">
        <f t="shared" si="101"/>
        <v>21755</v>
      </c>
      <c r="C1050" s="3">
        <f t="shared" si="98"/>
        <v>32.630000000000003</v>
      </c>
      <c r="D1050" s="3">
        <f t="shared" ref="D1050:D1113" si="102">C1050+F1049</f>
        <v>32.630000000000003</v>
      </c>
      <c r="E1050" s="2">
        <f t="shared" si="99"/>
        <v>0</v>
      </c>
      <c r="F1050" s="17">
        <f t="shared" si="100"/>
        <v>32.630000000000003</v>
      </c>
      <c r="G1050" s="2">
        <f t="shared" ref="G1050:G1113" si="103">B1050+E1050</f>
        <v>21755</v>
      </c>
      <c r="L1050" s="127"/>
    </row>
    <row r="1051" spans="1:12" hidden="1" outlineLevel="1" x14ac:dyDescent="0.3">
      <c r="A1051" s="13">
        <v>1047</v>
      </c>
      <c r="B1051" s="2">
        <f t="shared" si="101"/>
        <v>21755</v>
      </c>
      <c r="C1051" s="3">
        <f t="shared" si="98"/>
        <v>32.630000000000003</v>
      </c>
      <c r="D1051" s="3">
        <f t="shared" si="102"/>
        <v>65.260000000000005</v>
      </c>
      <c r="E1051" s="2">
        <f t="shared" si="99"/>
        <v>61</v>
      </c>
      <c r="F1051" s="17">
        <f t="shared" si="100"/>
        <v>0</v>
      </c>
      <c r="G1051" s="2">
        <f t="shared" si="103"/>
        <v>21816</v>
      </c>
      <c r="L1051" s="127"/>
    </row>
    <row r="1052" spans="1:12" hidden="1" outlineLevel="1" x14ac:dyDescent="0.3">
      <c r="A1052" s="13">
        <v>1048</v>
      </c>
      <c r="B1052" s="2">
        <f t="shared" si="101"/>
        <v>21816</v>
      </c>
      <c r="C1052" s="3">
        <f t="shared" si="98"/>
        <v>32.72</v>
      </c>
      <c r="D1052" s="3">
        <f t="shared" si="102"/>
        <v>32.72</v>
      </c>
      <c r="E1052" s="2">
        <f t="shared" si="99"/>
        <v>0</v>
      </c>
      <c r="F1052" s="17">
        <f t="shared" si="100"/>
        <v>32.72</v>
      </c>
      <c r="G1052" s="2">
        <f t="shared" si="103"/>
        <v>21816</v>
      </c>
      <c r="L1052" s="127"/>
    </row>
    <row r="1053" spans="1:12" hidden="1" outlineLevel="1" x14ac:dyDescent="0.3">
      <c r="A1053" s="13">
        <v>1049</v>
      </c>
      <c r="B1053" s="2">
        <f t="shared" si="101"/>
        <v>21816</v>
      </c>
      <c r="C1053" s="3">
        <f t="shared" si="98"/>
        <v>32.72</v>
      </c>
      <c r="D1053" s="3">
        <f t="shared" si="102"/>
        <v>65.44</v>
      </c>
      <c r="E1053" s="2">
        <f t="shared" si="99"/>
        <v>62</v>
      </c>
      <c r="F1053" s="17">
        <f t="shared" si="100"/>
        <v>0</v>
      </c>
      <c r="G1053" s="2">
        <f t="shared" si="103"/>
        <v>21878</v>
      </c>
      <c r="L1053" s="127"/>
    </row>
    <row r="1054" spans="1:12" hidden="1" outlineLevel="1" x14ac:dyDescent="0.3">
      <c r="A1054" s="13">
        <v>1050</v>
      </c>
      <c r="B1054" s="2">
        <f t="shared" si="101"/>
        <v>21878</v>
      </c>
      <c r="C1054" s="3">
        <f t="shared" si="98"/>
        <v>32.82</v>
      </c>
      <c r="D1054" s="3">
        <f t="shared" si="102"/>
        <v>32.82</v>
      </c>
      <c r="E1054" s="2">
        <f t="shared" si="99"/>
        <v>0</v>
      </c>
      <c r="F1054" s="17">
        <f t="shared" si="100"/>
        <v>32.82</v>
      </c>
      <c r="G1054" s="2">
        <f t="shared" si="103"/>
        <v>21878</v>
      </c>
      <c r="L1054" s="127"/>
    </row>
    <row r="1055" spans="1:12" hidden="1" outlineLevel="1" x14ac:dyDescent="0.3">
      <c r="A1055" s="13">
        <v>1051</v>
      </c>
      <c r="B1055" s="2">
        <f t="shared" si="101"/>
        <v>21878</v>
      </c>
      <c r="C1055" s="3">
        <f t="shared" si="98"/>
        <v>32.82</v>
      </c>
      <c r="D1055" s="3">
        <f t="shared" si="102"/>
        <v>65.64</v>
      </c>
      <c r="E1055" s="2">
        <f t="shared" si="99"/>
        <v>62</v>
      </c>
      <c r="F1055" s="17">
        <f t="shared" si="100"/>
        <v>0</v>
      </c>
      <c r="G1055" s="2">
        <f t="shared" si="103"/>
        <v>21940</v>
      </c>
      <c r="L1055" s="127"/>
    </row>
    <row r="1056" spans="1:12" hidden="1" outlineLevel="1" x14ac:dyDescent="0.3">
      <c r="A1056" s="13">
        <v>1052</v>
      </c>
      <c r="B1056" s="2">
        <f t="shared" si="101"/>
        <v>21940</v>
      </c>
      <c r="C1056" s="3">
        <f t="shared" si="98"/>
        <v>32.909999999999997</v>
      </c>
      <c r="D1056" s="3">
        <f t="shared" si="102"/>
        <v>32.909999999999997</v>
      </c>
      <c r="E1056" s="2">
        <f t="shared" si="99"/>
        <v>0</v>
      </c>
      <c r="F1056" s="17">
        <f t="shared" si="100"/>
        <v>32.909999999999997</v>
      </c>
      <c r="G1056" s="2">
        <f t="shared" si="103"/>
        <v>21940</v>
      </c>
      <c r="L1056" s="127"/>
    </row>
    <row r="1057" spans="1:12" hidden="1" outlineLevel="1" x14ac:dyDescent="0.3">
      <c r="A1057" s="13">
        <v>1053</v>
      </c>
      <c r="B1057" s="2">
        <f t="shared" si="101"/>
        <v>21940</v>
      </c>
      <c r="C1057" s="3">
        <f t="shared" si="98"/>
        <v>32.909999999999997</v>
      </c>
      <c r="D1057" s="3">
        <f t="shared" si="102"/>
        <v>65.819999999999993</v>
      </c>
      <c r="E1057" s="2">
        <f t="shared" si="99"/>
        <v>62</v>
      </c>
      <c r="F1057" s="17">
        <f t="shared" si="100"/>
        <v>0</v>
      </c>
      <c r="G1057" s="2">
        <f t="shared" si="103"/>
        <v>22002</v>
      </c>
      <c r="L1057" s="127"/>
    </row>
    <row r="1058" spans="1:12" hidden="1" outlineLevel="1" x14ac:dyDescent="0.3">
      <c r="A1058" s="13">
        <v>1054</v>
      </c>
      <c r="B1058" s="2">
        <f t="shared" si="101"/>
        <v>22002</v>
      </c>
      <c r="C1058" s="3">
        <f t="shared" si="98"/>
        <v>33</v>
      </c>
      <c r="D1058" s="3">
        <f t="shared" si="102"/>
        <v>33</v>
      </c>
      <c r="E1058" s="2">
        <f t="shared" si="99"/>
        <v>0</v>
      </c>
      <c r="F1058" s="17">
        <f t="shared" si="100"/>
        <v>33</v>
      </c>
      <c r="G1058" s="2">
        <f t="shared" si="103"/>
        <v>22002</v>
      </c>
      <c r="L1058" s="127"/>
    </row>
    <row r="1059" spans="1:12" hidden="1" outlineLevel="1" x14ac:dyDescent="0.3">
      <c r="A1059" s="13">
        <v>1055</v>
      </c>
      <c r="B1059" s="2">
        <f t="shared" si="101"/>
        <v>22002</v>
      </c>
      <c r="C1059" s="3">
        <f t="shared" si="98"/>
        <v>33</v>
      </c>
      <c r="D1059" s="3">
        <f t="shared" si="102"/>
        <v>66</v>
      </c>
      <c r="E1059" s="2">
        <f t="shared" si="99"/>
        <v>62</v>
      </c>
      <c r="F1059" s="17">
        <f t="shared" si="100"/>
        <v>0</v>
      </c>
      <c r="G1059" s="2">
        <f t="shared" si="103"/>
        <v>22064</v>
      </c>
      <c r="L1059" s="127"/>
    </row>
    <row r="1060" spans="1:12" hidden="1" outlineLevel="1" x14ac:dyDescent="0.3">
      <c r="A1060" s="13">
        <v>1056</v>
      </c>
      <c r="B1060" s="2">
        <f t="shared" si="101"/>
        <v>22064</v>
      </c>
      <c r="C1060" s="3">
        <f t="shared" si="98"/>
        <v>33.1</v>
      </c>
      <c r="D1060" s="3">
        <f t="shared" si="102"/>
        <v>33.1</v>
      </c>
      <c r="E1060" s="2">
        <f t="shared" si="99"/>
        <v>0</v>
      </c>
      <c r="F1060" s="17">
        <f t="shared" si="100"/>
        <v>33.1</v>
      </c>
      <c r="G1060" s="2">
        <f t="shared" si="103"/>
        <v>22064</v>
      </c>
      <c r="L1060" s="127"/>
    </row>
    <row r="1061" spans="1:12" hidden="1" outlineLevel="1" x14ac:dyDescent="0.3">
      <c r="A1061" s="13">
        <v>1057</v>
      </c>
      <c r="B1061" s="2">
        <f t="shared" si="101"/>
        <v>22064</v>
      </c>
      <c r="C1061" s="3">
        <f t="shared" si="98"/>
        <v>33.1</v>
      </c>
      <c r="D1061" s="3">
        <f t="shared" si="102"/>
        <v>66.2</v>
      </c>
      <c r="E1061" s="2">
        <f t="shared" si="99"/>
        <v>62</v>
      </c>
      <c r="F1061" s="17">
        <f t="shared" si="100"/>
        <v>0</v>
      </c>
      <c r="G1061" s="2">
        <f t="shared" si="103"/>
        <v>22126</v>
      </c>
      <c r="L1061" s="127"/>
    </row>
    <row r="1062" spans="1:12" hidden="1" outlineLevel="1" x14ac:dyDescent="0.3">
      <c r="A1062" s="13">
        <v>1058</v>
      </c>
      <c r="B1062" s="2">
        <f t="shared" si="101"/>
        <v>22126</v>
      </c>
      <c r="C1062" s="3">
        <f t="shared" si="98"/>
        <v>33.19</v>
      </c>
      <c r="D1062" s="3">
        <f t="shared" si="102"/>
        <v>33.19</v>
      </c>
      <c r="E1062" s="2">
        <f t="shared" si="99"/>
        <v>0</v>
      </c>
      <c r="F1062" s="17">
        <f t="shared" si="100"/>
        <v>33.19</v>
      </c>
      <c r="G1062" s="2">
        <f t="shared" si="103"/>
        <v>22126</v>
      </c>
      <c r="L1062" s="127"/>
    </row>
    <row r="1063" spans="1:12" hidden="1" outlineLevel="1" x14ac:dyDescent="0.3">
      <c r="A1063" s="13">
        <v>1059</v>
      </c>
      <c r="B1063" s="2">
        <f t="shared" si="101"/>
        <v>22126</v>
      </c>
      <c r="C1063" s="3">
        <f t="shared" si="98"/>
        <v>33.19</v>
      </c>
      <c r="D1063" s="3">
        <f t="shared" si="102"/>
        <v>66.38</v>
      </c>
      <c r="E1063" s="2">
        <f t="shared" si="99"/>
        <v>63</v>
      </c>
      <c r="F1063" s="17">
        <f t="shared" si="100"/>
        <v>0</v>
      </c>
      <c r="G1063" s="2">
        <f t="shared" si="103"/>
        <v>22189</v>
      </c>
      <c r="L1063" s="127"/>
    </row>
    <row r="1064" spans="1:12" hidden="1" outlineLevel="1" x14ac:dyDescent="0.3">
      <c r="A1064" s="13">
        <v>1060</v>
      </c>
      <c r="B1064" s="2">
        <f t="shared" si="101"/>
        <v>22189</v>
      </c>
      <c r="C1064" s="3">
        <f t="shared" si="98"/>
        <v>33.28</v>
      </c>
      <c r="D1064" s="3">
        <f t="shared" si="102"/>
        <v>33.28</v>
      </c>
      <c r="E1064" s="2">
        <f t="shared" si="99"/>
        <v>0</v>
      </c>
      <c r="F1064" s="17">
        <f t="shared" si="100"/>
        <v>33.28</v>
      </c>
      <c r="G1064" s="2">
        <f t="shared" si="103"/>
        <v>22189</v>
      </c>
      <c r="L1064" s="127"/>
    </row>
    <row r="1065" spans="1:12" hidden="1" outlineLevel="1" x14ac:dyDescent="0.3">
      <c r="A1065" s="13">
        <v>1061</v>
      </c>
      <c r="B1065" s="2">
        <f t="shared" si="101"/>
        <v>22189</v>
      </c>
      <c r="C1065" s="3">
        <f t="shared" si="98"/>
        <v>33.28</v>
      </c>
      <c r="D1065" s="3">
        <f t="shared" si="102"/>
        <v>66.56</v>
      </c>
      <c r="E1065" s="2">
        <f t="shared" si="99"/>
        <v>63</v>
      </c>
      <c r="F1065" s="17">
        <f t="shared" si="100"/>
        <v>0</v>
      </c>
      <c r="G1065" s="2">
        <f t="shared" si="103"/>
        <v>22252</v>
      </c>
      <c r="L1065" s="127"/>
    </row>
    <row r="1066" spans="1:12" hidden="1" outlineLevel="1" x14ac:dyDescent="0.3">
      <c r="A1066" s="13">
        <v>1062</v>
      </c>
      <c r="B1066" s="2">
        <f t="shared" si="101"/>
        <v>22252</v>
      </c>
      <c r="C1066" s="3">
        <f t="shared" si="98"/>
        <v>33.380000000000003</v>
      </c>
      <c r="D1066" s="3">
        <f t="shared" si="102"/>
        <v>33.380000000000003</v>
      </c>
      <c r="E1066" s="2">
        <f t="shared" si="99"/>
        <v>0</v>
      </c>
      <c r="F1066" s="17">
        <f t="shared" si="100"/>
        <v>33.380000000000003</v>
      </c>
      <c r="G1066" s="2">
        <f t="shared" si="103"/>
        <v>22252</v>
      </c>
      <c r="L1066" s="127"/>
    </row>
    <row r="1067" spans="1:12" hidden="1" outlineLevel="1" x14ac:dyDescent="0.3">
      <c r="A1067" s="13">
        <v>1063</v>
      </c>
      <c r="B1067" s="2">
        <f t="shared" si="101"/>
        <v>22252</v>
      </c>
      <c r="C1067" s="3">
        <f t="shared" si="98"/>
        <v>33.380000000000003</v>
      </c>
      <c r="D1067" s="3">
        <f t="shared" si="102"/>
        <v>66.760000000000005</v>
      </c>
      <c r="E1067" s="2">
        <f t="shared" si="99"/>
        <v>63</v>
      </c>
      <c r="F1067" s="17">
        <f t="shared" si="100"/>
        <v>0</v>
      </c>
      <c r="G1067" s="2">
        <f t="shared" si="103"/>
        <v>22315</v>
      </c>
      <c r="L1067" s="127"/>
    </row>
    <row r="1068" spans="1:12" hidden="1" outlineLevel="1" x14ac:dyDescent="0.3">
      <c r="A1068" s="13">
        <v>1064</v>
      </c>
      <c r="B1068" s="2">
        <f t="shared" si="101"/>
        <v>22315</v>
      </c>
      <c r="C1068" s="3">
        <f t="shared" si="98"/>
        <v>33.47</v>
      </c>
      <c r="D1068" s="3">
        <f t="shared" si="102"/>
        <v>33.47</v>
      </c>
      <c r="E1068" s="2">
        <f t="shared" si="99"/>
        <v>0</v>
      </c>
      <c r="F1068" s="17">
        <f t="shared" si="100"/>
        <v>33.47</v>
      </c>
      <c r="G1068" s="2">
        <f t="shared" si="103"/>
        <v>22315</v>
      </c>
      <c r="L1068" s="127"/>
    </row>
    <row r="1069" spans="1:12" hidden="1" outlineLevel="1" x14ac:dyDescent="0.3">
      <c r="A1069" s="13">
        <v>1065</v>
      </c>
      <c r="B1069" s="2">
        <f t="shared" si="101"/>
        <v>22315</v>
      </c>
      <c r="C1069" s="3">
        <f t="shared" si="98"/>
        <v>33.47</v>
      </c>
      <c r="D1069" s="3">
        <f t="shared" si="102"/>
        <v>66.94</v>
      </c>
      <c r="E1069" s="2">
        <f t="shared" si="99"/>
        <v>63</v>
      </c>
      <c r="F1069" s="17">
        <f t="shared" si="100"/>
        <v>0</v>
      </c>
      <c r="G1069" s="2">
        <f t="shared" si="103"/>
        <v>22378</v>
      </c>
      <c r="L1069" s="127"/>
    </row>
    <row r="1070" spans="1:12" hidden="1" outlineLevel="1" x14ac:dyDescent="0.3">
      <c r="A1070" s="13">
        <v>1066</v>
      </c>
      <c r="B1070" s="2">
        <f t="shared" si="101"/>
        <v>22378</v>
      </c>
      <c r="C1070" s="3">
        <f t="shared" si="98"/>
        <v>33.57</v>
      </c>
      <c r="D1070" s="3">
        <f t="shared" si="102"/>
        <v>33.57</v>
      </c>
      <c r="E1070" s="2">
        <f t="shared" si="99"/>
        <v>0</v>
      </c>
      <c r="F1070" s="17">
        <f t="shared" si="100"/>
        <v>33.57</v>
      </c>
      <c r="G1070" s="2">
        <f t="shared" si="103"/>
        <v>22378</v>
      </c>
      <c r="L1070" s="127"/>
    </row>
    <row r="1071" spans="1:12" hidden="1" outlineLevel="1" x14ac:dyDescent="0.3">
      <c r="A1071" s="13">
        <v>1067</v>
      </c>
      <c r="B1071" s="2">
        <f t="shared" si="101"/>
        <v>22378</v>
      </c>
      <c r="C1071" s="3">
        <f t="shared" si="98"/>
        <v>33.57</v>
      </c>
      <c r="D1071" s="3">
        <f t="shared" si="102"/>
        <v>67.14</v>
      </c>
      <c r="E1071" s="2">
        <f t="shared" si="99"/>
        <v>63</v>
      </c>
      <c r="F1071" s="17">
        <f t="shared" si="100"/>
        <v>0</v>
      </c>
      <c r="G1071" s="2">
        <f t="shared" si="103"/>
        <v>22441</v>
      </c>
      <c r="L1071" s="127"/>
    </row>
    <row r="1072" spans="1:12" hidden="1" outlineLevel="1" x14ac:dyDescent="0.3">
      <c r="A1072" s="13">
        <v>1068</v>
      </c>
      <c r="B1072" s="2">
        <f t="shared" si="101"/>
        <v>22441</v>
      </c>
      <c r="C1072" s="3">
        <f t="shared" si="98"/>
        <v>33.659999999999997</v>
      </c>
      <c r="D1072" s="3">
        <f t="shared" si="102"/>
        <v>33.659999999999997</v>
      </c>
      <c r="E1072" s="2">
        <f t="shared" si="99"/>
        <v>0</v>
      </c>
      <c r="F1072" s="17">
        <f t="shared" si="100"/>
        <v>33.659999999999997</v>
      </c>
      <c r="G1072" s="2">
        <f t="shared" si="103"/>
        <v>22441</v>
      </c>
      <c r="L1072" s="127"/>
    </row>
    <row r="1073" spans="1:12" hidden="1" outlineLevel="1" x14ac:dyDescent="0.3">
      <c r="A1073" s="13">
        <v>1069</v>
      </c>
      <c r="B1073" s="2">
        <f t="shared" si="101"/>
        <v>22441</v>
      </c>
      <c r="C1073" s="3">
        <f t="shared" si="98"/>
        <v>33.659999999999997</v>
      </c>
      <c r="D1073" s="3">
        <f t="shared" si="102"/>
        <v>67.319999999999993</v>
      </c>
      <c r="E1073" s="2">
        <f t="shared" si="99"/>
        <v>63</v>
      </c>
      <c r="F1073" s="17">
        <f t="shared" si="100"/>
        <v>0</v>
      </c>
      <c r="G1073" s="2">
        <f t="shared" si="103"/>
        <v>22504</v>
      </c>
      <c r="L1073" s="127"/>
    </row>
    <row r="1074" spans="1:12" hidden="1" outlineLevel="1" x14ac:dyDescent="0.3">
      <c r="A1074" s="13">
        <v>1070</v>
      </c>
      <c r="B1074" s="2">
        <f t="shared" si="101"/>
        <v>22504</v>
      </c>
      <c r="C1074" s="3">
        <f t="shared" si="98"/>
        <v>33.76</v>
      </c>
      <c r="D1074" s="3">
        <f t="shared" si="102"/>
        <v>33.76</v>
      </c>
      <c r="E1074" s="2">
        <f t="shared" si="99"/>
        <v>0</v>
      </c>
      <c r="F1074" s="17">
        <f t="shared" si="100"/>
        <v>33.76</v>
      </c>
      <c r="G1074" s="2">
        <f t="shared" si="103"/>
        <v>22504</v>
      </c>
      <c r="L1074" s="127"/>
    </row>
    <row r="1075" spans="1:12" hidden="1" outlineLevel="1" x14ac:dyDescent="0.3">
      <c r="A1075" s="13">
        <v>1071</v>
      </c>
      <c r="B1075" s="2">
        <f t="shared" si="101"/>
        <v>22504</v>
      </c>
      <c r="C1075" s="3">
        <f t="shared" si="98"/>
        <v>33.76</v>
      </c>
      <c r="D1075" s="3">
        <f t="shared" si="102"/>
        <v>67.52</v>
      </c>
      <c r="E1075" s="2">
        <f t="shared" si="99"/>
        <v>64</v>
      </c>
      <c r="F1075" s="17">
        <f t="shared" si="100"/>
        <v>0</v>
      </c>
      <c r="G1075" s="2">
        <f t="shared" si="103"/>
        <v>22568</v>
      </c>
      <c r="L1075" s="127"/>
    </row>
    <row r="1076" spans="1:12" hidden="1" outlineLevel="1" x14ac:dyDescent="0.3">
      <c r="A1076" s="13">
        <v>1072</v>
      </c>
      <c r="B1076" s="2">
        <f t="shared" si="101"/>
        <v>22568</v>
      </c>
      <c r="C1076" s="3">
        <f t="shared" si="98"/>
        <v>33.85</v>
      </c>
      <c r="D1076" s="3">
        <f t="shared" si="102"/>
        <v>33.85</v>
      </c>
      <c r="E1076" s="2">
        <f t="shared" si="99"/>
        <v>0</v>
      </c>
      <c r="F1076" s="17">
        <f t="shared" si="100"/>
        <v>33.85</v>
      </c>
      <c r="G1076" s="2">
        <f t="shared" si="103"/>
        <v>22568</v>
      </c>
      <c r="L1076" s="127"/>
    </row>
    <row r="1077" spans="1:12" hidden="1" outlineLevel="1" x14ac:dyDescent="0.3">
      <c r="A1077" s="13">
        <v>1073</v>
      </c>
      <c r="B1077" s="2">
        <f t="shared" si="101"/>
        <v>22568</v>
      </c>
      <c r="C1077" s="3">
        <f t="shared" si="98"/>
        <v>33.85</v>
      </c>
      <c r="D1077" s="3">
        <f t="shared" si="102"/>
        <v>67.7</v>
      </c>
      <c r="E1077" s="2">
        <f t="shared" si="99"/>
        <v>64</v>
      </c>
      <c r="F1077" s="17">
        <f t="shared" si="100"/>
        <v>0</v>
      </c>
      <c r="G1077" s="2">
        <f t="shared" si="103"/>
        <v>22632</v>
      </c>
      <c r="L1077" s="127"/>
    </row>
    <row r="1078" spans="1:12" hidden="1" outlineLevel="1" x14ac:dyDescent="0.3">
      <c r="A1078" s="13">
        <v>1074</v>
      </c>
      <c r="B1078" s="2">
        <f t="shared" si="101"/>
        <v>22632</v>
      </c>
      <c r="C1078" s="3">
        <f t="shared" si="98"/>
        <v>33.950000000000003</v>
      </c>
      <c r="D1078" s="3">
        <f t="shared" si="102"/>
        <v>33.950000000000003</v>
      </c>
      <c r="E1078" s="2">
        <f t="shared" si="99"/>
        <v>0</v>
      </c>
      <c r="F1078" s="17">
        <f t="shared" si="100"/>
        <v>33.950000000000003</v>
      </c>
      <c r="G1078" s="2">
        <f t="shared" si="103"/>
        <v>22632</v>
      </c>
      <c r="L1078" s="127"/>
    </row>
    <row r="1079" spans="1:12" hidden="1" outlineLevel="1" x14ac:dyDescent="0.3">
      <c r="A1079" s="13">
        <v>1075</v>
      </c>
      <c r="B1079" s="2">
        <f t="shared" si="101"/>
        <v>22632</v>
      </c>
      <c r="C1079" s="3">
        <f t="shared" si="98"/>
        <v>33.950000000000003</v>
      </c>
      <c r="D1079" s="3">
        <f t="shared" si="102"/>
        <v>67.900000000000006</v>
      </c>
      <c r="E1079" s="2">
        <f t="shared" si="99"/>
        <v>64</v>
      </c>
      <c r="F1079" s="17">
        <f t="shared" si="100"/>
        <v>0</v>
      </c>
      <c r="G1079" s="2">
        <f t="shared" si="103"/>
        <v>22696</v>
      </c>
      <c r="L1079" s="127"/>
    </row>
    <row r="1080" spans="1:12" hidden="1" outlineLevel="1" x14ac:dyDescent="0.3">
      <c r="A1080" s="13">
        <v>1076</v>
      </c>
      <c r="B1080" s="2">
        <f t="shared" si="101"/>
        <v>22696</v>
      </c>
      <c r="C1080" s="3">
        <f t="shared" si="98"/>
        <v>34.04</v>
      </c>
      <c r="D1080" s="3">
        <f t="shared" si="102"/>
        <v>34.04</v>
      </c>
      <c r="E1080" s="2">
        <f t="shared" si="99"/>
        <v>0</v>
      </c>
      <c r="F1080" s="17">
        <f t="shared" si="100"/>
        <v>34.04</v>
      </c>
      <c r="G1080" s="2">
        <f t="shared" si="103"/>
        <v>22696</v>
      </c>
      <c r="L1080" s="127"/>
    </row>
    <row r="1081" spans="1:12" hidden="1" outlineLevel="1" x14ac:dyDescent="0.3">
      <c r="A1081" s="13">
        <v>1077</v>
      </c>
      <c r="B1081" s="2">
        <f t="shared" si="101"/>
        <v>22696</v>
      </c>
      <c r="C1081" s="3">
        <f t="shared" si="98"/>
        <v>34.04</v>
      </c>
      <c r="D1081" s="3">
        <f t="shared" si="102"/>
        <v>68.08</v>
      </c>
      <c r="E1081" s="2">
        <f t="shared" si="99"/>
        <v>64</v>
      </c>
      <c r="F1081" s="17">
        <f t="shared" si="100"/>
        <v>0</v>
      </c>
      <c r="G1081" s="2">
        <f t="shared" si="103"/>
        <v>22760</v>
      </c>
      <c r="L1081" s="127"/>
    </row>
    <row r="1082" spans="1:12" hidden="1" outlineLevel="1" x14ac:dyDescent="0.3">
      <c r="A1082" s="13">
        <v>1078</v>
      </c>
      <c r="B1082" s="2">
        <f t="shared" si="101"/>
        <v>22760</v>
      </c>
      <c r="C1082" s="3">
        <f t="shared" si="98"/>
        <v>34.14</v>
      </c>
      <c r="D1082" s="3">
        <f t="shared" si="102"/>
        <v>34.14</v>
      </c>
      <c r="E1082" s="2">
        <f t="shared" si="99"/>
        <v>0</v>
      </c>
      <c r="F1082" s="17">
        <f t="shared" si="100"/>
        <v>34.14</v>
      </c>
      <c r="G1082" s="2">
        <f t="shared" si="103"/>
        <v>22760</v>
      </c>
      <c r="L1082" s="127"/>
    </row>
    <row r="1083" spans="1:12" hidden="1" outlineLevel="1" x14ac:dyDescent="0.3">
      <c r="A1083" s="13">
        <v>1079</v>
      </c>
      <c r="B1083" s="2">
        <f t="shared" si="101"/>
        <v>22760</v>
      </c>
      <c r="C1083" s="3">
        <f t="shared" si="98"/>
        <v>34.14</v>
      </c>
      <c r="D1083" s="3">
        <f t="shared" si="102"/>
        <v>68.28</v>
      </c>
      <c r="E1083" s="2">
        <f t="shared" si="99"/>
        <v>64</v>
      </c>
      <c r="F1083" s="17">
        <f t="shared" si="100"/>
        <v>0</v>
      </c>
      <c r="G1083" s="2">
        <f t="shared" si="103"/>
        <v>22824</v>
      </c>
      <c r="L1083" s="127"/>
    </row>
    <row r="1084" spans="1:12" hidden="1" outlineLevel="1" x14ac:dyDescent="0.3">
      <c r="A1084" s="13">
        <v>1080</v>
      </c>
      <c r="B1084" s="2">
        <f t="shared" si="101"/>
        <v>22824</v>
      </c>
      <c r="C1084" s="3">
        <f t="shared" si="98"/>
        <v>34.24</v>
      </c>
      <c r="D1084" s="3">
        <f t="shared" si="102"/>
        <v>34.24</v>
      </c>
      <c r="E1084" s="2">
        <f t="shared" si="99"/>
        <v>0</v>
      </c>
      <c r="F1084" s="17">
        <f t="shared" si="100"/>
        <v>34.24</v>
      </c>
      <c r="G1084" s="2">
        <f t="shared" si="103"/>
        <v>22824</v>
      </c>
      <c r="L1084" s="127"/>
    </row>
    <row r="1085" spans="1:12" hidden="1" outlineLevel="1" x14ac:dyDescent="0.3">
      <c r="A1085" s="13">
        <v>1081</v>
      </c>
      <c r="B1085" s="2">
        <f t="shared" si="101"/>
        <v>22824</v>
      </c>
      <c r="C1085" s="3">
        <f t="shared" si="98"/>
        <v>34.24</v>
      </c>
      <c r="D1085" s="3">
        <f t="shared" si="102"/>
        <v>68.48</v>
      </c>
      <c r="E1085" s="2">
        <f t="shared" si="99"/>
        <v>65</v>
      </c>
      <c r="F1085" s="17">
        <f t="shared" si="100"/>
        <v>0</v>
      </c>
      <c r="G1085" s="2">
        <f t="shared" si="103"/>
        <v>22889</v>
      </c>
      <c r="L1085" s="127"/>
    </row>
    <row r="1086" spans="1:12" hidden="1" outlineLevel="1" x14ac:dyDescent="0.3">
      <c r="A1086" s="13">
        <v>1082</v>
      </c>
      <c r="B1086" s="2">
        <f t="shared" si="101"/>
        <v>22889</v>
      </c>
      <c r="C1086" s="3">
        <f t="shared" si="98"/>
        <v>34.33</v>
      </c>
      <c r="D1086" s="3">
        <f t="shared" si="102"/>
        <v>34.33</v>
      </c>
      <c r="E1086" s="2">
        <f t="shared" si="99"/>
        <v>0</v>
      </c>
      <c r="F1086" s="17">
        <f t="shared" si="100"/>
        <v>34.33</v>
      </c>
      <c r="G1086" s="2">
        <f t="shared" si="103"/>
        <v>22889</v>
      </c>
      <c r="L1086" s="127"/>
    </row>
    <row r="1087" spans="1:12" hidden="1" outlineLevel="1" x14ac:dyDescent="0.3">
      <c r="A1087" s="13">
        <v>1083</v>
      </c>
      <c r="B1087" s="2">
        <f t="shared" si="101"/>
        <v>22889</v>
      </c>
      <c r="C1087" s="3">
        <f t="shared" si="98"/>
        <v>34.33</v>
      </c>
      <c r="D1087" s="3">
        <f t="shared" si="102"/>
        <v>68.66</v>
      </c>
      <c r="E1087" s="2">
        <f t="shared" si="99"/>
        <v>65</v>
      </c>
      <c r="F1087" s="17">
        <f t="shared" si="100"/>
        <v>0</v>
      </c>
      <c r="G1087" s="2">
        <f t="shared" si="103"/>
        <v>22954</v>
      </c>
      <c r="L1087" s="127"/>
    </row>
    <row r="1088" spans="1:12" hidden="1" outlineLevel="1" x14ac:dyDescent="0.3">
      <c r="A1088" s="13">
        <v>1084</v>
      </c>
      <c r="B1088" s="2">
        <f t="shared" si="101"/>
        <v>22954</v>
      </c>
      <c r="C1088" s="3">
        <f t="shared" si="98"/>
        <v>34.43</v>
      </c>
      <c r="D1088" s="3">
        <f t="shared" si="102"/>
        <v>34.43</v>
      </c>
      <c r="E1088" s="2">
        <f t="shared" si="99"/>
        <v>0</v>
      </c>
      <c r="F1088" s="17">
        <f t="shared" si="100"/>
        <v>34.43</v>
      </c>
      <c r="G1088" s="2">
        <f t="shared" si="103"/>
        <v>22954</v>
      </c>
      <c r="L1088" s="127"/>
    </row>
    <row r="1089" spans="1:13" hidden="1" outlineLevel="1" x14ac:dyDescent="0.3">
      <c r="A1089" s="13">
        <v>1085</v>
      </c>
      <c r="B1089" s="2">
        <f t="shared" si="101"/>
        <v>22954</v>
      </c>
      <c r="C1089" s="3">
        <f t="shared" si="98"/>
        <v>34.43</v>
      </c>
      <c r="D1089" s="3">
        <f t="shared" si="102"/>
        <v>68.86</v>
      </c>
      <c r="E1089" s="2">
        <f t="shared" si="99"/>
        <v>65</v>
      </c>
      <c r="F1089" s="17">
        <f t="shared" si="100"/>
        <v>0</v>
      </c>
      <c r="G1089" s="2">
        <f t="shared" si="103"/>
        <v>23019</v>
      </c>
      <c r="L1089" s="127"/>
    </row>
    <row r="1090" spans="1:13" hidden="1" outlineLevel="1" x14ac:dyDescent="0.3">
      <c r="A1090" s="13">
        <v>1086</v>
      </c>
      <c r="B1090" s="2">
        <f t="shared" si="101"/>
        <v>23019</v>
      </c>
      <c r="C1090" s="3">
        <f t="shared" si="98"/>
        <v>34.53</v>
      </c>
      <c r="D1090" s="3">
        <f t="shared" si="102"/>
        <v>34.53</v>
      </c>
      <c r="E1090" s="2">
        <f t="shared" si="99"/>
        <v>0</v>
      </c>
      <c r="F1090" s="17">
        <f t="shared" si="100"/>
        <v>34.53</v>
      </c>
      <c r="G1090" s="2">
        <f t="shared" si="103"/>
        <v>23019</v>
      </c>
      <c r="L1090" s="127"/>
    </row>
    <row r="1091" spans="1:13" hidden="1" outlineLevel="1" x14ac:dyDescent="0.3">
      <c r="A1091" s="13">
        <v>1087</v>
      </c>
      <c r="B1091" s="2">
        <f t="shared" si="101"/>
        <v>23019</v>
      </c>
      <c r="C1091" s="3">
        <f t="shared" si="98"/>
        <v>34.53</v>
      </c>
      <c r="D1091" s="3">
        <f t="shared" si="102"/>
        <v>69.06</v>
      </c>
      <c r="E1091" s="2">
        <f t="shared" si="99"/>
        <v>65</v>
      </c>
      <c r="F1091" s="17">
        <f t="shared" si="100"/>
        <v>0</v>
      </c>
      <c r="G1091" s="2">
        <f t="shared" si="103"/>
        <v>23084</v>
      </c>
      <c r="L1091" s="127"/>
    </row>
    <row r="1092" spans="1:13" hidden="1" outlineLevel="1" x14ac:dyDescent="0.3">
      <c r="A1092" s="13">
        <v>1088</v>
      </c>
      <c r="B1092" s="2">
        <f t="shared" si="101"/>
        <v>23084</v>
      </c>
      <c r="C1092" s="3">
        <f t="shared" si="98"/>
        <v>34.630000000000003</v>
      </c>
      <c r="D1092" s="3">
        <f t="shared" si="102"/>
        <v>34.630000000000003</v>
      </c>
      <c r="E1092" s="2">
        <f t="shared" si="99"/>
        <v>0</v>
      </c>
      <c r="F1092" s="17">
        <f t="shared" si="100"/>
        <v>34.630000000000003</v>
      </c>
      <c r="G1092" s="2">
        <f t="shared" si="103"/>
        <v>23084</v>
      </c>
      <c r="L1092" s="127"/>
    </row>
    <row r="1093" spans="1:13" hidden="1" outlineLevel="1" x14ac:dyDescent="0.3">
      <c r="A1093" s="13">
        <v>1089</v>
      </c>
      <c r="B1093" s="2">
        <f t="shared" si="101"/>
        <v>23084</v>
      </c>
      <c r="C1093" s="3">
        <f t="shared" ref="C1093:C1156" si="104">ROUND(B1093*$K$4/100,2)</f>
        <v>34.630000000000003</v>
      </c>
      <c r="D1093" s="3">
        <f t="shared" si="102"/>
        <v>69.260000000000005</v>
      </c>
      <c r="E1093" s="2">
        <f t="shared" si="99"/>
        <v>65</v>
      </c>
      <c r="F1093" s="17">
        <f t="shared" si="100"/>
        <v>0</v>
      </c>
      <c r="G1093" s="2">
        <f t="shared" si="103"/>
        <v>23149</v>
      </c>
      <c r="L1093" s="127"/>
    </row>
    <row r="1094" spans="1:13" hidden="1" outlineLevel="1" x14ac:dyDescent="0.3">
      <c r="A1094" s="13">
        <v>1090</v>
      </c>
      <c r="B1094" s="2">
        <f t="shared" si="101"/>
        <v>23149</v>
      </c>
      <c r="C1094" s="3">
        <f t="shared" si="104"/>
        <v>34.72</v>
      </c>
      <c r="D1094" s="3">
        <f t="shared" si="102"/>
        <v>34.72</v>
      </c>
      <c r="E1094" s="2">
        <f t="shared" ref="E1094:E1157" si="105">ROUNDDOWN(IF(D1094&lt;50,0,D1094*0.95),0)</f>
        <v>0</v>
      </c>
      <c r="F1094" s="17">
        <f t="shared" si="100"/>
        <v>34.72</v>
      </c>
      <c r="G1094" s="2">
        <f t="shared" si="103"/>
        <v>23149</v>
      </c>
      <c r="L1094" s="127"/>
    </row>
    <row r="1095" spans="1:13" hidden="1" outlineLevel="1" x14ac:dyDescent="0.3">
      <c r="A1095" s="13">
        <v>1091</v>
      </c>
      <c r="B1095" s="2">
        <f t="shared" si="101"/>
        <v>23149</v>
      </c>
      <c r="C1095" s="3">
        <f t="shared" si="104"/>
        <v>34.72</v>
      </c>
      <c r="D1095" s="3">
        <f t="shared" si="102"/>
        <v>69.44</v>
      </c>
      <c r="E1095" s="2">
        <f t="shared" si="105"/>
        <v>65</v>
      </c>
      <c r="F1095" s="17">
        <f t="shared" ref="F1095:F1158" si="106">IF(E1095&gt;0,0,D1095-E1095)</f>
        <v>0</v>
      </c>
      <c r="G1095" s="2">
        <f t="shared" si="103"/>
        <v>23214</v>
      </c>
      <c r="L1095" s="127"/>
    </row>
    <row r="1096" spans="1:13" hidden="1" outlineLevel="1" x14ac:dyDescent="0.3">
      <c r="A1096" s="13">
        <v>1092</v>
      </c>
      <c r="B1096" s="2">
        <f t="shared" ref="B1096:B1159" si="107">G1095</f>
        <v>23214</v>
      </c>
      <c r="C1096" s="3">
        <f t="shared" si="104"/>
        <v>34.82</v>
      </c>
      <c r="D1096" s="3">
        <f t="shared" si="102"/>
        <v>34.82</v>
      </c>
      <c r="E1096" s="2">
        <f t="shared" si="105"/>
        <v>0</v>
      </c>
      <c r="F1096" s="17">
        <f t="shared" si="106"/>
        <v>34.82</v>
      </c>
      <c r="G1096" s="2">
        <f t="shared" si="103"/>
        <v>23214</v>
      </c>
      <c r="L1096" s="127"/>
    </row>
    <row r="1097" spans="1:13" hidden="1" outlineLevel="1" x14ac:dyDescent="0.3">
      <c r="A1097" s="13">
        <v>1093</v>
      </c>
      <c r="B1097" s="2">
        <f t="shared" si="107"/>
        <v>23214</v>
      </c>
      <c r="C1097" s="3">
        <f t="shared" si="104"/>
        <v>34.82</v>
      </c>
      <c r="D1097" s="3">
        <f t="shared" si="102"/>
        <v>69.64</v>
      </c>
      <c r="E1097" s="2">
        <f t="shared" si="105"/>
        <v>66</v>
      </c>
      <c r="F1097" s="17">
        <f t="shared" si="106"/>
        <v>0</v>
      </c>
      <c r="G1097" s="2">
        <f t="shared" si="103"/>
        <v>23280</v>
      </c>
      <c r="L1097" s="127"/>
    </row>
    <row r="1098" spans="1:13" hidden="1" outlineLevel="1" collapsed="1" x14ac:dyDescent="0.3">
      <c r="A1098" s="13">
        <v>1094</v>
      </c>
      <c r="B1098" s="2">
        <f t="shared" si="107"/>
        <v>23280</v>
      </c>
      <c r="C1098" s="3">
        <f t="shared" si="104"/>
        <v>34.92</v>
      </c>
      <c r="D1098" s="3">
        <f t="shared" si="102"/>
        <v>34.92</v>
      </c>
      <c r="E1098" s="2">
        <f t="shared" si="105"/>
        <v>0</v>
      </c>
      <c r="F1098" s="17">
        <f t="shared" si="106"/>
        <v>34.92</v>
      </c>
      <c r="G1098" s="2">
        <f t="shared" si="103"/>
        <v>23280</v>
      </c>
      <c r="L1098" s="127"/>
    </row>
    <row r="1099" spans="1:13" collapsed="1" x14ac:dyDescent="0.3">
      <c r="A1099" s="4">
        <v>1095</v>
      </c>
      <c r="B1099" s="5">
        <f t="shared" si="107"/>
        <v>23280</v>
      </c>
      <c r="C1099" s="6">
        <f t="shared" si="104"/>
        <v>34.92</v>
      </c>
      <c r="D1099" s="6">
        <f t="shared" si="102"/>
        <v>69.84</v>
      </c>
      <c r="E1099" s="19">
        <f t="shared" si="105"/>
        <v>66</v>
      </c>
      <c r="F1099" s="17">
        <f t="shared" si="106"/>
        <v>0</v>
      </c>
      <c r="G1099" s="20">
        <f t="shared" si="103"/>
        <v>23346</v>
      </c>
      <c r="I1099" s="151" t="s">
        <v>5</v>
      </c>
      <c r="J1099" s="151"/>
      <c r="K1099" s="151"/>
      <c r="L1099" s="160">
        <f>C1099*30</f>
        <v>1047.6000000000001</v>
      </c>
      <c r="M1099" s="152">
        <f>(B1099/B5)-1</f>
        <v>3.6559999999999997</v>
      </c>
    </row>
    <row r="1100" spans="1:13" hidden="1" outlineLevel="1" x14ac:dyDescent="0.3">
      <c r="A1100" s="13">
        <v>1096</v>
      </c>
      <c r="B1100" s="2">
        <f t="shared" si="107"/>
        <v>23346</v>
      </c>
      <c r="C1100" s="3">
        <f t="shared" si="104"/>
        <v>35.020000000000003</v>
      </c>
      <c r="D1100" s="3">
        <f t="shared" si="102"/>
        <v>35.020000000000003</v>
      </c>
      <c r="E1100" s="2">
        <f t="shared" si="105"/>
        <v>0</v>
      </c>
      <c r="F1100" s="17">
        <f t="shared" si="106"/>
        <v>35.020000000000003</v>
      </c>
      <c r="G1100" s="2">
        <f t="shared" si="103"/>
        <v>23346</v>
      </c>
      <c r="L1100" s="127"/>
    </row>
    <row r="1101" spans="1:13" hidden="1" outlineLevel="1" x14ac:dyDescent="0.3">
      <c r="A1101" s="13">
        <v>1097</v>
      </c>
      <c r="B1101" s="2">
        <f t="shared" si="107"/>
        <v>23346</v>
      </c>
      <c r="C1101" s="3">
        <f t="shared" si="104"/>
        <v>35.020000000000003</v>
      </c>
      <c r="D1101" s="3">
        <f t="shared" si="102"/>
        <v>70.040000000000006</v>
      </c>
      <c r="E1101" s="2">
        <f t="shared" si="105"/>
        <v>66</v>
      </c>
      <c r="F1101" s="17">
        <f t="shared" si="106"/>
        <v>0</v>
      </c>
      <c r="G1101" s="2">
        <f t="shared" si="103"/>
        <v>23412</v>
      </c>
      <c r="L1101" s="127"/>
    </row>
    <row r="1102" spans="1:13" hidden="1" outlineLevel="1" x14ac:dyDescent="0.3">
      <c r="A1102" s="13">
        <v>1098</v>
      </c>
      <c r="B1102" s="2">
        <f t="shared" si="107"/>
        <v>23412</v>
      </c>
      <c r="C1102" s="3">
        <f t="shared" si="104"/>
        <v>35.119999999999997</v>
      </c>
      <c r="D1102" s="3">
        <f t="shared" si="102"/>
        <v>35.119999999999997</v>
      </c>
      <c r="E1102" s="2">
        <f t="shared" si="105"/>
        <v>0</v>
      </c>
      <c r="F1102" s="17">
        <f t="shared" si="106"/>
        <v>35.119999999999997</v>
      </c>
      <c r="G1102" s="2">
        <f t="shared" si="103"/>
        <v>23412</v>
      </c>
      <c r="L1102" s="127"/>
    </row>
    <row r="1103" spans="1:13" hidden="1" outlineLevel="1" x14ac:dyDescent="0.3">
      <c r="A1103" s="13">
        <v>1099</v>
      </c>
      <c r="B1103" s="2">
        <f t="shared" si="107"/>
        <v>23412</v>
      </c>
      <c r="C1103" s="3">
        <f t="shared" si="104"/>
        <v>35.119999999999997</v>
      </c>
      <c r="D1103" s="3">
        <f t="shared" si="102"/>
        <v>70.239999999999995</v>
      </c>
      <c r="E1103" s="2">
        <f t="shared" si="105"/>
        <v>66</v>
      </c>
      <c r="F1103" s="17">
        <f t="shared" si="106"/>
        <v>0</v>
      </c>
      <c r="G1103" s="2">
        <f t="shared" si="103"/>
        <v>23478</v>
      </c>
      <c r="L1103" s="127"/>
    </row>
    <row r="1104" spans="1:13" hidden="1" outlineLevel="1" x14ac:dyDescent="0.3">
      <c r="A1104" s="13">
        <v>1100</v>
      </c>
      <c r="B1104" s="2">
        <f t="shared" si="107"/>
        <v>23478</v>
      </c>
      <c r="C1104" s="3">
        <f t="shared" si="104"/>
        <v>35.22</v>
      </c>
      <c r="D1104" s="3">
        <f t="shared" si="102"/>
        <v>35.22</v>
      </c>
      <c r="E1104" s="2">
        <f t="shared" si="105"/>
        <v>0</v>
      </c>
      <c r="F1104" s="17">
        <f t="shared" si="106"/>
        <v>35.22</v>
      </c>
      <c r="G1104" s="2">
        <f t="shared" si="103"/>
        <v>23478</v>
      </c>
      <c r="L1104" s="127"/>
    </row>
    <row r="1105" spans="1:12" hidden="1" outlineLevel="1" x14ac:dyDescent="0.3">
      <c r="A1105" s="13">
        <v>1101</v>
      </c>
      <c r="B1105" s="2">
        <f t="shared" si="107"/>
        <v>23478</v>
      </c>
      <c r="C1105" s="3">
        <f t="shared" si="104"/>
        <v>35.22</v>
      </c>
      <c r="D1105" s="3">
        <f t="shared" si="102"/>
        <v>70.44</v>
      </c>
      <c r="E1105" s="2">
        <f t="shared" si="105"/>
        <v>66</v>
      </c>
      <c r="F1105" s="17">
        <f t="shared" si="106"/>
        <v>0</v>
      </c>
      <c r="G1105" s="2">
        <f t="shared" si="103"/>
        <v>23544</v>
      </c>
      <c r="L1105" s="127"/>
    </row>
    <row r="1106" spans="1:12" hidden="1" outlineLevel="1" x14ac:dyDescent="0.3">
      <c r="A1106" s="13">
        <v>1102</v>
      </c>
      <c r="B1106" s="2">
        <f t="shared" si="107"/>
        <v>23544</v>
      </c>
      <c r="C1106" s="3">
        <f t="shared" si="104"/>
        <v>35.32</v>
      </c>
      <c r="D1106" s="3">
        <f t="shared" si="102"/>
        <v>35.32</v>
      </c>
      <c r="E1106" s="2">
        <f t="shared" si="105"/>
        <v>0</v>
      </c>
      <c r="F1106" s="17">
        <f t="shared" si="106"/>
        <v>35.32</v>
      </c>
      <c r="G1106" s="2">
        <f t="shared" si="103"/>
        <v>23544</v>
      </c>
      <c r="L1106" s="127"/>
    </row>
    <row r="1107" spans="1:12" hidden="1" outlineLevel="1" x14ac:dyDescent="0.3">
      <c r="A1107" s="13">
        <v>1103</v>
      </c>
      <c r="B1107" s="2">
        <f t="shared" si="107"/>
        <v>23544</v>
      </c>
      <c r="C1107" s="3">
        <f t="shared" si="104"/>
        <v>35.32</v>
      </c>
      <c r="D1107" s="3">
        <f t="shared" si="102"/>
        <v>70.64</v>
      </c>
      <c r="E1107" s="2">
        <f t="shared" si="105"/>
        <v>67</v>
      </c>
      <c r="F1107" s="17">
        <f t="shared" si="106"/>
        <v>0</v>
      </c>
      <c r="G1107" s="2">
        <f t="shared" si="103"/>
        <v>23611</v>
      </c>
      <c r="L1107" s="127"/>
    </row>
    <row r="1108" spans="1:12" hidden="1" outlineLevel="1" x14ac:dyDescent="0.3">
      <c r="A1108" s="13">
        <v>1104</v>
      </c>
      <c r="B1108" s="2">
        <f t="shared" si="107"/>
        <v>23611</v>
      </c>
      <c r="C1108" s="3">
        <f t="shared" si="104"/>
        <v>35.42</v>
      </c>
      <c r="D1108" s="3">
        <f t="shared" si="102"/>
        <v>35.42</v>
      </c>
      <c r="E1108" s="2">
        <f t="shared" si="105"/>
        <v>0</v>
      </c>
      <c r="F1108" s="17">
        <f t="shared" si="106"/>
        <v>35.42</v>
      </c>
      <c r="G1108" s="2">
        <f t="shared" si="103"/>
        <v>23611</v>
      </c>
      <c r="L1108" s="127"/>
    </row>
    <row r="1109" spans="1:12" hidden="1" outlineLevel="1" x14ac:dyDescent="0.3">
      <c r="A1109" s="13">
        <v>1105</v>
      </c>
      <c r="B1109" s="2">
        <f t="shared" si="107"/>
        <v>23611</v>
      </c>
      <c r="C1109" s="3">
        <f t="shared" si="104"/>
        <v>35.42</v>
      </c>
      <c r="D1109" s="3">
        <f t="shared" si="102"/>
        <v>70.84</v>
      </c>
      <c r="E1109" s="2">
        <f t="shared" si="105"/>
        <v>67</v>
      </c>
      <c r="F1109" s="17">
        <f t="shared" si="106"/>
        <v>0</v>
      </c>
      <c r="G1109" s="2">
        <f t="shared" si="103"/>
        <v>23678</v>
      </c>
      <c r="L1109" s="127"/>
    </row>
    <row r="1110" spans="1:12" hidden="1" outlineLevel="1" x14ac:dyDescent="0.3">
      <c r="A1110" s="13">
        <v>1106</v>
      </c>
      <c r="B1110" s="2">
        <f t="shared" si="107"/>
        <v>23678</v>
      </c>
      <c r="C1110" s="3">
        <f t="shared" si="104"/>
        <v>35.520000000000003</v>
      </c>
      <c r="D1110" s="3">
        <f t="shared" si="102"/>
        <v>35.520000000000003</v>
      </c>
      <c r="E1110" s="2">
        <f t="shared" si="105"/>
        <v>0</v>
      </c>
      <c r="F1110" s="17">
        <f t="shared" si="106"/>
        <v>35.520000000000003</v>
      </c>
      <c r="G1110" s="2">
        <f t="shared" si="103"/>
        <v>23678</v>
      </c>
      <c r="L1110" s="127"/>
    </row>
    <row r="1111" spans="1:12" hidden="1" outlineLevel="1" x14ac:dyDescent="0.3">
      <c r="A1111" s="13">
        <v>1107</v>
      </c>
      <c r="B1111" s="2">
        <f t="shared" si="107"/>
        <v>23678</v>
      </c>
      <c r="C1111" s="3">
        <f t="shared" si="104"/>
        <v>35.520000000000003</v>
      </c>
      <c r="D1111" s="3">
        <f t="shared" si="102"/>
        <v>71.040000000000006</v>
      </c>
      <c r="E1111" s="2">
        <f t="shared" si="105"/>
        <v>67</v>
      </c>
      <c r="F1111" s="17">
        <f t="shared" si="106"/>
        <v>0</v>
      </c>
      <c r="G1111" s="2">
        <f t="shared" si="103"/>
        <v>23745</v>
      </c>
      <c r="L1111" s="127"/>
    </row>
    <row r="1112" spans="1:12" hidden="1" outlineLevel="1" x14ac:dyDescent="0.3">
      <c r="A1112" s="13">
        <v>1108</v>
      </c>
      <c r="B1112" s="2">
        <f t="shared" si="107"/>
        <v>23745</v>
      </c>
      <c r="C1112" s="3">
        <f t="shared" si="104"/>
        <v>35.619999999999997</v>
      </c>
      <c r="D1112" s="3">
        <f t="shared" si="102"/>
        <v>35.619999999999997</v>
      </c>
      <c r="E1112" s="2">
        <f t="shared" si="105"/>
        <v>0</v>
      </c>
      <c r="F1112" s="17">
        <f t="shared" si="106"/>
        <v>35.619999999999997</v>
      </c>
      <c r="G1112" s="2">
        <f t="shared" si="103"/>
        <v>23745</v>
      </c>
      <c r="L1112" s="127"/>
    </row>
    <row r="1113" spans="1:12" hidden="1" outlineLevel="1" x14ac:dyDescent="0.3">
      <c r="A1113" s="13">
        <v>1109</v>
      </c>
      <c r="B1113" s="2">
        <f t="shared" si="107"/>
        <v>23745</v>
      </c>
      <c r="C1113" s="3">
        <f t="shared" si="104"/>
        <v>35.619999999999997</v>
      </c>
      <c r="D1113" s="3">
        <f t="shared" si="102"/>
        <v>71.239999999999995</v>
      </c>
      <c r="E1113" s="2">
        <f t="shared" si="105"/>
        <v>67</v>
      </c>
      <c r="F1113" s="17">
        <f t="shared" si="106"/>
        <v>0</v>
      </c>
      <c r="G1113" s="2">
        <f t="shared" si="103"/>
        <v>23812</v>
      </c>
      <c r="L1113" s="127"/>
    </row>
    <row r="1114" spans="1:12" hidden="1" outlineLevel="1" x14ac:dyDescent="0.3">
      <c r="A1114" s="13">
        <v>1110</v>
      </c>
      <c r="B1114" s="2">
        <f t="shared" si="107"/>
        <v>23812</v>
      </c>
      <c r="C1114" s="3">
        <f t="shared" si="104"/>
        <v>35.72</v>
      </c>
      <c r="D1114" s="3">
        <f t="shared" ref="D1114:D1177" si="108">C1114+F1113</f>
        <v>35.72</v>
      </c>
      <c r="E1114" s="2">
        <f t="shared" si="105"/>
        <v>0</v>
      </c>
      <c r="F1114" s="17">
        <f t="shared" si="106"/>
        <v>35.72</v>
      </c>
      <c r="G1114" s="2">
        <f t="shared" ref="G1114:G1177" si="109">B1114+E1114</f>
        <v>23812</v>
      </c>
      <c r="L1114" s="127"/>
    </row>
    <row r="1115" spans="1:12" hidden="1" outlineLevel="1" x14ac:dyDescent="0.3">
      <c r="A1115" s="13">
        <v>1111</v>
      </c>
      <c r="B1115" s="2">
        <f t="shared" si="107"/>
        <v>23812</v>
      </c>
      <c r="C1115" s="3">
        <f t="shared" si="104"/>
        <v>35.72</v>
      </c>
      <c r="D1115" s="3">
        <f t="shared" si="108"/>
        <v>71.44</v>
      </c>
      <c r="E1115" s="2">
        <f t="shared" si="105"/>
        <v>67</v>
      </c>
      <c r="F1115" s="17">
        <f t="shared" si="106"/>
        <v>0</v>
      </c>
      <c r="G1115" s="2">
        <f t="shared" si="109"/>
        <v>23879</v>
      </c>
      <c r="L1115" s="127"/>
    </row>
    <row r="1116" spans="1:12" hidden="1" outlineLevel="1" x14ac:dyDescent="0.3">
      <c r="A1116" s="13">
        <v>1112</v>
      </c>
      <c r="B1116" s="2">
        <f t="shared" si="107"/>
        <v>23879</v>
      </c>
      <c r="C1116" s="3">
        <f t="shared" si="104"/>
        <v>35.82</v>
      </c>
      <c r="D1116" s="3">
        <f t="shared" si="108"/>
        <v>35.82</v>
      </c>
      <c r="E1116" s="2">
        <f t="shared" si="105"/>
        <v>0</v>
      </c>
      <c r="F1116" s="17">
        <f t="shared" si="106"/>
        <v>35.82</v>
      </c>
      <c r="G1116" s="2">
        <f t="shared" si="109"/>
        <v>23879</v>
      </c>
      <c r="L1116" s="127"/>
    </row>
    <row r="1117" spans="1:12" hidden="1" outlineLevel="1" x14ac:dyDescent="0.3">
      <c r="A1117" s="13">
        <v>1113</v>
      </c>
      <c r="B1117" s="2">
        <f t="shared" si="107"/>
        <v>23879</v>
      </c>
      <c r="C1117" s="3">
        <f t="shared" si="104"/>
        <v>35.82</v>
      </c>
      <c r="D1117" s="3">
        <f t="shared" si="108"/>
        <v>71.64</v>
      </c>
      <c r="E1117" s="2">
        <f t="shared" si="105"/>
        <v>68</v>
      </c>
      <c r="F1117" s="17">
        <f t="shared" si="106"/>
        <v>0</v>
      </c>
      <c r="G1117" s="2">
        <f t="shared" si="109"/>
        <v>23947</v>
      </c>
      <c r="L1117" s="127"/>
    </row>
    <row r="1118" spans="1:12" hidden="1" outlineLevel="1" x14ac:dyDescent="0.3">
      <c r="A1118" s="13">
        <v>1114</v>
      </c>
      <c r="B1118" s="2">
        <f t="shared" si="107"/>
        <v>23947</v>
      </c>
      <c r="C1118" s="3">
        <f t="shared" si="104"/>
        <v>35.92</v>
      </c>
      <c r="D1118" s="3">
        <f t="shared" si="108"/>
        <v>35.92</v>
      </c>
      <c r="E1118" s="2">
        <f t="shared" si="105"/>
        <v>0</v>
      </c>
      <c r="F1118" s="17">
        <f t="shared" si="106"/>
        <v>35.92</v>
      </c>
      <c r="G1118" s="2">
        <f t="shared" si="109"/>
        <v>23947</v>
      </c>
      <c r="L1118" s="127"/>
    </row>
    <row r="1119" spans="1:12" hidden="1" outlineLevel="1" x14ac:dyDescent="0.3">
      <c r="A1119" s="13">
        <v>1115</v>
      </c>
      <c r="B1119" s="2">
        <f t="shared" si="107"/>
        <v>23947</v>
      </c>
      <c r="C1119" s="3">
        <f t="shared" si="104"/>
        <v>35.92</v>
      </c>
      <c r="D1119" s="3">
        <f t="shared" si="108"/>
        <v>71.84</v>
      </c>
      <c r="E1119" s="2">
        <f t="shared" si="105"/>
        <v>68</v>
      </c>
      <c r="F1119" s="17">
        <f t="shared" si="106"/>
        <v>0</v>
      </c>
      <c r="G1119" s="2">
        <f t="shared" si="109"/>
        <v>24015</v>
      </c>
      <c r="L1119" s="127"/>
    </row>
    <row r="1120" spans="1:12" hidden="1" outlineLevel="1" x14ac:dyDescent="0.3">
      <c r="A1120" s="13">
        <v>1116</v>
      </c>
      <c r="B1120" s="2">
        <f t="shared" si="107"/>
        <v>24015</v>
      </c>
      <c r="C1120" s="3">
        <f t="shared" si="104"/>
        <v>36.020000000000003</v>
      </c>
      <c r="D1120" s="3">
        <f t="shared" si="108"/>
        <v>36.020000000000003</v>
      </c>
      <c r="E1120" s="2">
        <f t="shared" si="105"/>
        <v>0</v>
      </c>
      <c r="F1120" s="17">
        <f t="shared" si="106"/>
        <v>36.020000000000003</v>
      </c>
      <c r="G1120" s="2">
        <f t="shared" si="109"/>
        <v>24015</v>
      </c>
      <c r="L1120" s="127"/>
    </row>
    <row r="1121" spans="1:12" hidden="1" outlineLevel="1" x14ac:dyDescent="0.3">
      <c r="A1121" s="13">
        <v>1117</v>
      </c>
      <c r="B1121" s="2">
        <f t="shared" si="107"/>
        <v>24015</v>
      </c>
      <c r="C1121" s="3">
        <f t="shared" si="104"/>
        <v>36.020000000000003</v>
      </c>
      <c r="D1121" s="3">
        <f t="shared" si="108"/>
        <v>72.040000000000006</v>
      </c>
      <c r="E1121" s="2">
        <f t="shared" si="105"/>
        <v>68</v>
      </c>
      <c r="F1121" s="17">
        <f t="shared" si="106"/>
        <v>0</v>
      </c>
      <c r="G1121" s="2">
        <f t="shared" si="109"/>
        <v>24083</v>
      </c>
      <c r="L1121" s="127"/>
    </row>
    <row r="1122" spans="1:12" hidden="1" outlineLevel="1" x14ac:dyDescent="0.3">
      <c r="A1122" s="13">
        <v>1118</v>
      </c>
      <c r="B1122" s="2">
        <f t="shared" si="107"/>
        <v>24083</v>
      </c>
      <c r="C1122" s="3">
        <f t="shared" si="104"/>
        <v>36.119999999999997</v>
      </c>
      <c r="D1122" s="3">
        <f t="shared" si="108"/>
        <v>36.119999999999997</v>
      </c>
      <c r="E1122" s="2">
        <f t="shared" si="105"/>
        <v>0</v>
      </c>
      <c r="F1122" s="17">
        <f t="shared" si="106"/>
        <v>36.119999999999997</v>
      </c>
      <c r="G1122" s="2">
        <f t="shared" si="109"/>
        <v>24083</v>
      </c>
      <c r="L1122" s="127"/>
    </row>
    <row r="1123" spans="1:12" hidden="1" outlineLevel="1" x14ac:dyDescent="0.3">
      <c r="A1123" s="13">
        <v>1119</v>
      </c>
      <c r="B1123" s="2">
        <f t="shared" si="107"/>
        <v>24083</v>
      </c>
      <c r="C1123" s="3">
        <f t="shared" si="104"/>
        <v>36.119999999999997</v>
      </c>
      <c r="D1123" s="3">
        <f t="shared" si="108"/>
        <v>72.239999999999995</v>
      </c>
      <c r="E1123" s="2">
        <f t="shared" si="105"/>
        <v>68</v>
      </c>
      <c r="F1123" s="17">
        <f t="shared" si="106"/>
        <v>0</v>
      </c>
      <c r="G1123" s="2">
        <f t="shared" si="109"/>
        <v>24151</v>
      </c>
      <c r="L1123" s="127"/>
    </row>
    <row r="1124" spans="1:12" hidden="1" outlineLevel="1" x14ac:dyDescent="0.3">
      <c r="A1124" s="13">
        <v>1120</v>
      </c>
      <c r="B1124" s="2">
        <f t="shared" si="107"/>
        <v>24151</v>
      </c>
      <c r="C1124" s="3">
        <f t="shared" si="104"/>
        <v>36.229999999999997</v>
      </c>
      <c r="D1124" s="3">
        <f t="shared" si="108"/>
        <v>36.229999999999997</v>
      </c>
      <c r="E1124" s="2">
        <f t="shared" si="105"/>
        <v>0</v>
      </c>
      <c r="F1124" s="17">
        <f t="shared" si="106"/>
        <v>36.229999999999997</v>
      </c>
      <c r="G1124" s="2">
        <f t="shared" si="109"/>
        <v>24151</v>
      </c>
      <c r="L1124" s="127"/>
    </row>
    <row r="1125" spans="1:12" hidden="1" outlineLevel="1" x14ac:dyDescent="0.3">
      <c r="A1125" s="13">
        <v>1121</v>
      </c>
      <c r="B1125" s="2">
        <f t="shared" si="107"/>
        <v>24151</v>
      </c>
      <c r="C1125" s="3">
        <f t="shared" si="104"/>
        <v>36.229999999999997</v>
      </c>
      <c r="D1125" s="3">
        <f t="shared" si="108"/>
        <v>72.459999999999994</v>
      </c>
      <c r="E1125" s="2">
        <f t="shared" si="105"/>
        <v>68</v>
      </c>
      <c r="F1125" s="17">
        <f t="shared" si="106"/>
        <v>0</v>
      </c>
      <c r="G1125" s="2">
        <f t="shared" si="109"/>
        <v>24219</v>
      </c>
      <c r="L1125" s="127"/>
    </row>
    <row r="1126" spans="1:12" hidden="1" outlineLevel="1" x14ac:dyDescent="0.3">
      <c r="A1126" s="13">
        <v>1122</v>
      </c>
      <c r="B1126" s="2">
        <f t="shared" si="107"/>
        <v>24219</v>
      </c>
      <c r="C1126" s="3">
        <f t="shared" si="104"/>
        <v>36.33</v>
      </c>
      <c r="D1126" s="3">
        <f t="shared" si="108"/>
        <v>36.33</v>
      </c>
      <c r="E1126" s="2">
        <f t="shared" si="105"/>
        <v>0</v>
      </c>
      <c r="F1126" s="17">
        <f t="shared" si="106"/>
        <v>36.33</v>
      </c>
      <c r="G1126" s="2">
        <f t="shared" si="109"/>
        <v>24219</v>
      </c>
      <c r="L1126" s="127"/>
    </row>
    <row r="1127" spans="1:12" hidden="1" outlineLevel="1" x14ac:dyDescent="0.3">
      <c r="A1127" s="13">
        <v>1123</v>
      </c>
      <c r="B1127" s="2">
        <f t="shared" si="107"/>
        <v>24219</v>
      </c>
      <c r="C1127" s="3">
        <f t="shared" si="104"/>
        <v>36.33</v>
      </c>
      <c r="D1127" s="3">
        <f t="shared" si="108"/>
        <v>72.66</v>
      </c>
      <c r="E1127" s="2">
        <f t="shared" si="105"/>
        <v>69</v>
      </c>
      <c r="F1127" s="17">
        <f t="shared" si="106"/>
        <v>0</v>
      </c>
      <c r="G1127" s="2">
        <f t="shared" si="109"/>
        <v>24288</v>
      </c>
      <c r="L1127" s="127"/>
    </row>
    <row r="1128" spans="1:12" hidden="1" outlineLevel="1" x14ac:dyDescent="0.3">
      <c r="A1128" s="13">
        <v>1124</v>
      </c>
      <c r="B1128" s="2">
        <f t="shared" si="107"/>
        <v>24288</v>
      </c>
      <c r="C1128" s="3">
        <f t="shared" si="104"/>
        <v>36.43</v>
      </c>
      <c r="D1128" s="3">
        <f t="shared" si="108"/>
        <v>36.43</v>
      </c>
      <c r="E1128" s="2">
        <f t="shared" si="105"/>
        <v>0</v>
      </c>
      <c r="F1128" s="17">
        <f t="shared" si="106"/>
        <v>36.43</v>
      </c>
      <c r="G1128" s="2">
        <f t="shared" si="109"/>
        <v>24288</v>
      </c>
      <c r="L1128" s="127"/>
    </row>
    <row r="1129" spans="1:12" hidden="1" outlineLevel="1" x14ac:dyDescent="0.3">
      <c r="A1129" s="13">
        <v>1125</v>
      </c>
      <c r="B1129" s="2">
        <f t="shared" si="107"/>
        <v>24288</v>
      </c>
      <c r="C1129" s="3">
        <f t="shared" si="104"/>
        <v>36.43</v>
      </c>
      <c r="D1129" s="3">
        <f t="shared" si="108"/>
        <v>72.86</v>
      </c>
      <c r="E1129" s="2">
        <f t="shared" si="105"/>
        <v>69</v>
      </c>
      <c r="F1129" s="17">
        <f t="shared" si="106"/>
        <v>0</v>
      </c>
      <c r="G1129" s="2">
        <f t="shared" si="109"/>
        <v>24357</v>
      </c>
      <c r="L1129" s="127"/>
    </row>
    <row r="1130" spans="1:12" hidden="1" outlineLevel="1" x14ac:dyDescent="0.3">
      <c r="A1130" s="13">
        <v>1126</v>
      </c>
      <c r="B1130" s="2">
        <f t="shared" si="107"/>
        <v>24357</v>
      </c>
      <c r="C1130" s="3">
        <f t="shared" si="104"/>
        <v>36.54</v>
      </c>
      <c r="D1130" s="3">
        <f t="shared" si="108"/>
        <v>36.54</v>
      </c>
      <c r="E1130" s="2">
        <f t="shared" si="105"/>
        <v>0</v>
      </c>
      <c r="F1130" s="17">
        <f t="shared" si="106"/>
        <v>36.54</v>
      </c>
      <c r="G1130" s="2">
        <f t="shared" si="109"/>
        <v>24357</v>
      </c>
      <c r="L1130" s="127"/>
    </row>
    <row r="1131" spans="1:12" hidden="1" outlineLevel="1" x14ac:dyDescent="0.3">
      <c r="A1131" s="13">
        <v>1127</v>
      </c>
      <c r="B1131" s="2">
        <f t="shared" si="107"/>
        <v>24357</v>
      </c>
      <c r="C1131" s="3">
        <f t="shared" si="104"/>
        <v>36.54</v>
      </c>
      <c r="D1131" s="3">
        <f t="shared" si="108"/>
        <v>73.08</v>
      </c>
      <c r="E1131" s="2">
        <f t="shared" si="105"/>
        <v>69</v>
      </c>
      <c r="F1131" s="17">
        <f t="shared" si="106"/>
        <v>0</v>
      </c>
      <c r="G1131" s="2">
        <f t="shared" si="109"/>
        <v>24426</v>
      </c>
      <c r="L1131" s="127"/>
    </row>
    <row r="1132" spans="1:12" hidden="1" outlineLevel="1" x14ac:dyDescent="0.3">
      <c r="A1132" s="13">
        <v>1128</v>
      </c>
      <c r="B1132" s="2">
        <f t="shared" si="107"/>
        <v>24426</v>
      </c>
      <c r="C1132" s="3">
        <f t="shared" si="104"/>
        <v>36.64</v>
      </c>
      <c r="D1132" s="3">
        <f t="shared" si="108"/>
        <v>36.64</v>
      </c>
      <c r="E1132" s="2">
        <f t="shared" si="105"/>
        <v>0</v>
      </c>
      <c r="F1132" s="17">
        <f t="shared" si="106"/>
        <v>36.64</v>
      </c>
      <c r="G1132" s="2">
        <f t="shared" si="109"/>
        <v>24426</v>
      </c>
      <c r="L1132" s="127"/>
    </row>
    <row r="1133" spans="1:12" hidden="1" outlineLevel="1" x14ac:dyDescent="0.3">
      <c r="A1133" s="13">
        <v>1129</v>
      </c>
      <c r="B1133" s="2">
        <f t="shared" si="107"/>
        <v>24426</v>
      </c>
      <c r="C1133" s="3">
        <f t="shared" si="104"/>
        <v>36.64</v>
      </c>
      <c r="D1133" s="3">
        <f t="shared" si="108"/>
        <v>73.28</v>
      </c>
      <c r="E1133" s="2">
        <f t="shared" si="105"/>
        <v>69</v>
      </c>
      <c r="F1133" s="17">
        <f t="shared" si="106"/>
        <v>0</v>
      </c>
      <c r="G1133" s="2">
        <f t="shared" si="109"/>
        <v>24495</v>
      </c>
      <c r="L1133" s="127"/>
    </row>
    <row r="1134" spans="1:12" hidden="1" outlineLevel="1" x14ac:dyDescent="0.3">
      <c r="A1134" s="13">
        <v>1130</v>
      </c>
      <c r="B1134" s="2">
        <f t="shared" si="107"/>
        <v>24495</v>
      </c>
      <c r="C1134" s="3">
        <f t="shared" si="104"/>
        <v>36.74</v>
      </c>
      <c r="D1134" s="3">
        <f t="shared" si="108"/>
        <v>36.74</v>
      </c>
      <c r="E1134" s="2">
        <f t="shared" si="105"/>
        <v>0</v>
      </c>
      <c r="F1134" s="17">
        <f t="shared" si="106"/>
        <v>36.74</v>
      </c>
      <c r="G1134" s="2">
        <f t="shared" si="109"/>
        <v>24495</v>
      </c>
      <c r="L1134" s="127"/>
    </row>
    <row r="1135" spans="1:12" hidden="1" outlineLevel="1" x14ac:dyDescent="0.3">
      <c r="A1135" s="13">
        <v>1131</v>
      </c>
      <c r="B1135" s="2">
        <f t="shared" si="107"/>
        <v>24495</v>
      </c>
      <c r="C1135" s="3">
        <f t="shared" si="104"/>
        <v>36.74</v>
      </c>
      <c r="D1135" s="3">
        <f t="shared" si="108"/>
        <v>73.48</v>
      </c>
      <c r="E1135" s="2">
        <f t="shared" si="105"/>
        <v>69</v>
      </c>
      <c r="F1135" s="17">
        <f t="shared" si="106"/>
        <v>0</v>
      </c>
      <c r="G1135" s="2">
        <f t="shared" si="109"/>
        <v>24564</v>
      </c>
      <c r="L1135" s="127"/>
    </row>
    <row r="1136" spans="1:12" hidden="1" outlineLevel="1" x14ac:dyDescent="0.3">
      <c r="A1136" s="13">
        <v>1132</v>
      </c>
      <c r="B1136" s="2">
        <f t="shared" si="107"/>
        <v>24564</v>
      </c>
      <c r="C1136" s="3">
        <f t="shared" si="104"/>
        <v>36.85</v>
      </c>
      <c r="D1136" s="3">
        <f t="shared" si="108"/>
        <v>36.85</v>
      </c>
      <c r="E1136" s="2">
        <f t="shared" si="105"/>
        <v>0</v>
      </c>
      <c r="F1136" s="17">
        <f t="shared" si="106"/>
        <v>36.85</v>
      </c>
      <c r="G1136" s="2">
        <f t="shared" si="109"/>
        <v>24564</v>
      </c>
      <c r="L1136" s="127"/>
    </row>
    <row r="1137" spans="1:12" hidden="1" outlineLevel="1" x14ac:dyDescent="0.3">
      <c r="A1137" s="13">
        <v>1133</v>
      </c>
      <c r="B1137" s="2">
        <f t="shared" si="107"/>
        <v>24564</v>
      </c>
      <c r="C1137" s="3">
        <f t="shared" si="104"/>
        <v>36.85</v>
      </c>
      <c r="D1137" s="3">
        <f t="shared" si="108"/>
        <v>73.7</v>
      </c>
      <c r="E1137" s="2">
        <f t="shared" si="105"/>
        <v>70</v>
      </c>
      <c r="F1137" s="17">
        <f t="shared" si="106"/>
        <v>0</v>
      </c>
      <c r="G1137" s="2">
        <f t="shared" si="109"/>
        <v>24634</v>
      </c>
      <c r="L1137" s="127"/>
    </row>
    <row r="1138" spans="1:12" hidden="1" outlineLevel="1" x14ac:dyDescent="0.3">
      <c r="A1138" s="13">
        <v>1134</v>
      </c>
      <c r="B1138" s="2">
        <f t="shared" si="107"/>
        <v>24634</v>
      </c>
      <c r="C1138" s="3">
        <f t="shared" si="104"/>
        <v>36.950000000000003</v>
      </c>
      <c r="D1138" s="3">
        <f t="shared" si="108"/>
        <v>36.950000000000003</v>
      </c>
      <c r="E1138" s="2">
        <f t="shared" si="105"/>
        <v>0</v>
      </c>
      <c r="F1138" s="17">
        <f t="shared" si="106"/>
        <v>36.950000000000003</v>
      </c>
      <c r="G1138" s="2">
        <f t="shared" si="109"/>
        <v>24634</v>
      </c>
      <c r="L1138" s="127"/>
    </row>
    <row r="1139" spans="1:12" hidden="1" outlineLevel="1" x14ac:dyDescent="0.3">
      <c r="A1139" s="13">
        <v>1135</v>
      </c>
      <c r="B1139" s="2">
        <f t="shared" si="107"/>
        <v>24634</v>
      </c>
      <c r="C1139" s="3">
        <f t="shared" si="104"/>
        <v>36.950000000000003</v>
      </c>
      <c r="D1139" s="3">
        <f t="shared" si="108"/>
        <v>73.900000000000006</v>
      </c>
      <c r="E1139" s="2">
        <f t="shared" si="105"/>
        <v>70</v>
      </c>
      <c r="F1139" s="17">
        <f t="shared" si="106"/>
        <v>0</v>
      </c>
      <c r="G1139" s="2">
        <f t="shared" si="109"/>
        <v>24704</v>
      </c>
      <c r="L1139" s="127"/>
    </row>
    <row r="1140" spans="1:12" hidden="1" outlineLevel="1" x14ac:dyDescent="0.3">
      <c r="A1140" s="13">
        <v>1136</v>
      </c>
      <c r="B1140" s="2">
        <f t="shared" si="107"/>
        <v>24704</v>
      </c>
      <c r="C1140" s="3">
        <f t="shared" si="104"/>
        <v>37.06</v>
      </c>
      <c r="D1140" s="3">
        <f t="shared" si="108"/>
        <v>37.06</v>
      </c>
      <c r="E1140" s="2">
        <f t="shared" si="105"/>
        <v>0</v>
      </c>
      <c r="F1140" s="17">
        <f t="shared" si="106"/>
        <v>37.06</v>
      </c>
      <c r="G1140" s="2">
        <f t="shared" si="109"/>
        <v>24704</v>
      </c>
      <c r="L1140" s="127"/>
    </row>
    <row r="1141" spans="1:12" hidden="1" outlineLevel="1" x14ac:dyDescent="0.3">
      <c r="A1141" s="13">
        <v>1137</v>
      </c>
      <c r="B1141" s="2">
        <f t="shared" si="107"/>
        <v>24704</v>
      </c>
      <c r="C1141" s="3">
        <f t="shared" si="104"/>
        <v>37.06</v>
      </c>
      <c r="D1141" s="3">
        <f t="shared" si="108"/>
        <v>74.12</v>
      </c>
      <c r="E1141" s="2">
        <f t="shared" si="105"/>
        <v>70</v>
      </c>
      <c r="F1141" s="17">
        <f t="shared" si="106"/>
        <v>0</v>
      </c>
      <c r="G1141" s="2">
        <f t="shared" si="109"/>
        <v>24774</v>
      </c>
      <c r="L1141" s="127"/>
    </row>
    <row r="1142" spans="1:12" hidden="1" outlineLevel="1" x14ac:dyDescent="0.3">
      <c r="A1142" s="13">
        <v>1138</v>
      </c>
      <c r="B1142" s="2">
        <f t="shared" si="107"/>
        <v>24774</v>
      </c>
      <c r="C1142" s="3">
        <f t="shared" si="104"/>
        <v>37.159999999999997</v>
      </c>
      <c r="D1142" s="3">
        <f t="shared" si="108"/>
        <v>37.159999999999997</v>
      </c>
      <c r="E1142" s="2">
        <f t="shared" si="105"/>
        <v>0</v>
      </c>
      <c r="F1142" s="17">
        <f t="shared" si="106"/>
        <v>37.159999999999997</v>
      </c>
      <c r="G1142" s="2">
        <f t="shared" si="109"/>
        <v>24774</v>
      </c>
      <c r="L1142" s="127"/>
    </row>
    <row r="1143" spans="1:12" hidden="1" outlineLevel="1" x14ac:dyDescent="0.3">
      <c r="A1143" s="13">
        <v>1139</v>
      </c>
      <c r="B1143" s="2">
        <f t="shared" si="107"/>
        <v>24774</v>
      </c>
      <c r="C1143" s="3">
        <f t="shared" si="104"/>
        <v>37.159999999999997</v>
      </c>
      <c r="D1143" s="3">
        <f t="shared" si="108"/>
        <v>74.319999999999993</v>
      </c>
      <c r="E1143" s="2">
        <f t="shared" si="105"/>
        <v>70</v>
      </c>
      <c r="F1143" s="17">
        <f t="shared" si="106"/>
        <v>0</v>
      </c>
      <c r="G1143" s="2">
        <f t="shared" si="109"/>
        <v>24844</v>
      </c>
      <c r="L1143" s="127"/>
    </row>
    <row r="1144" spans="1:12" hidden="1" outlineLevel="1" x14ac:dyDescent="0.3">
      <c r="A1144" s="13">
        <v>1140</v>
      </c>
      <c r="B1144" s="2">
        <f t="shared" si="107"/>
        <v>24844</v>
      </c>
      <c r="C1144" s="3">
        <f t="shared" si="104"/>
        <v>37.270000000000003</v>
      </c>
      <c r="D1144" s="3">
        <f t="shared" si="108"/>
        <v>37.270000000000003</v>
      </c>
      <c r="E1144" s="2">
        <f t="shared" si="105"/>
        <v>0</v>
      </c>
      <c r="F1144" s="17">
        <f t="shared" si="106"/>
        <v>37.270000000000003</v>
      </c>
      <c r="G1144" s="2">
        <f t="shared" si="109"/>
        <v>24844</v>
      </c>
      <c r="L1144" s="127"/>
    </row>
    <row r="1145" spans="1:12" hidden="1" outlineLevel="1" x14ac:dyDescent="0.3">
      <c r="A1145" s="13">
        <v>1141</v>
      </c>
      <c r="B1145" s="2">
        <f t="shared" si="107"/>
        <v>24844</v>
      </c>
      <c r="C1145" s="3">
        <f t="shared" si="104"/>
        <v>37.270000000000003</v>
      </c>
      <c r="D1145" s="3">
        <f t="shared" si="108"/>
        <v>74.540000000000006</v>
      </c>
      <c r="E1145" s="2">
        <f t="shared" si="105"/>
        <v>70</v>
      </c>
      <c r="F1145" s="17">
        <f t="shared" si="106"/>
        <v>0</v>
      </c>
      <c r="G1145" s="2">
        <f t="shared" si="109"/>
        <v>24914</v>
      </c>
      <c r="L1145" s="127"/>
    </row>
    <row r="1146" spans="1:12" hidden="1" outlineLevel="1" x14ac:dyDescent="0.3">
      <c r="A1146" s="13">
        <v>1142</v>
      </c>
      <c r="B1146" s="2">
        <f t="shared" si="107"/>
        <v>24914</v>
      </c>
      <c r="C1146" s="3">
        <f t="shared" si="104"/>
        <v>37.369999999999997</v>
      </c>
      <c r="D1146" s="3">
        <f t="shared" si="108"/>
        <v>37.369999999999997</v>
      </c>
      <c r="E1146" s="2">
        <f t="shared" si="105"/>
        <v>0</v>
      </c>
      <c r="F1146" s="17">
        <f t="shared" si="106"/>
        <v>37.369999999999997</v>
      </c>
      <c r="G1146" s="2">
        <f t="shared" si="109"/>
        <v>24914</v>
      </c>
      <c r="L1146" s="127"/>
    </row>
    <row r="1147" spans="1:12" hidden="1" outlineLevel="1" x14ac:dyDescent="0.3">
      <c r="A1147" s="13">
        <v>1143</v>
      </c>
      <c r="B1147" s="2">
        <f t="shared" si="107"/>
        <v>24914</v>
      </c>
      <c r="C1147" s="3">
        <f t="shared" si="104"/>
        <v>37.369999999999997</v>
      </c>
      <c r="D1147" s="3">
        <f t="shared" si="108"/>
        <v>74.739999999999995</v>
      </c>
      <c r="E1147" s="2">
        <f t="shared" si="105"/>
        <v>71</v>
      </c>
      <c r="F1147" s="17">
        <f t="shared" si="106"/>
        <v>0</v>
      </c>
      <c r="G1147" s="2">
        <f t="shared" si="109"/>
        <v>24985</v>
      </c>
      <c r="L1147" s="127"/>
    </row>
    <row r="1148" spans="1:12" hidden="1" outlineLevel="1" x14ac:dyDescent="0.3">
      <c r="A1148" s="13">
        <v>1144</v>
      </c>
      <c r="B1148" s="2">
        <f t="shared" si="107"/>
        <v>24985</v>
      </c>
      <c r="C1148" s="3">
        <f t="shared" si="104"/>
        <v>37.479999999999997</v>
      </c>
      <c r="D1148" s="3">
        <f t="shared" si="108"/>
        <v>37.479999999999997</v>
      </c>
      <c r="E1148" s="2">
        <f t="shared" si="105"/>
        <v>0</v>
      </c>
      <c r="F1148" s="17">
        <f t="shared" si="106"/>
        <v>37.479999999999997</v>
      </c>
      <c r="G1148" s="2">
        <f t="shared" si="109"/>
        <v>24985</v>
      </c>
      <c r="L1148" s="127"/>
    </row>
    <row r="1149" spans="1:12" hidden="1" outlineLevel="1" x14ac:dyDescent="0.3">
      <c r="A1149" s="13">
        <v>1145</v>
      </c>
      <c r="B1149" s="2">
        <f t="shared" si="107"/>
        <v>24985</v>
      </c>
      <c r="C1149" s="3">
        <f t="shared" si="104"/>
        <v>37.479999999999997</v>
      </c>
      <c r="D1149" s="3">
        <f t="shared" si="108"/>
        <v>74.959999999999994</v>
      </c>
      <c r="E1149" s="2">
        <f t="shared" si="105"/>
        <v>71</v>
      </c>
      <c r="F1149" s="17">
        <f t="shared" si="106"/>
        <v>0</v>
      </c>
      <c r="G1149" s="2">
        <f t="shared" si="109"/>
        <v>25056</v>
      </c>
      <c r="L1149" s="127"/>
    </row>
    <row r="1150" spans="1:12" hidden="1" outlineLevel="1" x14ac:dyDescent="0.3">
      <c r="A1150" s="13">
        <v>1146</v>
      </c>
      <c r="B1150" s="2">
        <f t="shared" si="107"/>
        <v>25056</v>
      </c>
      <c r="C1150" s="3">
        <f t="shared" si="104"/>
        <v>37.58</v>
      </c>
      <c r="D1150" s="3">
        <f t="shared" si="108"/>
        <v>37.58</v>
      </c>
      <c r="E1150" s="2">
        <f t="shared" si="105"/>
        <v>0</v>
      </c>
      <c r="F1150" s="17">
        <f t="shared" si="106"/>
        <v>37.58</v>
      </c>
      <c r="G1150" s="2">
        <f t="shared" si="109"/>
        <v>25056</v>
      </c>
      <c r="L1150" s="127"/>
    </row>
    <row r="1151" spans="1:12" hidden="1" outlineLevel="1" x14ac:dyDescent="0.3">
      <c r="A1151" s="13">
        <v>1147</v>
      </c>
      <c r="B1151" s="2">
        <f t="shared" si="107"/>
        <v>25056</v>
      </c>
      <c r="C1151" s="3">
        <f t="shared" si="104"/>
        <v>37.58</v>
      </c>
      <c r="D1151" s="3">
        <f t="shared" si="108"/>
        <v>75.16</v>
      </c>
      <c r="E1151" s="2">
        <f t="shared" si="105"/>
        <v>71</v>
      </c>
      <c r="F1151" s="17">
        <f t="shared" si="106"/>
        <v>0</v>
      </c>
      <c r="G1151" s="2">
        <f t="shared" si="109"/>
        <v>25127</v>
      </c>
      <c r="L1151" s="127"/>
    </row>
    <row r="1152" spans="1:12" hidden="1" outlineLevel="1" x14ac:dyDescent="0.3">
      <c r="A1152" s="13">
        <v>1148</v>
      </c>
      <c r="B1152" s="2">
        <f t="shared" si="107"/>
        <v>25127</v>
      </c>
      <c r="C1152" s="3">
        <f t="shared" si="104"/>
        <v>37.69</v>
      </c>
      <c r="D1152" s="3">
        <f t="shared" si="108"/>
        <v>37.69</v>
      </c>
      <c r="E1152" s="2">
        <f t="shared" si="105"/>
        <v>0</v>
      </c>
      <c r="F1152" s="17">
        <f t="shared" si="106"/>
        <v>37.69</v>
      </c>
      <c r="G1152" s="2">
        <f t="shared" si="109"/>
        <v>25127</v>
      </c>
      <c r="L1152" s="127"/>
    </row>
    <row r="1153" spans="1:12" hidden="1" outlineLevel="1" x14ac:dyDescent="0.3">
      <c r="A1153" s="13">
        <v>1149</v>
      </c>
      <c r="B1153" s="2">
        <f t="shared" si="107"/>
        <v>25127</v>
      </c>
      <c r="C1153" s="3">
        <f t="shared" si="104"/>
        <v>37.69</v>
      </c>
      <c r="D1153" s="3">
        <f t="shared" si="108"/>
        <v>75.38</v>
      </c>
      <c r="E1153" s="2">
        <f t="shared" si="105"/>
        <v>71</v>
      </c>
      <c r="F1153" s="17">
        <f t="shared" si="106"/>
        <v>0</v>
      </c>
      <c r="G1153" s="2">
        <f t="shared" si="109"/>
        <v>25198</v>
      </c>
      <c r="L1153" s="127"/>
    </row>
    <row r="1154" spans="1:12" hidden="1" outlineLevel="1" x14ac:dyDescent="0.3">
      <c r="A1154" s="13">
        <v>1150</v>
      </c>
      <c r="B1154" s="2">
        <f t="shared" si="107"/>
        <v>25198</v>
      </c>
      <c r="C1154" s="3">
        <f t="shared" si="104"/>
        <v>37.799999999999997</v>
      </c>
      <c r="D1154" s="3">
        <f t="shared" si="108"/>
        <v>37.799999999999997</v>
      </c>
      <c r="E1154" s="2">
        <f t="shared" si="105"/>
        <v>0</v>
      </c>
      <c r="F1154" s="17">
        <f t="shared" si="106"/>
        <v>37.799999999999997</v>
      </c>
      <c r="G1154" s="2">
        <f t="shared" si="109"/>
        <v>25198</v>
      </c>
      <c r="L1154" s="127"/>
    </row>
    <row r="1155" spans="1:12" hidden="1" outlineLevel="1" x14ac:dyDescent="0.3">
      <c r="A1155" s="13">
        <v>1151</v>
      </c>
      <c r="B1155" s="2">
        <f t="shared" si="107"/>
        <v>25198</v>
      </c>
      <c r="C1155" s="3">
        <f t="shared" si="104"/>
        <v>37.799999999999997</v>
      </c>
      <c r="D1155" s="3">
        <f t="shared" si="108"/>
        <v>75.599999999999994</v>
      </c>
      <c r="E1155" s="2">
        <f t="shared" si="105"/>
        <v>71</v>
      </c>
      <c r="F1155" s="17">
        <f t="shared" si="106"/>
        <v>0</v>
      </c>
      <c r="G1155" s="2">
        <f t="shared" si="109"/>
        <v>25269</v>
      </c>
      <c r="L1155" s="127"/>
    </row>
    <row r="1156" spans="1:12" hidden="1" outlineLevel="1" x14ac:dyDescent="0.3">
      <c r="A1156" s="13">
        <v>1152</v>
      </c>
      <c r="B1156" s="2">
        <f t="shared" si="107"/>
        <v>25269</v>
      </c>
      <c r="C1156" s="3">
        <f t="shared" si="104"/>
        <v>37.9</v>
      </c>
      <c r="D1156" s="3">
        <f t="shared" si="108"/>
        <v>37.9</v>
      </c>
      <c r="E1156" s="2">
        <f t="shared" si="105"/>
        <v>0</v>
      </c>
      <c r="F1156" s="17">
        <f t="shared" si="106"/>
        <v>37.9</v>
      </c>
      <c r="G1156" s="2">
        <f t="shared" si="109"/>
        <v>25269</v>
      </c>
      <c r="L1156" s="127"/>
    </row>
    <row r="1157" spans="1:12" hidden="1" outlineLevel="1" x14ac:dyDescent="0.3">
      <c r="A1157" s="13">
        <v>1153</v>
      </c>
      <c r="B1157" s="2">
        <f t="shared" si="107"/>
        <v>25269</v>
      </c>
      <c r="C1157" s="3">
        <f t="shared" ref="C1157:C1220" si="110">ROUND(B1157*$K$4/100,2)</f>
        <v>37.9</v>
      </c>
      <c r="D1157" s="3">
        <f t="shared" si="108"/>
        <v>75.8</v>
      </c>
      <c r="E1157" s="2">
        <f t="shared" si="105"/>
        <v>72</v>
      </c>
      <c r="F1157" s="17">
        <f t="shared" si="106"/>
        <v>0</v>
      </c>
      <c r="G1157" s="2">
        <f t="shared" si="109"/>
        <v>25341</v>
      </c>
      <c r="L1157" s="127"/>
    </row>
    <row r="1158" spans="1:12" hidden="1" outlineLevel="1" x14ac:dyDescent="0.3">
      <c r="A1158" s="13">
        <v>1154</v>
      </c>
      <c r="B1158" s="2">
        <f t="shared" si="107"/>
        <v>25341</v>
      </c>
      <c r="C1158" s="3">
        <f t="shared" si="110"/>
        <v>38.01</v>
      </c>
      <c r="D1158" s="3">
        <f t="shared" si="108"/>
        <v>38.01</v>
      </c>
      <c r="E1158" s="2">
        <f t="shared" ref="E1158:E1221" si="111">ROUNDDOWN(IF(D1158&lt;50,0,D1158*0.95),0)</f>
        <v>0</v>
      </c>
      <c r="F1158" s="17">
        <f t="shared" si="106"/>
        <v>38.01</v>
      </c>
      <c r="G1158" s="2">
        <f t="shared" si="109"/>
        <v>25341</v>
      </c>
      <c r="L1158" s="127"/>
    </row>
    <row r="1159" spans="1:12" hidden="1" outlineLevel="1" x14ac:dyDescent="0.3">
      <c r="A1159" s="13">
        <v>1155</v>
      </c>
      <c r="B1159" s="2">
        <f t="shared" si="107"/>
        <v>25341</v>
      </c>
      <c r="C1159" s="3">
        <f t="shared" si="110"/>
        <v>38.01</v>
      </c>
      <c r="D1159" s="3">
        <f t="shared" si="108"/>
        <v>76.02</v>
      </c>
      <c r="E1159" s="2">
        <f t="shared" si="111"/>
        <v>72</v>
      </c>
      <c r="F1159" s="17">
        <f t="shared" ref="F1159:F1222" si="112">IF(E1159&gt;0,0,D1159-E1159)</f>
        <v>0</v>
      </c>
      <c r="G1159" s="2">
        <f t="shared" si="109"/>
        <v>25413</v>
      </c>
      <c r="L1159" s="127"/>
    </row>
    <row r="1160" spans="1:12" hidden="1" outlineLevel="1" x14ac:dyDescent="0.3">
      <c r="A1160" s="13">
        <v>1156</v>
      </c>
      <c r="B1160" s="2">
        <f t="shared" ref="B1160:B1223" si="113">G1159</f>
        <v>25413</v>
      </c>
      <c r="C1160" s="3">
        <f t="shared" si="110"/>
        <v>38.119999999999997</v>
      </c>
      <c r="D1160" s="3">
        <f t="shared" si="108"/>
        <v>38.119999999999997</v>
      </c>
      <c r="E1160" s="2">
        <f t="shared" si="111"/>
        <v>0</v>
      </c>
      <c r="F1160" s="17">
        <f t="shared" si="112"/>
        <v>38.119999999999997</v>
      </c>
      <c r="G1160" s="2">
        <f t="shared" si="109"/>
        <v>25413</v>
      </c>
      <c r="L1160" s="127"/>
    </row>
    <row r="1161" spans="1:12" hidden="1" outlineLevel="1" x14ac:dyDescent="0.3">
      <c r="A1161" s="13">
        <v>1157</v>
      </c>
      <c r="B1161" s="2">
        <f t="shared" si="113"/>
        <v>25413</v>
      </c>
      <c r="C1161" s="3">
        <f t="shared" si="110"/>
        <v>38.119999999999997</v>
      </c>
      <c r="D1161" s="3">
        <f t="shared" si="108"/>
        <v>76.239999999999995</v>
      </c>
      <c r="E1161" s="2">
        <f t="shared" si="111"/>
        <v>72</v>
      </c>
      <c r="F1161" s="17">
        <f t="shared" si="112"/>
        <v>0</v>
      </c>
      <c r="G1161" s="2">
        <f t="shared" si="109"/>
        <v>25485</v>
      </c>
      <c r="L1161" s="127"/>
    </row>
    <row r="1162" spans="1:12" hidden="1" outlineLevel="1" x14ac:dyDescent="0.3">
      <c r="A1162" s="13">
        <v>1158</v>
      </c>
      <c r="B1162" s="2">
        <f t="shared" si="113"/>
        <v>25485</v>
      </c>
      <c r="C1162" s="3">
        <f t="shared" si="110"/>
        <v>38.229999999999997</v>
      </c>
      <c r="D1162" s="3">
        <f t="shared" si="108"/>
        <v>38.229999999999997</v>
      </c>
      <c r="E1162" s="2">
        <f t="shared" si="111"/>
        <v>0</v>
      </c>
      <c r="F1162" s="17">
        <f t="shared" si="112"/>
        <v>38.229999999999997</v>
      </c>
      <c r="G1162" s="2">
        <f t="shared" si="109"/>
        <v>25485</v>
      </c>
      <c r="L1162" s="127"/>
    </row>
    <row r="1163" spans="1:12" hidden="1" outlineLevel="1" x14ac:dyDescent="0.3">
      <c r="A1163" s="13">
        <v>1159</v>
      </c>
      <c r="B1163" s="2">
        <f t="shared" si="113"/>
        <v>25485</v>
      </c>
      <c r="C1163" s="3">
        <f t="shared" si="110"/>
        <v>38.229999999999997</v>
      </c>
      <c r="D1163" s="3">
        <f t="shared" si="108"/>
        <v>76.459999999999994</v>
      </c>
      <c r="E1163" s="2">
        <f t="shared" si="111"/>
        <v>72</v>
      </c>
      <c r="F1163" s="17">
        <f t="shared" si="112"/>
        <v>0</v>
      </c>
      <c r="G1163" s="2">
        <f t="shared" si="109"/>
        <v>25557</v>
      </c>
      <c r="L1163" s="127"/>
    </row>
    <row r="1164" spans="1:12" hidden="1" outlineLevel="1" x14ac:dyDescent="0.3">
      <c r="A1164" s="13">
        <v>1160</v>
      </c>
      <c r="B1164" s="2">
        <f t="shared" si="113"/>
        <v>25557</v>
      </c>
      <c r="C1164" s="3">
        <f t="shared" si="110"/>
        <v>38.340000000000003</v>
      </c>
      <c r="D1164" s="3">
        <f t="shared" si="108"/>
        <v>38.340000000000003</v>
      </c>
      <c r="E1164" s="2">
        <f t="shared" si="111"/>
        <v>0</v>
      </c>
      <c r="F1164" s="17">
        <f t="shared" si="112"/>
        <v>38.340000000000003</v>
      </c>
      <c r="G1164" s="2">
        <f t="shared" si="109"/>
        <v>25557</v>
      </c>
      <c r="L1164" s="127"/>
    </row>
    <row r="1165" spans="1:12" hidden="1" outlineLevel="1" x14ac:dyDescent="0.3">
      <c r="A1165" s="13">
        <v>1161</v>
      </c>
      <c r="B1165" s="2">
        <f t="shared" si="113"/>
        <v>25557</v>
      </c>
      <c r="C1165" s="3">
        <f t="shared" si="110"/>
        <v>38.340000000000003</v>
      </c>
      <c r="D1165" s="3">
        <f t="shared" si="108"/>
        <v>76.680000000000007</v>
      </c>
      <c r="E1165" s="2">
        <f t="shared" si="111"/>
        <v>72</v>
      </c>
      <c r="F1165" s="17">
        <f t="shared" si="112"/>
        <v>0</v>
      </c>
      <c r="G1165" s="2">
        <f t="shared" si="109"/>
        <v>25629</v>
      </c>
      <c r="L1165" s="127"/>
    </row>
    <row r="1166" spans="1:12" hidden="1" outlineLevel="1" x14ac:dyDescent="0.3">
      <c r="A1166" s="13">
        <v>1162</v>
      </c>
      <c r="B1166" s="2">
        <f t="shared" si="113"/>
        <v>25629</v>
      </c>
      <c r="C1166" s="3">
        <f t="shared" si="110"/>
        <v>38.44</v>
      </c>
      <c r="D1166" s="3">
        <f t="shared" si="108"/>
        <v>38.44</v>
      </c>
      <c r="E1166" s="2">
        <f t="shared" si="111"/>
        <v>0</v>
      </c>
      <c r="F1166" s="17">
        <f t="shared" si="112"/>
        <v>38.44</v>
      </c>
      <c r="G1166" s="2">
        <f t="shared" si="109"/>
        <v>25629</v>
      </c>
      <c r="L1166" s="127"/>
    </row>
    <row r="1167" spans="1:12" hidden="1" outlineLevel="1" x14ac:dyDescent="0.3">
      <c r="A1167" s="13">
        <v>1163</v>
      </c>
      <c r="B1167" s="2">
        <f t="shared" si="113"/>
        <v>25629</v>
      </c>
      <c r="C1167" s="3">
        <f t="shared" si="110"/>
        <v>38.44</v>
      </c>
      <c r="D1167" s="3">
        <f t="shared" si="108"/>
        <v>76.88</v>
      </c>
      <c r="E1167" s="2">
        <f t="shared" si="111"/>
        <v>73</v>
      </c>
      <c r="F1167" s="17">
        <f t="shared" si="112"/>
        <v>0</v>
      </c>
      <c r="G1167" s="2">
        <f t="shared" si="109"/>
        <v>25702</v>
      </c>
      <c r="L1167" s="127"/>
    </row>
    <row r="1168" spans="1:12" hidden="1" outlineLevel="1" x14ac:dyDescent="0.3">
      <c r="A1168" s="13">
        <v>1164</v>
      </c>
      <c r="B1168" s="2">
        <f t="shared" si="113"/>
        <v>25702</v>
      </c>
      <c r="C1168" s="3">
        <f t="shared" si="110"/>
        <v>38.549999999999997</v>
      </c>
      <c r="D1168" s="3">
        <f t="shared" si="108"/>
        <v>38.549999999999997</v>
      </c>
      <c r="E1168" s="2">
        <f t="shared" si="111"/>
        <v>0</v>
      </c>
      <c r="F1168" s="17">
        <f t="shared" si="112"/>
        <v>38.549999999999997</v>
      </c>
      <c r="G1168" s="2">
        <f t="shared" si="109"/>
        <v>25702</v>
      </c>
      <c r="L1168" s="127"/>
    </row>
    <row r="1169" spans="1:12" hidden="1" outlineLevel="1" x14ac:dyDescent="0.3">
      <c r="A1169" s="13">
        <v>1165</v>
      </c>
      <c r="B1169" s="2">
        <f t="shared" si="113"/>
        <v>25702</v>
      </c>
      <c r="C1169" s="3">
        <f t="shared" si="110"/>
        <v>38.549999999999997</v>
      </c>
      <c r="D1169" s="3">
        <f t="shared" si="108"/>
        <v>77.099999999999994</v>
      </c>
      <c r="E1169" s="2">
        <f t="shared" si="111"/>
        <v>73</v>
      </c>
      <c r="F1169" s="17">
        <f t="shared" si="112"/>
        <v>0</v>
      </c>
      <c r="G1169" s="2">
        <f t="shared" si="109"/>
        <v>25775</v>
      </c>
      <c r="L1169" s="127"/>
    </row>
    <row r="1170" spans="1:12" hidden="1" outlineLevel="1" x14ac:dyDescent="0.3">
      <c r="A1170" s="13">
        <v>1166</v>
      </c>
      <c r="B1170" s="2">
        <f t="shared" si="113"/>
        <v>25775</v>
      </c>
      <c r="C1170" s="3">
        <f t="shared" si="110"/>
        <v>38.659999999999997</v>
      </c>
      <c r="D1170" s="3">
        <f t="shared" si="108"/>
        <v>38.659999999999997</v>
      </c>
      <c r="E1170" s="2">
        <f t="shared" si="111"/>
        <v>0</v>
      </c>
      <c r="F1170" s="17">
        <f t="shared" si="112"/>
        <v>38.659999999999997</v>
      </c>
      <c r="G1170" s="2">
        <f t="shared" si="109"/>
        <v>25775</v>
      </c>
      <c r="L1170" s="127"/>
    </row>
    <row r="1171" spans="1:12" hidden="1" outlineLevel="1" x14ac:dyDescent="0.3">
      <c r="A1171" s="13">
        <v>1167</v>
      </c>
      <c r="B1171" s="2">
        <f t="shared" si="113"/>
        <v>25775</v>
      </c>
      <c r="C1171" s="3">
        <f t="shared" si="110"/>
        <v>38.659999999999997</v>
      </c>
      <c r="D1171" s="3">
        <f t="shared" si="108"/>
        <v>77.319999999999993</v>
      </c>
      <c r="E1171" s="2">
        <f t="shared" si="111"/>
        <v>73</v>
      </c>
      <c r="F1171" s="17">
        <f t="shared" si="112"/>
        <v>0</v>
      </c>
      <c r="G1171" s="2">
        <f t="shared" si="109"/>
        <v>25848</v>
      </c>
      <c r="L1171" s="127"/>
    </row>
    <row r="1172" spans="1:12" hidden="1" outlineLevel="1" x14ac:dyDescent="0.3">
      <c r="A1172" s="13">
        <v>1168</v>
      </c>
      <c r="B1172" s="2">
        <f t="shared" si="113"/>
        <v>25848</v>
      </c>
      <c r="C1172" s="3">
        <f t="shared" si="110"/>
        <v>38.770000000000003</v>
      </c>
      <c r="D1172" s="3">
        <f t="shared" si="108"/>
        <v>38.770000000000003</v>
      </c>
      <c r="E1172" s="2">
        <f t="shared" si="111"/>
        <v>0</v>
      </c>
      <c r="F1172" s="17">
        <f t="shared" si="112"/>
        <v>38.770000000000003</v>
      </c>
      <c r="G1172" s="2">
        <f t="shared" si="109"/>
        <v>25848</v>
      </c>
      <c r="L1172" s="127"/>
    </row>
    <row r="1173" spans="1:12" hidden="1" outlineLevel="1" x14ac:dyDescent="0.3">
      <c r="A1173" s="13">
        <v>1169</v>
      </c>
      <c r="B1173" s="2">
        <f t="shared" si="113"/>
        <v>25848</v>
      </c>
      <c r="C1173" s="3">
        <f t="shared" si="110"/>
        <v>38.770000000000003</v>
      </c>
      <c r="D1173" s="3">
        <f t="shared" si="108"/>
        <v>77.540000000000006</v>
      </c>
      <c r="E1173" s="2">
        <f t="shared" si="111"/>
        <v>73</v>
      </c>
      <c r="F1173" s="17">
        <f t="shared" si="112"/>
        <v>0</v>
      </c>
      <c r="G1173" s="2">
        <f t="shared" si="109"/>
        <v>25921</v>
      </c>
      <c r="L1173" s="127"/>
    </row>
    <row r="1174" spans="1:12" hidden="1" outlineLevel="1" x14ac:dyDescent="0.3">
      <c r="A1174" s="13">
        <v>1170</v>
      </c>
      <c r="B1174" s="2">
        <f t="shared" si="113"/>
        <v>25921</v>
      </c>
      <c r="C1174" s="3">
        <f t="shared" si="110"/>
        <v>38.880000000000003</v>
      </c>
      <c r="D1174" s="3">
        <f t="shared" si="108"/>
        <v>38.880000000000003</v>
      </c>
      <c r="E1174" s="2">
        <f t="shared" si="111"/>
        <v>0</v>
      </c>
      <c r="F1174" s="17">
        <f t="shared" si="112"/>
        <v>38.880000000000003</v>
      </c>
      <c r="G1174" s="2">
        <f t="shared" si="109"/>
        <v>25921</v>
      </c>
      <c r="L1174" s="127"/>
    </row>
    <row r="1175" spans="1:12" hidden="1" outlineLevel="1" x14ac:dyDescent="0.3">
      <c r="A1175" s="13">
        <v>1171</v>
      </c>
      <c r="B1175" s="2">
        <f t="shared" si="113"/>
        <v>25921</v>
      </c>
      <c r="C1175" s="3">
        <f t="shared" si="110"/>
        <v>38.880000000000003</v>
      </c>
      <c r="D1175" s="3">
        <f t="shared" si="108"/>
        <v>77.760000000000005</v>
      </c>
      <c r="E1175" s="2">
        <f t="shared" si="111"/>
        <v>73</v>
      </c>
      <c r="F1175" s="17">
        <f t="shared" si="112"/>
        <v>0</v>
      </c>
      <c r="G1175" s="2">
        <f t="shared" si="109"/>
        <v>25994</v>
      </c>
      <c r="L1175" s="127"/>
    </row>
    <row r="1176" spans="1:12" hidden="1" outlineLevel="1" x14ac:dyDescent="0.3">
      <c r="A1176" s="13">
        <v>1172</v>
      </c>
      <c r="B1176" s="2">
        <f t="shared" si="113"/>
        <v>25994</v>
      </c>
      <c r="C1176" s="3">
        <f t="shared" si="110"/>
        <v>38.99</v>
      </c>
      <c r="D1176" s="3">
        <f t="shared" si="108"/>
        <v>38.99</v>
      </c>
      <c r="E1176" s="2">
        <f t="shared" si="111"/>
        <v>0</v>
      </c>
      <c r="F1176" s="17">
        <f t="shared" si="112"/>
        <v>38.99</v>
      </c>
      <c r="G1176" s="2">
        <f t="shared" si="109"/>
        <v>25994</v>
      </c>
      <c r="L1176" s="127"/>
    </row>
    <row r="1177" spans="1:12" hidden="1" outlineLevel="1" x14ac:dyDescent="0.3">
      <c r="A1177" s="13">
        <v>1173</v>
      </c>
      <c r="B1177" s="2">
        <f t="shared" si="113"/>
        <v>25994</v>
      </c>
      <c r="C1177" s="3">
        <f t="shared" si="110"/>
        <v>38.99</v>
      </c>
      <c r="D1177" s="3">
        <f t="shared" si="108"/>
        <v>77.98</v>
      </c>
      <c r="E1177" s="2">
        <f t="shared" si="111"/>
        <v>74</v>
      </c>
      <c r="F1177" s="17">
        <f t="shared" si="112"/>
        <v>0</v>
      </c>
      <c r="G1177" s="2">
        <f t="shared" si="109"/>
        <v>26068</v>
      </c>
      <c r="L1177" s="127"/>
    </row>
    <row r="1178" spans="1:12" hidden="1" outlineLevel="1" x14ac:dyDescent="0.3">
      <c r="A1178" s="13">
        <v>1174</v>
      </c>
      <c r="B1178" s="2">
        <f t="shared" si="113"/>
        <v>26068</v>
      </c>
      <c r="C1178" s="3">
        <f t="shared" si="110"/>
        <v>39.1</v>
      </c>
      <c r="D1178" s="3">
        <f t="shared" ref="D1178:D1241" si="114">C1178+F1177</f>
        <v>39.1</v>
      </c>
      <c r="E1178" s="2">
        <f t="shared" si="111"/>
        <v>0</v>
      </c>
      <c r="F1178" s="17">
        <f t="shared" si="112"/>
        <v>39.1</v>
      </c>
      <c r="G1178" s="2">
        <f t="shared" ref="G1178:G1241" si="115">B1178+E1178</f>
        <v>26068</v>
      </c>
      <c r="L1178" s="127"/>
    </row>
    <row r="1179" spans="1:12" hidden="1" outlineLevel="1" x14ac:dyDescent="0.3">
      <c r="A1179" s="13">
        <v>1175</v>
      </c>
      <c r="B1179" s="2">
        <f t="shared" si="113"/>
        <v>26068</v>
      </c>
      <c r="C1179" s="3">
        <f t="shared" si="110"/>
        <v>39.1</v>
      </c>
      <c r="D1179" s="3">
        <f t="shared" si="114"/>
        <v>78.2</v>
      </c>
      <c r="E1179" s="2">
        <f t="shared" si="111"/>
        <v>74</v>
      </c>
      <c r="F1179" s="17">
        <f t="shared" si="112"/>
        <v>0</v>
      </c>
      <c r="G1179" s="2">
        <f t="shared" si="115"/>
        <v>26142</v>
      </c>
      <c r="L1179" s="127"/>
    </row>
    <row r="1180" spans="1:12" hidden="1" outlineLevel="1" x14ac:dyDescent="0.3">
      <c r="A1180" s="13">
        <v>1176</v>
      </c>
      <c r="B1180" s="2">
        <f t="shared" si="113"/>
        <v>26142</v>
      </c>
      <c r="C1180" s="3">
        <f t="shared" si="110"/>
        <v>39.21</v>
      </c>
      <c r="D1180" s="3">
        <f t="shared" si="114"/>
        <v>39.21</v>
      </c>
      <c r="E1180" s="2">
        <f t="shared" si="111"/>
        <v>0</v>
      </c>
      <c r="F1180" s="17">
        <f t="shared" si="112"/>
        <v>39.21</v>
      </c>
      <c r="G1180" s="2">
        <f t="shared" si="115"/>
        <v>26142</v>
      </c>
      <c r="L1180" s="127"/>
    </row>
    <row r="1181" spans="1:12" hidden="1" outlineLevel="1" x14ac:dyDescent="0.3">
      <c r="A1181" s="13">
        <v>1177</v>
      </c>
      <c r="B1181" s="2">
        <f t="shared" si="113"/>
        <v>26142</v>
      </c>
      <c r="C1181" s="3">
        <f t="shared" si="110"/>
        <v>39.21</v>
      </c>
      <c r="D1181" s="3">
        <f t="shared" si="114"/>
        <v>78.42</v>
      </c>
      <c r="E1181" s="2">
        <f t="shared" si="111"/>
        <v>74</v>
      </c>
      <c r="F1181" s="17">
        <f t="shared" si="112"/>
        <v>0</v>
      </c>
      <c r="G1181" s="2">
        <f t="shared" si="115"/>
        <v>26216</v>
      </c>
      <c r="L1181" s="127"/>
    </row>
    <row r="1182" spans="1:12" hidden="1" outlineLevel="1" x14ac:dyDescent="0.3">
      <c r="A1182" s="13">
        <v>1178</v>
      </c>
      <c r="B1182" s="2">
        <f t="shared" si="113"/>
        <v>26216</v>
      </c>
      <c r="C1182" s="3">
        <f t="shared" si="110"/>
        <v>39.32</v>
      </c>
      <c r="D1182" s="3">
        <f t="shared" si="114"/>
        <v>39.32</v>
      </c>
      <c r="E1182" s="2">
        <f t="shared" si="111"/>
        <v>0</v>
      </c>
      <c r="F1182" s="17">
        <f t="shared" si="112"/>
        <v>39.32</v>
      </c>
      <c r="G1182" s="2">
        <f t="shared" si="115"/>
        <v>26216</v>
      </c>
      <c r="L1182" s="127"/>
    </row>
    <row r="1183" spans="1:12" hidden="1" outlineLevel="1" x14ac:dyDescent="0.3">
      <c r="A1183" s="13">
        <v>1179</v>
      </c>
      <c r="B1183" s="2">
        <f t="shared" si="113"/>
        <v>26216</v>
      </c>
      <c r="C1183" s="3">
        <f t="shared" si="110"/>
        <v>39.32</v>
      </c>
      <c r="D1183" s="3">
        <f t="shared" si="114"/>
        <v>78.64</v>
      </c>
      <c r="E1183" s="2">
        <f t="shared" si="111"/>
        <v>74</v>
      </c>
      <c r="F1183" s="17">
        <f t="shared" si="112"/>
        <v>0</v>
      </c>
      <c r="G1183" s="2">
        <f t="shared" si="115"/>
        <v>26290</v>
      </c>
      <c r="L1183" s="127"/>
    </row>
    <row r="1184" spans="1:12" hidden="1" outlineLevel="1" x14ac:dyDescent="0.3">
      <c r="A1184" s="13">
        <v>1180</v>
      </c>
      <c r="B1184" s="2">
        <f t="shared" si="113"/>
        <v>26290</v>
      </c>
      <c r="C1184" s="3">
        <f t="shared" si="110"/>
        <v>39.44</v>
      </c>
      <c r="D1184" s="3">
        <f t="shared" si="114"/>
        <v>39.44</v>
      </c>
      <c r="E1184" s="2">
        <f t="shared" si="111"/>
        <v>0</v>
      </c>
      <c r="F1184" s="17">
        <f t="shared" si="112"/>
        <v>39.44</v>
      </c>
      <c r="G1184" s="2">
        <f t="shared" si="115"/>
        <v>26290</v>
      </c>
      <c r="L1184" s="127"/>
    </row>
    <row r="1185" spans="1:12" hidden="1" outlineLevel="1" x14ac:dyDescent="0.3">
      <c r="A1185" s="13">
        <v>1181</v>
      </c>
      <c r="B1185" s="2">
        <f t="shared" si="113"/>
        <v>26290</v>
      </c>
      <c r="C1185" s="3">
        <f t="shared" si="110"/>
        <v>39.44</v>
      </c>
      <c r="D1185" s="3">
        <f t="shared" si="114"/>
        <v>78.88</v>
      </c>
      <c r="E1185" s="2">
        <f t="shared" si="111"/>
        <v>74</v>
      </c>
      <c r="F1185" s="17">
        <f t="shared" si="112"/>
        <v>0</v>
      </c>
      <c r="G1185" s="2">
        <f t="shared" si="115"/>
        <v>26364</v>
      </c>
      <c r="L1185" s="127"/>
    </row>
    <row r="1186" spans="1:12" hidden="1" outlineLevel="1" x14ac:dyDescent="0.3">
      <c r="A1186" s="13">
        <v>1182</v>
      </c>
      <c r="B1186" s="2">
        <f t="shared" si="113"/>
        <v>26364</v>
      </c>
      <c r="C1186" s="3">
        <f t="shared" si="110"/>
        <v>39.549999999999997</v>
      </c>
      <c r="D1186" s="3">
        <f t="shared" si="114"/>
        <v>39.549999999999997</v>
      </c>
      <c r="E1186" s="2">
        <f t="shared" si="111"/>
        <v>0</v>
      </c>
      <c r="F1186" s="17">
        <f t="shared" si="112"/>
        <v>39.549999999999997</v>
      </c>
      <c r="G1186" s="2">
        <f t="shared" si="115"/>
        <v>26364</v>
      </c>
      <c r="L1186" s="127"/>
    </row>
    <row r="1187" spans="1:12" hidden="1" outlineLevel="1" x14ac:dyDescent="0.3">
      <c r="A1187" s="13">
        <v>1183</v>
      </c>
      <c r="B1187" s="2">
        <f t="shared" si="113"/>
        <v>26364</v>
      </c>
      <c r="C1187" s="3">
        <f t="shared" si="110"/>
        <v>39.549999999999997</v>
      </c>
      <c r="D1187" s="3">
        <f t="shared" si="114"/>
        <v>79.099999999999994</v>
      </c>
      <c r="E1187" s="2">
        <f t="shared" si="111"/>
        <v>75</v>
      </c>
      <c r="F1187" s="17">
        <f t="shared" si="112"/>
        <v>0</v>
      </c>
      <c r="G1187" s="2">
        <f t="shared" si="115"/>
        <v>26439</v>
      </c>
      <c r="L1187" s="127"/>
    </row>
    <row r="1188" spans="1:12" hidden="1" outlineLevel="1" x14ac:dyDescent="0.3">
      <c r="A1188" s="13">
        <v>1184</v>
      </c>
      <c r="B1188" s="2">
        <f t="shared" si="113"/>
        <v>26439</v>
      </c>
      <c r="C1188" s="3">
        <f t="shared" si="110"/>
        <v>39.659999999999997</v>
      </c>
      <c r="D1188" s="3">
        <f t="shared" si="114"/>
        <v>39.659999999999997</v>
      </c>
      <c r="E1188" s="2">
        <f t="shared" si="111"/>
        <v>0</v>
      </c>
      <c r="F1188" s="17">
        <f t="shared" si="112"/>
        <v>39.659999999999997</v>
      </c>
      <c r="G1188" s="2">
        <f t="shared" si="115"/>
        <v>26439</v>
      </c>
      <c r="L1188" s="127"/>
    </row>
    <row r="1189" spans="1:12" hidden="1" outlineLevel="1" x14ac:dyDescent="0.3">
      <c r="A1189" s="13">
        <v>1185</v>
      </c>
      <c r="B1189" s="2">
        <f t="shared" si="113"/>
        <v>26439</v>
      </c>
      <c r="C1189" s="3">
        <f t="shared" si="110"/>
        <v>39.659999999999997</v>
      </c>
      <c r="D1189" s="3">
        <f t="shared" si="114"/>
        <v>79.319999999999993</v>
      </c>
      <c r="E1189" s="2">
        <f t="shared" si="111"/>
        <v>75</v>
      </c>
      <c r="F1189" s="17">
        <f t="shared" si="112"/>
        <v>0</v>
      </c>
      <c r="G1189" s="2">
        <f t="shared" si="115"/>
        <v>26514</v>
      </c>
      <c r="L1189" s="127"/>
    </row>
    <row r="1190" spans="1:12" hidden="1" outlineLevel="1" x14ac:dyDescent="0.3">
      <c r="A1190" s="13">
        <v>1186</v>
      </c>
      <c r="B1190" s="2">
        <f t="shared" si="113"/>
        <v>26514</v>
      </c>
      <c r="C1190" s="3">
        <f t="shared" si="110"/>
        <v>39.770000000000003</v>
      </c>
      <c r="D1190" s="3">
        <f t="shared" si="114"/>
        <v>39.770000000000003</v>
      </c>
      <c r="E1190" s="2">
        <f t="shared" si="111"/>
        <v>0</v>
      </c>
      <c r="F1190" s="17">
        <f t="shared" si="112"/>
        <v>39.770000000000003</v>
      </c>
      <c r="G1190" s="2">
        <f t="shared" si="115"/>
        <v>26514</v>
      </c>
      <c r="L1190" s="127"/>
    </row>
    <row r="1191" spans="1:12" hidden="1" outlineLevel="1" x14ac:dyDescent="0.3">
      <c r="A1191" s="13">
        <v>1187</v>
      </c>
      <c r="B1191" s="2">
        <f t="shared" si="113"/>
        <v>26514</v>
      </c>
      <c r="C1191" s="3">
        <f t="shared" si="110"/>
        <v>39.770000000000003</v>
      </c>
      <c r="D1191" s="3">
        <f t="shared" si="114"/>
        <v>79.540000000000006</v>
      </c>
      <c r="E1191" s="2">
        <f t="shared" si="111"/>
        <v>75</v>
      </c>
      <c r="F1191" s="17">
        <f t="shared" si="112"/>
        <v>0</v>
      </c>
      <c r="G1191" s="2">
        <f t="shared" si="115"/>
        <v>26589</v>
      </c>
      <c r="L1191" s="127"/>
    </row>
    <row r="1192" spans="1:12" hidden="1" outlineLevel="1" x14ac:dyDescent="0.3">
      <c r="A1192" s="13">
        <v>1188</v>
      </c>
      <c r="B1192" s="2">
        <f t="shared" si="113"/>
        <v>26589</v>
      </c>
      <c r="C1192" s="3">
        <f t="shared" si="110"/>
        <v>39.880000000000003</v>
      </c>
      <c r="D1192" s="3">
        <f t="shared" si="114"/>
        <v>39.880000000000003</v>
      </c>
      <c r="E1192" s="2">
        <f t="shared" si="111"/>
        <v>0</v>
      </c>
      <c r="F1192" s="17">
        <f t="shared" si="112"/>
        <v>39.880000000000003</v>
      </c>
      <c r="G1192" s="2">
        <f t="shared" si="115"/>
        <v>26589</v>
      </c>
      <c r="L1192" s="127"/>
    </row>
    <row r="1193" spans="1:12" hidden="1" outlineLevel="1" x14ac:dyDescent="0.3">
      <c r="A1193" s="13">
        <v>1189</v>
      </c>
      <c r="B1193" s="2">
        <f t="shared" si="113"/>
        <v>26589</v>
      </c>
      <c r="C1193" s="3">
        <f t="shared" si="110"/>
        <v>39.880000000000003</v>
      </c>
      <c r="D1193" s="3">
        <f t="shared" si="114"/>
        <v>79.760000000000005</v>
      </c>
      <c r="E1193" s="2">
        <f t="shared" si="111"/>
        <v>75</v>
      </c>
      <c r="F1193" s="17">
        <f t="shared" si="112"/>
        <v>0</v>
      </c>
      <c r="G1193" s="2">
        <f t="shared" si="115"/>
        <v>26664</v>
      </c>
      <c r="L1193" s="127"/>
    </row>
    <row r="1194" spans="1:12" hidden="1" outlineLevel="1" x14ac:dyDescent="0.3">
      <c r="A1194" s="13">
        <v>1190</v>
      </c>
      <c r="B1194" s="2">
        <f t="shared" si="113"/>
        <v>26664</v>
      </c>
      <c r="C1194" s="3">
        <f t="shared" si="110"/>
        <v>40</v>
      </c>
      <c r="D1194" s="3">
        <f t="shared" si="114"/>
        <v>40</v>
      </c>
      <c r="E1194" s="2">
        <f t="shared" si="111"/>
        <v>0</v>
      </c>
      <c r="F1194" s="17">
        <f t="shared" si="112"/>
        <v>40</v>
      </c>
      <c r="G1194" s="2">
        <f t="shared" si="115"/>
        <v>26664</v>
      </c>
      <c r="L1194" s="127"/>
    </row>
    <row r="1195" spans="1:12" hidden="1" outlineLevel="1" x14ac:dyDescent="0.3">
      <c r="A1195" s="13">
        <v>1191</v>
      </c>
      <c r="B1195" s="2">
        <f t="shared" si="113"/>
        <v>26664</v>
      </c>
      <c r="C1195" s="3">
        <f t="shared" si="110"/>
        <v>40</v>
      </c>
      <c r="D1195" s="3">
        <f t="shared" si="114"/>
        <v>80</v>
      </c>
      <c r="E1195" s="2">
        <f t="shared" si="111"/>
        <v>76</v>
      </c>
      <c r="F1195" s="17">
        <f t="shared" si="112"/>
        <v>0</v>
      </c>
      <c r="G1195" s="2">
        <f t="shared" si="115"/>
        <v>26740</v>
      </c>
      <c r="L1195" s="127"/>
    </row>
    <row r="1196" spans="1:12" hidden="1" outlineLevel="1" x14ac:dyDescent="0.3">
      <c r="A1196" s="13">
        <v>1192</v>
      </c>
      <c r="B1196" s="2">
        <f t="shared" si="113"/>
        <v>26740</v>
      </c>
      <c r="C1196" s="3">
        <f t="shared" si="110"/>
        <v>40.11</v>
      </c>
      <c r="D1196" s="3">
        <f t="shared" si="114"/>
        <v>40.11</v>
      </c>
      <c r="E1196" s="2">
        <f t="shared" si="111"/>
        <v>0</v>
      </c>
      <c r="F1196" s="17">
        <f t="shared" si="112"/>
        <v>40.11</v>
      </c>
      <c r="G1196" s="2">
        <f t="shared" si="115"/>
        <v>26740</v>
      </c>
      <c r="L1196" s="127"/>
    </row>
    <row r="1197" spans="1:12" hidden="1" outlineLevel="1" x14ac:dyDescent="0.3">
      <c r="A1197" s="13">
        <v>1193</v>
      </c>
      <c r="B1197" s="2">
        <f t="shared" si="113"/>
        <v>26740</v>
      </c>
      <c r="C1197" s="3">
        <f t="shared" si="110"/>
        <v>40.11</v>
      </c>
      <c r="D1197" s="3">
        <f t="shared" si="114"/>
        <v>80.22</v>
      </c>
      <c r="E1197" s="2">
        <f t="shared" si="111"/>
        <v>76</v>
      </c>
      <c r="F1197" s="17">
        <f t="shared" si="112"/>
        <v>0</v>
      </c>
      <c r="G1197" s="2">
        <f t="shared" si="115"/>
        <v>26816</v>
      </c>
      <c r="L1197" s="127"/>
    </row>
    <row r="1198" spans="1:12" hidden="1" outlineLevel="1" x14ac:dyDescent="0.3">
      <c r="A1198" s="13">
        <v>1194</v>
      </c>
      <c r="B1198" s="2">
        <f t="shared" si="113"/>
        <v>26816</v>
      </c>
      <c r="C1198" s="3">
        <f t="shared" si="110"/>
        <v>40.22</v>
      </c>
      <c r="D1198" s="3">
        <f t="shared" si="114"/>
        <v>40.22</v>
      </c>
      <c r="E1198" s="2">
        <f t="shared" si="111"/>
        <v>0</v>
      </c>
      <c r="F1198" s="17">
        <f t="shared" si="112"/>
        <v>40.22</v>
      </c>
      <c r="G1198" s="2">
        <f t="shared" si="115"/>
        <v>26816</v>
      </c>
      <c r="L1198" s="127"/>
    </row>
    <row r="1199" spans="1:12" hidden="1" outlineLevel="1" x14ac:dyDescent="0.3">
      <c r="A1199" s="13">
        <v>1195</v>
      </c>
      <c r="B1199" s="2">
        <f t="shared" si="113"/>
        <v>26816</v>
      </c>
      <c r="C1199" s="3">
        <f t="shared" si="110"/>
        <v>40.22</v>
      </c>
      <c r="D1199" s="3">
        <f t="shared" si="114"/>
        <v>80.44</v>
      </c>
      <c r="E1199" s="2">
        <f t="shared" si="111"/>
        <v>76</v>
      </c>
      <c r="F1199" s="17">
        <f t="shared" si="112"/>
        <v>0</v>
      </c>
      <c r="G1199" s="2">
        <f t="shared" si="115"/>
        <v>26892</v>
      </c>
      <c r="L1199" s="127"/>
    </row>
    <row r="1200" spans="1:12" hidden="1" outlineLevel="1" x14ac:dyDescent="0.3">
      <c r="A1200" s="13">
        <v>1196</v>
      </c>
      <c r="B1200" s="2">
        <f t="shared" si="113"/>
        <v>26892</v>
      </c>
      <c r="C1200" s="3">
        <f t="shared" si="110"/>
        <v>40.340000000000003</v>
      </c>
      <c r="D1200" s="3">
        <f t="shared" si="114"/>
        <v>40.340000000000003</v>
      </c>
      <c r="E1200" s="2">
        <f t="shared" si="111"/>
        <v>0</v>
      </c>
      <c r="F1200" s="17">
        <f t="shared" si="112"/>
        <v>40.340000000000003</v>
      </c>
      <c r="G1200" s="2">
        <f t="shared" si="115"/>
        <v>26892</v>
      </c>
      <c r="L1200" s="127"/>
    </row>
    <row r="1201" spans="1:12" hidden="1" outlineLevel="1" x14ac:dyDescent="0.3">
      <c r="A1201" s="13">
        <v>1197</v>
      </c>
      <c r="B1201" s="2">
        <f t="shared" si="113"/>
        <v>26892</v>
      </c>
      <c r="C1201" s="3">
        <f t="shared" si="110"/>
        <v>40.340000000000003</v>
      </c>
      <c r="D1201" s="3">
        <f t="shared" si="114"/>
        <v>80.680000000000007</v>
      </c>
      <c r="E1201" s="2">
        <f t="shared" si="111"/>
        <v>76</v>
      </c>
      <c r="F1201" s="17">
        <f t="shared" si="112"/>
        <v>0</v>
      </c>
      <c r="G1201" s="2">
        <f t="shared" si="115"/>
        <v>26968</v>
      </c>
      <c r="L1201" s="127"/>
    </row>
    <row r="1202" spans="1:12" hidden="1" outlineLevel="1" x14ac:dyDescent="0.3">
      <c r="A1202" s="13">
        <v>1198</v>
      </c>
      <c r="B1202" s="2">
        <f t="shared" si="113"/>
        <v>26968</v>
      </c>
      <c r="C1202" s="3">
        <f t="shared" si="110"/>
        <v>40.450000000000003</v>
      </c>
      <c r="D1202" s="3">
        <f t="shared" si="114"/>
        <v>40.450000000000003</v>
      </c>
      <c r="E1202" s="2">
        <f t="shared" si="111"/>
        <v>0</v>
      </c>
      <c r="F1202" s="17">
        <f t="shared" si="112"/>
        <v>40.450000000000003</v>
      </c>
      <c r="G1202" s="2">
        <f t="shared" si="115"/>
        <v>26968</v>
      </c>
      <c r="L1202" s="127"/>
    </row>
    <row r="1203" spans="1:12" hidden="1" outlineLevel="1" x14ac:dyDescent="0.3">
      <c r="A1203" s="13">
        <v>1199</v>
      </c>
      <c r="B1203" s="2">
        <f t="shared" si="113"/>
        <v>26968</v>
      </c>
      <c r="C1203" s="3">
        <f t="shared" si="110"/>
        <v>40.450000000000003</v>
      </c>
      <c r="D1203" s="3">
        <f t="shared" si="114"/>
        <v>80.900000000000006</v>
      </c>
      <c r="E1203" s="2">
        <f t="shared" si="111"/>
        <v>76</v>
      </c>
      <c r="F1203" s="17">
        <f t="shared" si="112"/>
        <v>0</v>
      </c>
      <c r="G1203" s="2">
        <f t="shared" si="115"/>
        <v>27044</v>
      </c>
      <c r="L1203" s="127"/>
    </row>
    <row r="1204" spans="1:12" hidden="1" outlineLevel="1" x14ac:dyDescent="0.3">
      <c r="A1204" s="13">
        <v>1200</v>
      </c>
      <c r="B1204" s="2">
        <f t="shared" si="113"/>
        <v>27044</v>
      </c>
      <c r="C1204" s="3">
        <f t="shared" si="110"/>
        <v>40.57</v>
      </c>
      <c r="D1204" s="3">
        <f t="shared" si="114"/>
        <v>40.57</v>
      </c>
      <c r="E1204" s="2">
        <f t="shared" si="111"/>
        <v>0</v>
      </c>
      <c r="F1204" s="17">
        <f t="shared" si="112"/>
        <v>40.57</v>
      </c>
      <c r="G1204" s="2">
        <f t="shared" si="115"/>
        <v>27044</v>
      </c>
      <c r="L1204" s="127"/>
    </row>
    <row r="1205" spans="1:12" hidden="1" outlineLevel="1" x14ac:dyDescent="0.3">
      <c r="A1205" s="13">
        <v>1201</v>
      </c>
      <c r="B1205" s="2">
        <f t="shared" si="113"/>
        <v>27044</v>
      </c>
      <c r="C1205" s="3">
        <f t="shared" si="110"/>
        <v>40.57</v>
      </c>
      <c r="D1205" s="3">
        <f t="shared" si="114"/>
        <v>81.14</v>
      </c>
      <c r="E1205" s="2">
        <f t="shared" si="111"/>
        <v>77</v>
      </c>
      <c r="F1205" s="17">
        <f t="shared" si="112"/>
        <v>0</v>
      </c>
      <c r="G1205" s="2">
        <f t="shared" si="115"/>
        <v>27121</v>
      </c>
      <c r="L1205" s="127"/>
    </row>
    <row r="1206" spans="1:12" hidden="1" outlineLevel="1" x14ac:dyDescent="0.3">
      <c r="A1206" s="13">
        <v>1202</v>
      </c>
      <c r="B1206" s="2">
        <f t="shared" si="113"/>
        <v>27121</v>
      </c>
      <c r="C1206" s="3">
        <f t="shared" si="110"/>
        <v>40.68</v>
      </c>
      <c r="D1206" s="3">
        <f t="shared" si="114"/>
        <v>40.68</v>
      </c>
      <c r="E1206" s="2">
        <f t="shared" si="111"/>
        <v>0</v>
      </c>
      <c r="F1206" s="17">
        <f t="shared" si="112"/>
        <v>40.68</v>
      </c>
      <c r="G1206" s="2">
        <f t="shared" si="115"/>
        <v>27121</v>
      </c>
      <c r="L1206" s="127"/>
    </row>
    <row r="1207" spans="1:12" hidden="1" outlineLevel="1" x14ac:dyDescent="0.3">
      <c r="A1207" s="13">
        <v>1203</v>
      </c>
      <c r="B1207" s="2">
        <f t="shared" si="113"/>
        <v>27121</v>
      </c>
      <c r="C1207" s="3">
        <f t="shared" si="110"/>
        <v>40.68</v>
      </c>
      <c r="D1207" s="3">
        <f t="shared" si="114"/>
        <v>81.36</v>
      </c>
      <c r="E1207" s="2">
        <f t="shared" si="111"/>
        <v>77</v>
      </c>
      <c r="F1207" s="17">
        <f t="shared" si="112"/>
        <v>0</v>
      </c>
      <c r="G1207" s="2">
        <f t="shared" si="115"/>
        <v>27198</v>
      </c>
      <c r="L1207" s="127"/>
    </row>
    <row r="1208" spans="1:12" hidden="1" outlineLevel="1" x14ac:dyDescent="0.3">
      <c r="A1208" s="13">
        <v>1204</v>
      </c>
      <c r="B1208" s="2">
        <f t="shared" si="113"/>
        <v>27198</v>
      </c>
      <c r="C1208" s="3">
        <f t="shared" si="110"/>
        <v>40.799999999999997</v>
      </c>
      <c r="D1208" s="3">
        <f t="shared" si="114"/>
        <v>40.799999999999997</v>
      </c>
      <c r="E1208" s="2">
        <f t="shared" si="111"/>
        <v>0</v>
      </c>
      <c r="F1208" s="17">
        <f t="shared" si="112"/>
        <v>40.799999999999997</v>
      </c>
      <c r="G1208" s="2">
        <f t="shared" si="115"/>
        <v>27198</v>
      </c>
      <c r="L1208" s="127"/>
    </row>
    <row r="1209" spans="1:12" hidden="1" outlineLevel="1" x14ac:dyDescent="0.3">
      <c r="A1209" s="13">
        <v>1205</v>
      </c>
      <c r="B1209" s="2">
        <f t="shared" si="113"/>
        <v>27198</v>
      </c>
      <c r="C1209" s="3">
        <f t="shared" si="110"/>
        <v>40.799999999999997</v>
      </c>
      <c r="D1209" s="3">
        <f t="shared" si="114"/>
        <v>81.599999999999994</v>
      </c>
      <c r="E1209" s="2">
        <f t="shared" si="111"/>
        <v>77</v>
      </c>
      <c r="F1209" s="17">
        <f t="shared" si="112"/>
        <v>0</v>
      </c>
      <c r="G1209" s="2">
        <f t="shared" si="115"/>
        <v>27275</v>
      </c>
      <c r="L1209" s="127"/>
    </row>
    <row r="1210" spans="1:12" hidden="1" outlineLevel="1" x14ac:dyDescent="0.3">
      <c r="A1210" s="13">
        <v>1206</v>
      </c>
      <c r="B1210" s="2">
        <f t="shared" si="113"/>
        <v>27275</v>
      </c>
      <c r="C1210" s="3">
        <f t="shared" si="110"/>
        <v>40.909999999999997</v>
      </c>
      <c r="D1210" s="3">
        <f t="shared" si="114"/>
        <v>40.909999999999997</v>
      </c>
      <c r="E1210" s="2">
        <f t="shared" si="111"/>
        <v>0</v>
      </c>
      <c r="F1210" s="17">
        <f t="shared" si="112"/>
        <v>40.909999999999997</v>
      </c>
      <c r="G1210" s="2">
        <f t="shared" si="115"/>
        <v>27275</v>
      </c>
      <c r="L1210" s="127"/>
    </row>
    <row r="1211" spans="1:12" hidden="1" outlineLevel="1" x14ac:dyDescent="0.3">
      <c r="A1211" s="13">
        <v>1207</v>
      </c>
      <c r="B1211" s="2">
        <f t="shared" si="113"/>
        <v>27275</v>
      </c>
      <c r="C1211" s="3">
        <f t="shared" si="110"/>
        <v>40.909999999999997</v>
      </c>
      <c r="D1211" s="3">
        <f t="shared" si="114"/>
        <v>81.819999999999993</v>
      </c>
      <c r="E1211" s="2">
        <f t="shared" si="111"/>
        <v>77</v>
      </c>
      <c r="F1211" s="17">
        <f t="shared" si="112"/>
        <v>0</v>
      </c>
      <c r="G1211" s="2">
        <f t="shared" si="115"/>
        <v>27352</v>
      </c>
      <c r="L1211" s="127"/>
    </row>
    <row r="1212" spans="1:12" hidden="1" outlineLevel="1" x14ac:dyDescent="0.3">
      <c r="A1212" s="13">
        <v>1208</v>
      </c>
      <c r="B1212" s="2">
        <f t="shared" si="113"/>
        <v>27352</v>
      </c>
      <c r="C1212" s="3">
        <f t="shared" si="110"/>
        <v>41.03</v>
      </c>
      <c r="D1212" s="3">
        <f t="shared" si="114"/>
        <v>41.03</v>
      </c>
      <c r="E1212" s="2">
        <f t="shared" si="111"/>
        <v>0</v>
      </c>
      <c r="F1212" s="17">
        <f t="shared" si="112"/>
        <v>41.03</v>
      </c>
      <c r="G1212" s="2">
        <f t="shared" si="115"/>
        <v>27352</v>
      </c>
      <c r="L1212" s="127"/>
    </row>
    <row r="1213" spans="1:12" hidden="1" outlineLevel="1" x14ac:dyDescent="0.3">
      <c r="A1213" s="13">
        <v>1209</v>
      </c>
      <c r="B1213" s="2">
        <f t="shared" si="113"/>
        <v>27352</v>
      </c>
      <c r="C1213" s="3">
        <f t="shared" si="110"/>
        <v>41.03</v>
      </c>
      <c r="D1213" s="3">
        <f t="shared" si="114"/>
        <v>82.06</v>
      </c>
      <c r="E1213" s="2">
        <f t="shared" si="111"/>
        <v>77</v>
      </c>
      <c r="F1213" s="17">
        <f t="shared" si="112"/>
        <v>0</v>
      </c>
      <c r="G1213" s="2">
        <f t="shared" si="115"/>
        <v>27429</v>
      </c>
      <c r="L1213" s="127"/>
    </row>
    <row r="1214" spans="1:12" hidden="1" outlineLevel="1" x14ac:dyDescent="0.3">
      <c r="A1214" s="13">
        <v>1210</v>
      </c>
      <c r="B1214" s="2">
        <f t="shared" si="113"/>
        <v>27429</v>
      </c>
      <c r="C1214" s="3">
        <f t="shared" si="110"/>
        <v>41.14</v>
      </c>
      <c r="D1214" s="3">
        <f t="shared" si="114"/>
        <v>41.14</v>
      </c>
      <c r="E1214" s="2">
        <f t="shared" si="111"/>
        <v>0</v>
      </c>
      <c r="F1214" s="17">
        <f t="shared" si="112"/>
        <v>41.14</v>
      </c>
      <c r="G1214" s="2">
        <f t="shared" si="115"/>
        <v>27429</v>
      </c>
      <c r="L1214" s="127"/>
    </row>
    <row r="1215" spans="1:12" hidden="1" outlineLevel="1" x14ac:dyDescent="0.3">
      <c r="A1215" s="13">
        <v>1211</v>
      </c>
      <c r="B1215" s="2">
        <f t="shared" si="113"/>
        <v>27429</v>
      </c>
      <c r="C1215" s="3">
        <f t="shared" si="110"/>
        <v>41.14</v>
      </c>
      <c r="D1215" s="3">
        <f t="shared" si="114"/>
        <v>82.28</v>
      </c>
      <c r="E1215" s="2">
        <f t="shared" si="111"/>
        <v>78</v>
      </c>
      <c r="F1215" s="17">
        <f t="shared" si="112"/>
        <v>0</v>
      </c>
      <c r="G1215" s="2">
        <f t="shared" si="115"/>
        <v>27507</v>
      </c>
      <c r="L1215" s="127"/>
    </row>
    <row r="1216" spans="1:12" hidden="1" outlineLevel="1" x14ac:dyDescent="0.3">
      <c r="A1216" s="13">
        <v>1212</v>
      </c>
      <c r="B1216" s="2">
        <f t="shared" si="113"/>
        <v>27507</v>
      </c>
      <c r="C1216" s="3">
        <f t="shared" si="110"/>
        <v>41.26</v>
      </c>
      <c r="D1216" s="3">
        <f t="shared" si="114"/>
        <v>41.26</v>
      </c>
      <c r="E1216" s="2">
        <f t="shared" si="111"/>
        <v>0</v>
      </c>
      <c r="F1216" s="17">
        <f t="shared" si="112"/>
        <v>41.26</v>
      </c>
      <c r="G1216" s="2">
        <f t="shared" si="115"/>
        <v>27507</v>
      </c>
      <c r="L1216" s="127"/>
    </row>
    <row r="1217" spans="1:12" hidden="1" outlineLevel="1" x14ac:dyDescent="0.3">
      <c r="A1217" s="13">
        <v>1213</v>
      </c>
      <c r="B1217" s="2">
        <f t="shared" si="113"/>
        <v>27507</v>
      </c>
      <c r="C1217" s="3">
        <f t="shared" si="110"/>
        <v>41.26</v>
      </c>
      <c r="D1217" s="3">
        <f t="shared" si="114"/>
        <v>82.52</v>
      </c>
      <c r="E1217" s="2">
        <f t="shared" si="111"/>
        <v>78</v>
      </c>
      <c r="F1217" s="17">
        <f t="shared" si="112"/>
        <v>0</v>
      </c>
      <c r="G1217" s="2">
        <f t="shared" si="115"/>
        <v>27585</v>
      </c>
      <c r="L1217" s="127"/>
    </row>
    <row r="1218" spans="1:12" hidden="1" outlineLevel="1" x14ac:dyDescent="0.3">
      <c r="A1218" s="13">
        <v>1214</v>
      </c>
      <c r="B1218" s="2">
        <f t="shared" si="113"/>
        <v>27585</v>
      </c>
      <c r="C1218" s="3">
        <f t="shared" si="110"/>
        <v>41.38</v>
      </c>
      <c r="D1218" s="3">
        <f t="shared" si="114"/>
        <v>41.38</v>
      </c>
      <c r="E1218" s="2">
        <f t="shared" si="111"/>
        <v>0</v>
      </c>
      <c r="F1218" s="17">
        <f t="shared" si="112"/>
        <v>41.38</v>
      </c>
      <c r="G1218" s="2">
        <f t="shared" si="115"/>
        <v>27585</v>
      </c>
      <c r="L1218" s="127"/>
    </row>
    <row r="1219" spans="1:12" hidden="1" outlineLevel="1" x14ac:dyDescent="0.3">
      <c r="A1219" s="13">
        <v>1215</v>
      </c>
      <c r="B1219" s="2">
        <f t="shared" si="113"/>
        <v>27585</v>
      </c>
      <c r="C1219" s="3">
        <f t="shared" si="110"/>
        <v>41.38</v>
      </c>
      <c r="D1219" s="3">
        <f t="shared" si="114"/>
        <v>82.76</v>
      </c>
      <c r="E1219" s="2">
        <f t="shared" si="111"/>
        <v>78</v>
      </c>
      <c r="F1219" s="17">
        <f t="shared" si="112"/>
        <v>0</v>
      </c>
      <c r="G1219" s="2">
        <f t="shared" si="115"/>
        <v>27663</v>
      </c>
      <c r="L1219" s="127"/>
    </row>
    <row r="1220" spans="1:12" hidden="1" outlineLevel="1" x14ac:dyDescent="0.3">
      <c r="A1220" s="13">
        <v>1216</v>
      </c>
      <c r="B1220" s="2">
        <f t="shared" si="113"/>
        <v>27663</v>
      </c>
      <c r="C1220" s="3">
        <f t="shared" si="110"/>
        <v>41.49</v>
      </c>
      <c r="D1220" s="3">
        <f t="shared" si="114"/>
        <v>41.49</v>
      </c>
      <c r="E1220" s="2">
        <f t="shared" si="111"/>
        <v>0</v>
      </c>
      <c r="F1220" s="17">
        <f t="shared" si="112"/>
        <v>41.49</v>
      </c>
      <c r="G1220" s="2">
        <f t="shared" si="115"/>
        <v>27663</v>
      </c>
      <c r="L1220" s="127"/>
    </row>
    <row r="1221" spans="1:12" hidden="1" outlineLevel="1" x14ac:dyDescent="0.3">
      <c r="A1221" s="13">
        <v>1217</v>
      </c>
      <c r="B1221" s="2">
        <f t="shared" si="113"/>
        <v>27663</v>
      </c>
      <c r="C1221" s="3">
        <f t="shared" ref="C1221:C1284" si="116">ROUND(B1221*$K$4/100,2)</f>
        <v>41.49</v>
      </c>
      <c r="D1221" s="3">
        <f t="shared" si="114"/>
        <v>82.98</v>
      </c>
      <c r="E1221" s="2">
        <f t="shared" si="111"/>
        <v>78</v>
      </c>
      <c r="F1221" s="17">
        <f t="shared" si="112"/>
        <v>0</v>
      </c>
      <c r="G1221" s="2">
        <f t="shared" si="115"/>
        <v>27741</v>
      </c>
      <c r="L1221" s="127"/>
    </row>
    <row r="1222" spans="1:12" hidden="1" outlineLevel="1" x14ac:dyDescent="0.3">
      <c r="A1222" s="13">
        <v>1218</v>
      </c>
      <c r="B1222" s="2">
        <f t="shared" si="113"/>
        <v>27741</v>
      </c>
      <c r="C1222" s="3">
        <f t="shared" si="116"/>
        <v>41.61</v>
      </c>
      <c r="D1222" s="3">
        <f t="shared" si="114"/>
        <v>41.61</v>
      </c>
      <c r="E1222" s="2">
        <f t="shared" ref="E1222:E1285" si="117">ROUNDDOWN(IF(D1222&lt;50,0,D1222*0.95),0)</f>
        <v>0</v>
      </c>
      <c r="F1222" s="17">
        <f t="shared" si="112"/>
        <v>41.61</v>
      </c>
      <c r="G1222" s="2">
        <f t="shared" si="115"/>
        <v>27741</v>
      </c>
      <c r="L1222" s="127"/>
    </row>
    <row r="1223" spans="1:12" hidden="1" outlineLevel="1" x14ac:dyDescent="0.3">
      <c r="A1223" s="13">
        <v>1219</v>
      </c>
      <c r="B1223" s="2">
        <f t="shared" si="113"/>
        <v>27741</v>
      </c>
      <c r="C1223" s="3">
        <f t="shared" si="116"/>
        <v>41.61</v>
      </c>
      <c r="D1223" s="3">
        <f t="shared" si="114"/>
        <v>83.22</v>
      </c>
      <c r="E1223" s="2">
        <f t="shared" si="117"/>
        <v>79</v>
      </c>
      <c r="F1223" s="17">
        <f t="shared" ref="F1223:F1286" si="118">IF(E1223&gt;0,0,D1223-E1223)</f>
        <v>0</v>
      </c>
      <c r="G1223" s="2">
        <f t="shared" si="115"/>
        <v>27820</v>
      </c>
      <c r="L1223" s="127"/>
    </row>
    <row r="1224" spans="1:12" hidden="1" outlineLevel="1" x14ac:dyDescent="0.3">
      <c r="A1224" s="13">
        <v>1220</v>
      </c>
      <c r="B1224" s="2">
        <f t="shared" ref="B1224:B1287" si="119">G1223</f>
        <v>27820</v>
      </c>
      <c r="C1224" s="3">
        <f t="shared" si="116"/>
        <v>41.73</v>
      </c>
      <c r="D1224" s="3">
        <f t="shared" si="114"/>
        <v>41.73</v>
      </c>
      <c r="E1224" s="2">
        <f t="shared" si="117"/>
        <v>0</v>
      </c>
      <c r="F1224" s="17">
        <f t="shared" si="118"/>
        <v>41.73</v>
      </c>
      <c r="G1224" s="2">
        <f t="shared" si="115"/>
        <v>27820</v>
      </c>
      <c r="L1224" s="127"/>
    </row>
    <row r="1225" spans="1:12" hidden="1" outlineLevel="1" x14ac:dyDescent="0.3">
      <c r="A1225" s="13">
        <v>1221</v>
      </c>
      <c r="B1225" s="2">
        <f t="shared" si="119"/>
        <v>27820</v>
      </c>
      <c r="C1225" s="3">
        <f t="shared" si="116"/>
        <v>41.73</v>
      </c>
      <c r="D1225" s="3">
        <f t="shared" si="114"/>
        <v>83.46</v>
      </c>
      <c r="E1225" s="2">
        <f t="shared" si="117"/>
        <v>79</v>
      </c>
      <c r="F1225" s="17">
        <f t="shared" si="118"/>
        <v>0</v>
      </c>
      <c r="G1225" s="2">
        <f t="shared" si="115"/>
        <v>27899</v>
      </c>
      <c r="L1225" s="127"/>
    </row>
    <row r="1226" spans="1:12" hidden="1" outlineLevel="1" x14ac:dyDescent="0.3">
      <c r="A1226" s="13">
        <v>1222</v>
      </c>
      <c r="B1226" s="2">
        <f t="shared" si="119"/>
        <v>27899</v>
      </c>
      <c r="C1226" s="3">
        <f t="shared" si="116"/>
        <v>41.85</v>
      </c>
      <c r="D1226" s="3">
        <f t="shared" si="114"/>
        <v>41.85</v>
      </c>
      <c r="E1226" s="2">
        <f t="shared" si="117"/>
        <v>0</v>
      </c>
      <c r="F1226" s="17">
        <f t="shared" si="118"/>
        <v>41.85</v>
      </c>
      <c r="G1226" s="2">
        <f t="shared" si="115"/>
        <v>27899</v>
      </c>
      <c r="L1226" s="127"/>
    </row>
    <row r="1227" spans="1:12" hidden="1" outlineLevel="1" x14ac:dyDescent="0.3">
      <c r="A1227" s="13">
        <v>1223</v>
      </c>
      <c r="B1227" s="2">
        <f t="shared" si="119"/>
        <v>27899</v>
      </c>
      <c r="C1227" s="3">
        <f t="shared" si="116"/>
        <v>41.85</v>
      </c>
      <c r="D1227" s="3">
        <f t="shared" si="114"/>
        <v>83.7</v>
      </c>
      <c r="E1227" s="2">
        <f t="shared" si="117"/>
        <v>79</v>
      </c>
      <c r="F1227" s="17">
        <f t="shared" si="118"/>
        <v>0</v>
      </c>
      <c r="G1227" s="2">
        <f t="shared" si="115"/>
        <v>27978</v>
      </c>
      <c r="L1227" s="127"/>
    </row>
    <row r="1228" spans="1:12" hidden="1" outlineLevel="1" x14ac:dyDescent="0.3">
      <c r="A1228" s="13">
        <v>1224</v>
      </c>
      <c r="B1228" s="2">
        <f t="shared" si="119"/>
        <v>27978</v>
      </c>
      <c r="C1228" s="3">
        <f t="shared" si="116"/>
        <v>41.97</v>
      </c>
      <c r="D1228" s="3">
        <f t="shared" si="114"/>
        <v>41.97</v>
      </c>
      <c r="E1228" s="2">
        <f t="shared" si="117"/>
        <v>0</v>
      </c>
      <c r="F1228" s="17">
        <f t="shared" si="118"/>
        <v>41.97</v>
      </c>
      <c r="G1228" s="2">
        <f t="shared" si="115"/>
        <v>27978</v>
      </c>
      <c r="L1228" s="127"/>
    </row>
    <row r="1229" spans="1:12" hidden="1" outlineLevel="1" x14ac:dyDescent="0.3">
      <c r="A1229" s="13">
        <v>1225</v>
      </c>
      <c r="B1229" s="2">
        <f t="shared" si="119"/>
        <v>27978</v>
      </c>
      <c r="C1229" s="3">
        <f t="shared" si="116"/>
        <v>41.97</v>
      </c>
      <c r="D1229" s="3">
        <f t="shared" si="114"/>
        <v>83.94</v>
      </c>
      <c r="E1229" s="2">
        <f t="shared" si="117"/>
        <v>79</v>
      </c>
      <c r="F1229" s="17">
        <f t="shared" si="118"/>
        <v>0</v>
      </c>
      <c r="G1229" s="2">
        <f t="shared" si="115"/>
        <v>28057</v>
      </c>
      <c r="L1229" s="127"/>
    </row>
    <row r="1230" spans="1:12" hidden="1" outlineLevel="1" x14ac:dyDescent="0.3">
      <c r="A1230" s="13">
        <v>1226</v>
      </c>
      <c r="B1230" s="2">
        <f t="shared" si="119"/>
        <v>28057</v>
      </c>
      <c r="C1230" s="3">
        <f t="shared" si="116"/>
        <v>42.09</v>
      </c>
      <c r="D1230" s="3">
        <f t="shared" si="114"/>
        <v>42.09</v>
      </c>
      <c r="E1230" s="2">
        <f t="shared" si="117"/>
        <v>0</v>
      </c>
      <c r="F1230" s="17">
        <f t="shared" si="118"/>
        <v>42.09</v>
      </c>
      <c r="G1230" s="2">
        <f t="shared" si="115"/>
        <v>28057</v>
      </c>
      <c r="L1230" s="127"/>
    </row>
    <row r="1231" spans="1:12" hidden="1" outlineLevel="1" x14ac:dyDescent="0.3">
      <c r="A1231" s="13">
        <v>1227</v>
      </c>
      <c r="B1231" s="2">
        <f t="shared" si="119"/>
        <v>28057</v>
      </c>
      <c r="C1231" s="3">
        <f t="shared" si="116"/>
        <v>42.09</v>
      </c>
      <c r="D1231" s="3">
        <f t="shared" si="114"/>
        <v>84.18</v>
      </c>
      <c r="E1231" s="2">
        <f t="shared" si="117"/>
        <v>79</v>
      </c>
      <c r="F1231" s="17">
        <f t="shared" si="118"/>
        <v>0</v>
      </c>
      <c r="G1231" s="2">
        <f t="shared" si="115"/>
        <v>28136</v>
      </c>
      <c r="L1231" s="127"/>
    </row>
    <row r="1232" spans="1:12" hidden="1" outlineLevel="1" x14ac:dyDescent="0.3">
      <c r="A1232" s="13">
        <v>1228</v>
      </c>
      <c r="B1232" s="2">
        <f t="shared" si="119"/>
        <v>28136</v>
      </c>
      <c r="C1232" s="3">
        <f t="shared" si="116"/>
        <v>42.2</v>
      </c>
      <c r="D1232" s="3">
        <f t="shared" si="114"/>
        <v>42.2</v>
      </c>
      <c r="E1232" s="2">
        <f t="shared" si="117"/>
        <v>0</v>
      </c>
      <c r="F1232" s="17">
        <f t="shared" si="118"/>
        <v>42.2</v>
      </c>
      <c r="G1232" s="2">
        <f t="shared" si="115"/>
        <v>28136</v>
      </c>
      <c r="L1232" s="127"/>
    </row>
    <row r="1233" spans="1:12" hidden="1" outlineLevel="1" x14ac:dyDescent="0.3">
      <c r="A1233" s="13">
        <v>1229</v>
      </c>
      <c r="B1233" s="2">
        <f t="shared" si="119"/>
        <v>28136</v>
      </c>
      <c r="C1233" s="3">
        <f t="shared" si="116"/>
        <v>42.2</v>
      </c>
      <c r="D1233" s="3">
        <f t="shared" si="114"/>
        <v>84.4</v>
      </c>
      <c r="E1233" s="2">
        <f t="shared" si="117"/>
        <v>80</v>
      </c>
      <c r="F1233" s="17">
        <f t="shared" si="118"/>
        <v>0</v>
      </c>
      <c r="G1233" s="2">
        <f t="shared" si="115"/>
        <v>28216</v>
      </c>
      <c r="L1233" s="127"/>
    </row>
    <row r="1234" spans="1:12" hidden="1" outlineLevel="1" x14ac:dyDescent="0.3">
      <c r="A1234" s="13">
        <v>1230</v>
      </c>
      <c r="B1234" s="2">
        <f t="shared" si="119"/>
        <v>28216</v>
      </c>
      <c r="C1234" s="3">
        <f t="shared" si="116"/>
        <v>42.32</v>
      </c>
      <c r="D1234" s="3">
        <f t="shared" si="114"/>
        <v>42.32</v>
      </c>
      <c r="E1234" s="2">
        <f t="shared" si="117"/>
        <v>0</v>
      </c>
      <c r="F1234" s="17">
        <f t="shared" si="118"/>
        <v>42.32</v>
      </c>
      <c r="G1234" s="2">
        <f t="shared" si="115"/>
        <v>28216</v>
      </c>
      <c r="L1234" s="127"/>
    </row>
    <row r="1235" spans="1:12" hidden="1" outlineLevel="1" x14ac:dyDescent="0.3">
      <c r="A1235" s="13">
        <v>1231</v>
      </c>
      <c r="B1235" s="2">
        <f t="shared" si="119"/>
        <v>28216</v>
      </c>
      <c r="C1235" s="3">
        <f t="shared" si="116"/>
        <v>42.32</v>
      </c>
      <c r="D1235" s="3">
        <f t="shared" si="114"/>
        <v>84.64</v>
      </c>
      <c r="E1235" s="2">
        <f t="shared" si="117"/>
        <v>80</v>
      </c>
      <c r="F1235" s="17">
        <f t="shared" si="118"/>
        <v>0</v>
      </c>
      <c r="G1235" s="2">
        <f t="shared" si="115"/>
        <v>28296</v>
      </c>
      <c r="L1235" s="127"/>
    </row>
    <row r="1236" spans="1:12" hidden="1" outlineLevel="1" x14ac:dyDescent="0.3">
      <c r="A1236" s="13">
        <v>1232</v>
      </c>
      <c r="B1236" s="2">
        <f t="shared" si="119"/>
        <v>28296</v>
      </c>
      <c r="C1236" s="3">
        <f t="shared" si="116"/>
        <v>42.44</v>
      </c>
      <c r="D1236" s="3">
        <f t="shared" si="114"/>
        <v>42.44</v>
      </c>
      <c r="E1236" s="2">
        <f t="shared" si="117"/>
        <v>0</v>
      </c>
      <c r="F1236" s="17">
        <f t="shared" si="118"/>
        <v>42.44</v>
      </c>
      <c r="G1236" s="2">
        <f t="shared" si="115"/>
        <v>28296</v>
      </c>
      <c r="L1236" s="127"/>
    </row>
    <row r="1237" spans="1:12" hidden="1" outlineLevel="1" x14ac:dyDescent="0.3">
      <c r="A1237" s="13">
        <v>1233</v>
      </c>
      <c r="B1237" s="2">
        <f t="shared" si="119"/>
        <v>28296</v>
      </c>
      <c r="C1237" s="3">
        <f t="shared" si="116"/>
        <v>42.44</v>
      </c>
      <c r="D1237" s="3">
        <f t="shared" si="114"/>
        <v>84.88</v>
      </c>
      <c r="E1237" s="2">
        <f t="shared" si="117"/>
        <v>80</v>
      </c>
      <c r="F1237" s="17">
        <f t="shared" si="118"/>
        <v>0</v>
      </c>
      <c r="G1237" s="2">
        <f t="shared" si="115"/>
        <v>28376</v>
      </c>
      <c r="L1237" s="127"/>
    </row>
    <row r="1238" spans="1:12" hidden="1" outlineLevel="1" x14ac:dyDescent="0.3">
      <c r="A1238" s="13">
        <v>1234</v>
      </c>
      <c r="B1238" s="2">
        <f t="shared" si="119"/>
        <v>28376</v>
      </c>
      <c r="C1238" s="3">
        <f t="shared" si="116"/>
        <v>42.56</v>
      </c>
      <c r="D1238" s="3">
        <f t="shared" si="114"/>
        <v>42.56</v>
      </c>
      <c r="E1238" s="2">
        <f t="shared" si="117"/>
        <v>0</v>
      </c>
      <c r="F1238" s="17">
        <f t="shared" si="118"/>
        <v>42.56</v>
      </c>
      <c r="G1238" s="2">
        <f t="shared" si="115"/>
        <v>28376</v>
      </c>
      <c r="L1238" s="127"/>
    </row>
    <row r="1239" spans="1:12" hidden="1" outlineLevel="1" x14ac:dyDescent="0.3">
      <c r="A1239" s="13">
        <v>1235</v>
      </c>
      <c r="B1239" s="2">
        <f t="shared" si="119"/>
        <v>28376</v>
      </c>
      <c r="C1239" s="3">
        <f t="shared" si="116"/>
        <v>42.56</v>
      </c>
      <c r="D1239" s="3">
        <f t="shared" si="114"/>
        <v>85.12</v>
      </c>
      <c r="E1239" s="2">
        <f t="shared" si="117"/>
        <v>80</v>
      </c>
      <c r="F1239" s="17">
        <f t="shared" si="118"/>
        <v>0</v>
      </c>
      <c r="G1239" s="2">
        <f t="shared" si="115"/>
        <v>28456</v>
      </c>
      <c r="L1239" s="127"/>
    </row>
    <row r="1240" spans="1:12" hidden="1" outlineLevel="1" x14ac:dyDescent="0.3">
      <c r="A1240" s="13">
        <v>1236</v>
      </c>
      <c r="B1240" s="2">
        <f t="shared" si="119"/>
        <v>28456</v>
      </c>
      <c r="C1240" s="3">
        <f t="shared" si="116"/>
        <v>42.68</v>
      </c>
      <c r="D1240" s="3">
        <f t="shared" si="114"/>
        <v>42.68</v>
      </c>
      <c r="E1240" s="2">
        <f t="shared" si="117"/>
        <v>0</v>
      </c>
      <c r="F1240" s="17">
        <f t="shared" si="118"/>
        <v>42.68</v>
      </c>
      <c r="G1240" s="2">
        <f t="shared" si="115"/>
        <v>28456</v>
      </c>
      <c r="L1240" s="127"/>
    </row>
    <row r="1241" spans="1:12" hidden="1" outlineLevel="1" x14ac:dyDescent="0.3">
      <c r="A1241" s="13">
        <v>1237</v>
      </c>
      <c r="B1241" s="2">
        <f t="shared" si="119"/>
        <v>28456</v>
      </c>
      <c r="C1241" s="3">
        <f t="shared" si="116"/>
        <v>42.68</v>
      </c>
      <c r="D1241" s="3">
        <f t="shared" si="114"/>
        <v>85.36</v>
      </c>
      <c r="E1241" s="2">
        <f t="shared" si="117"/>
        <v>81</v>
      </c>
      <c r="F1241" s="17">
        <f t="shared" si="118"/>
        <v>0</v>
      </c>
      <c r="G1241" s="2">
        <f t="shared" si="115"/>
        <v>28537</v>
      </c>
      <c r="L1241" s="127"/>
    </row>
    <row r="1242" spans="1:12" hidden="1" outlineLevel="1" x14ac:dyDescent="0.3">
      <c r="A1242" s="13">
        <v>1238</v>
      </c>
      <c r="B1242" s="2">
        <f t="shared" si="119"/>
        <v>28537</v>
      </c>
      <c r="C1242" s="3">
        <f t="shared" si="116"/>
        <v>42.81</v>
      </c>
      <c r="D1242" s="3">
        <f t="shared" ref="D1242:D1305" si="120">C1242+F1241</f>
        <v>42.81</v>
      </c>
      <c r="E1242" s="2">
        <f t="shared" si="117"/>
        <v>0</v>
      </c>
      <c r="F1242" s="17">
        <f t="shared" si="118"/>
        <v>42.81</v>
      </c>
      <c r="G1242" s="2">
        <f t="shared" ref="G1242:G1305" si="121">B1242+E1242</f>
        <v>28537</v>
      </c>
      <c r="L1242" s="127"/>
    </row>
    <row r="1243" spans="1:12" hidden="1" outlineLevel="1" x14ac:dyDescent="0.3">
      <c r="A1243" s="13">
        <v>1239</v>
      </c>
      <c r="B1243" s="2">
        <f t="shared" si="119"/>
        <v>28537</v>
      </c>
      <c r="C1243" s="3">
        <f t="shared" si="116"/>
        <v>42.81</v>
      </c>
      <c r="D1243" s="3">
        <f t="shared" si="120"/>
        <v>85.62</v>
      </c>
      <c r="E1243" s="2">
        <f t="shared" si="117"/>
        <v>81</v>
      </c>
      <c r="F1243" s="17">
        <f t="shared" si="118"/>
        <v>0</v>
      </c>
      <c r="G1243" s="2">
        <f t="shared" si="121"/>
        <v>28618</v>
      </c>
      <c r="L1243" s="127"/>
    </row>
    <row r="1244" spans="1:12" hidden="1" outlineLevel="1" x14ac:dyDescent="0.3">
      <c r="A1244" s="13">
        <v>1240</v>
      </c>
      <c r="B1244" s="2">
        <f t="shared" si="119"/>
        <v>28618</v>
      </c>
      <c r="C1244" s="3">
        <f t="shared" si="116"/>
        <v>42.93</v>
      </c>
      <c r="D1244" s="3">
        <f t="shared" si="120"/>
        <v>42.93</v>
      </c>
      <c r="E1244" s="2">
        <f t="shared" si="117"/>
        <v>0</v>
      </c>
      <c r="F1244" s="17">
        <f t="shared" si="118"/>
        <v>42.93</v>
      </c>
      <c r="G1244" s="2">
        <f t="shared" si="121"/>
        <v>28618</v>
      </c>
      <c r="L1244" s="127"/>
    </row>
    <row r="1245" spans="1:12" hidden="1" outlineLevel="1" x14ac:dyDescent="0.3">
      <c r="A1245" s="13">
        <v>1241</v>
      </c>
      <c r="B1245" s="2">
        <f t="shared" si="119"/>
        <v>28618</v>
      </c>
      <c r="C1245" s="3">
        <f t="shared" si="116"/>
        <v>42.93</v>
      </c>
      <c r="D1245" s="3">
        <f t="shared" si="120"/>
        <v>85.86</v>
      </c>
      <c r="E1245" s="2">
        <f t="shared" si="117"/>
        <v>81</v>
      </c>
      <c r="F1245" s="17">
        <f t="shared" si="118"/>
        <v>0</v>
      </c>
      <c r="G1245" s="2">
        <f t="shared" si="121"/>
        <v>28699</v>
      </c>
      <c r="L1245" s="127"/>
    </row>
    <row r="1246" spans="1:12" hidden="1" outlineLevel="1" x14ac:dyDescent="0.3">
      <c r="A1246" s="13">
        <v>1242</v>
      </c>
      <c r="B1246" s="2">
        <f t="shared" si="119"/>
        <v>28699</v>
      </c>
      <c r="C1246" s="3">
        <f t="shared" si="116"/>
        <v>43.05</v>
      </c>
      <c r="D1246" s="3">
        <f t="shared" si="120"/>
        <v>43.05</v>
      </c>
      <c r="E1246" s="2">
        <f t="shared" si="117"/>
        <v>0</v>
      </c>
      <c r="F1246" s="17">
        <f t="shared" si="118"/>
        <v>43.05</v>
      </c>
      <c r="G1246" s="2">
        <f t="shared" si="121"/>
        <v>28699</v>
      </c>
      <c r="L1246" s="127"/>
    </row>
    <row r="1247" spans="1:12" hidden="1" outlineLevel="1" x14ac:dyDescent="0.3">
      <c r="A1247" s="13">
        <v>1243</v>
      </c>
      <c r="B1247" s="2">
        <f t="shared" si="119"/>
        <v>28699</v>
      </c>
      <c r="C1247" s="3">
        <f t="shared" si="116"/>
        <v>43.05</v>
      </c>
      <c r="D1247" s="3">
        <f t="shared" si="120"/>
        <v>86.1</v>
      </c>
      <c r="E1247" s="2">
        <f t="shared" si="117"/>
        <v>81</v>
      </c>
      <c r="F1247" s="17">
        <f t="shared" si="118"/>
        <v>0</v>
      </c>
      <c r="G1247" s="2">
        <f t="shared" si="121"/>
        <v>28780</v>
      </c>
      <c r="L1247" s="127"/>
    </row>
    <row r="1248" spans="1:12" hidden="1" outlineLevel="1" x14ac:dyDescent="0.3">
      <c r="A1248" s="13">
        <v>1244</v>
      </c>
      <c r="B1248" s="2">
        <f t="shared" si="119"/>
        <v>28780</v>
      </c>
      <c r="C1248" s="3">
        <f t="shared" si="116"/>
        <v>43.17</v>
      </c>
      <c r="D1248" s="3">
        <f t="shared" si="120"/>
        <v>43.17</v>
      </c>
      <c r="E1248" s="2">
        <f t="shared" si="117"/>
        <v>0</v>
      </c>
      <c r="F1248" s="17">
        <f t="shared" si="118"/>
        <v>43.17</v>
      </c>
      <c r="G1248" s="2">
        <f t="shared" si="121"/>
        <v>28780</v>
      </c>
      <c r="L1248" s="127"/>
    </row>
    <row r="1249" spans="1:12" hidden="1" outlineLevel="1" x14ac:dyDescent="0.3">
      <c r="A1249" s="13">
        <v>1245</v>
      </c>
      <c r="B1249" s="2">
        <f t="shared" si="119"/>
        <v>28780</v>
      </c>
      <c r="C1249" s="3">
        <f t="shared" si="116"/>
        <v>43.17</v>
      </c>
      <c r="D1249" s="3">
        <f t="shared" si="120"/>
        <v>86.34</v>
      </c>
      <c r="E1249" s="2">
        <f t="shared" si="117"/>
        <v>82</v>
      </c>
      <c r="F1249" s="17">
        <f t="shared" si="118"/>
        <v>0</v>
      </c>
      <c r="G1249" s="2">
        <f t="shared" si="121"/>
        <v>28862</v>
      </c>
      <c r="L1249" s="127"/>
    </row>
    <row r="1250" spans="1:12" hidden="1" outlineLevel="1" x14ac:dyDescent="0.3">
      <c r="A1250" s="13">
        <v>1246</v>
      </c>
      <c r="B1250" s="2">
        <f t="shared" si="119"/>
        <v>28862</v>
      </c>
      <c r="C1250" s="3">
        <f t="shared" si="116"/>
        <v>43.29</v>
      </c>
      <c r="D1250" s="3">
        <f t="shared" si="120"/>
        <v>43.29</v>
      </c>
      <c r="E1250" s="2">
        <f t="shared" si="117"/>
        <v>0</v>
      </c>
      <c r="F1250" s="17">
        <f t="shared" si="118"/>
        <v>43.29</v>
      </c>
      <c r="G1250" s="2">
        <f t="shared" si="121"/>
        <v>28862</v>
      </c>
      <c r="L1250" s="127"/>
    </row>
    <row r="1251" spans="1:12" hidden="1" outlineLevel="1" x14ac:dyDescent="0.3">
      <c r="A1251" s="13">
        <v>1247</v>
      </c>
      <c r="B1251" s="2">
        <f t="shared" si="119"/>
        <v>28862</v>
      </c>
      <c r="C1251" s="3">
        <f t="shared" si="116"/>
        <v>43.29</v>
      </c>
      <c r="D1251" s="3">
        <f t="shared" si="120"/>
        <v>86.58</v>
      </c>
      <c r="E1251" s="2">
        <f t="shared" si="117"/>
        <v>82</v>
      </c>
      <c r="F1251" s="17">
        <f t="shared" si="118"/>
        <v>0</v>
      </c>
      <c r="G1251" s="2">
        <f t="shared" si="121"/>
        <v>28944</v>
      </c>
      <c r="L1251" s="127"/>
    </row>
    <row r="1252" spans="1:12" hidden="1" outlineLevel="1" x14ac:dyDescent="0.3">
      <c r="A1252" s="13">
        <v>1248</v>
      </c>
      <c r="B1252" s="2">
        <f t="shared" si="119"/>
        <v>28944</v>
      </c>
      <c r="C1252" s="3">
        <f t="shared" si="116"/>
        <v>43.42</v>
      </c>
      <c r="D1252" s="3">
        <f t="shared" si="120"/>
        <v>43.42</v>
      </c>
      <c r="E1252" s="2">
        <f t="shared" si="117"/>
        <v>0</v>
      </c>
      <c r="F1252" s="17">
        <f t="shared" si="118"/>
        <v>43.42</v>
      </c>
      <c r="G1252" s="2">
        <f t="shared" si="121"/>
        <v>28944</v>
      </c>
      <c r="L1252" s="127"/>
    </row>
    <row r="1253" spans="1:12" hidden="1" outlineLevel="1" x14ac:dyDescent="0.3">
      <c r="A1253" s="13">
        <v>1249</v>
      </c>
      <c r="B1253" s="2">
        <f t="shared" si="119"/>
        <v>28944</v>
      </c>
      <c r="C1253" s="3">
        <f t="shared" si="116"/>
        <v>43.42</v>
      </c>
      <c r="D1253" s="3">
        <f t="shared" si="120"/>
        <v>86.84</v>
      </c>
      <c r="E1253" s="2">
        <f t="shared" si="117"/>
        <v>82</v>
      </c>
      <c r="F1253" s="17">
        <f t="shared" si="118"/>
        <v>0</v>
      </c>
      <c r="G1253" s="2">
        <f t="shared" si="121"/>
        <v>29026</v>
      </c>
      <c r="L1253" s="127"/>
    </row>
    <row r="1254" spans="1:12" hidden="1" outlineLevel="1" x14ac:dyDescent="0.3">
      <c r="A1254" s="13">
        <v>1250</v>
      </c>
      <c r="B1254" s="2">
        <f t="shared" si="119"/>
        <v>29026</v>
      </c>
      <c r="C1254" s="3">
        <f t="shared" si="116"/>
        <v>43.54</v>
      </c>
      <c r="D1254" s="3">
        <f t="shared" si="120"/>
        <v>43.54</v>
      </c>
      <c r="E1254" s="2">
        <f t="shared" si="117"/>
        <v>0</v>
      </c>
      <c r="F1254" s="17">
        <f t="shared" si="118"/>
        <v>43.54</v>
      </c>
      <c r="G1254" s="2">
        <f t="shared" si="121"/>
        <v>29026</v>
      </c>
      <c r="L1254" s="127"/>
    </row>
    <row r="1255" spans="1:12" hidden="1" outlineLevel="1" x14ac:dyDescent="0.3">
      <c r="A1255" s="13">
        <v>1251</v>
      </c>
      <c r="B1255" s="2">
        <f t="shared" si="119"/>
        <v>29026</v>
      </c>
      <c r="C1255" s="3">
        <f t="shared" si="116"/>
        <v>43.54</v>
      </c>
      <c r="D1255" s="3">
        <f t="shared" si="120"/>
        <v>87.08</v>
      </c>
      <c r="E1255" s="2">
        <f t="shared" si="117"/>
        <v>82</v>
      </c>
      <c r="F1255" s="17">
        <f t="shared" si="118"/>
        <v>0</v>
      </c>
      <c r="G1255" s="2">
        <f t="shared" si="121"/>
        <v>29108</v>
      </c>
      <c r="L1255" s="127"/>
    </row>
    <row r="1256" spans="1:12" hidden="1" outlineLevel="1" x14ac:dyDescent="0.3">
      <c r="A1256" s="13">
        <v>1252</v>
      </c>
      <c r="B1256" s="2">
        <f t="shared" si="119"/>
        <v>29108</v>
      </c>
      <c r="C1256" s="3">
        <f t="shared" si="116"/>
        <v>43.66</v>
      </c>
      <c r="D1256" s="3">
        <f t="shared" si="120"/>
        <v>43.66</v>
      </c>
      <c r="E1256" s="2">
        <f t="shared" si="117"/>
        <v>0</v>
      </c>
      <c r="F1256" s="17">
        <f t="shared" si="118"/>
        <v>43.66</v>
      </c>
      <c r="G1256" s="2">
        <f t="shared" si="121"/>
        <v>29108</v>
      </c>
      <c r="L1256" s="127"/>
    </row>
    <row r="1257" spans="1:12" hidden="1" outlineLevel="1" x14ac:dyDescent="0.3">
      <c r="A1257" s="13">
        <v>1253</v>
      </c>
      <c r="B1257" s="2">
        <f t="shared" si="119"/>
        <v>29108</v>
      </c>
      <c r="C1257" s="3">
        <f t="shared" si="116"/>
        <v>43.66</v>
      </c>
      <c r="D1257" s="3">
        <f t="shared" si="120"/>
        <v>87.32</v>
      </c>
      <c r="E1257" s="2">
        <f t="shared" si="117"/>
        <v>82</v>
      </c>
      <c r="F1257" s="17">
        <f t="shared" si="118"/>
        <v>0</v>
      </c>
      <c r="G1257" s="2">
        <f t="shared" si="121"/>
        <v>29190</v>
      </c>
      <c r="L1257" s="127"/>
    </row>
    <row r="1258" spans="1:12" hidden="1" outlineLevel="1" x14ac:dyDescent="0.3">
      <c r="A1258" s="13">
        <v>1254</v>
      </c>
      <c r="B1258" s="2">
        <f t="shared" si="119"/>
        <v>29190</v>
      </c>
      <c r="C1258" s="3">
        <f t="shared" si="116"/>
        <v>43.79</v>
      </c>
      <c r="D1258" s="3">
        <f t="shared" si="120"/>
        <v>43.79</v>
      </c>
      <c r="E1258" s="2">
        <f t="shared" si="117"/>
        <v>0</v>
      </c>
      <c r="F1258" s="17">
        <f t="shared" si="118"/>
        <v>43.79</v>
      </c>
      <c r="G1258" s="2">
        <f t="shared" si="121"/>
        <v>29190</v>
      </c>
      <c r="L1258" s="127"/>
    </row>
    <row r="1259" spans="1:12" hidden="1" outlineLevel="1" x14ac:dyDescent="0.3">
      <c r="A1259" s="13">
        <v>1255</v>
      </c>
      <c r="B1259" s="2">
        <f t="shared" si="119"/>
        <v>29190</v>
      </c>
      <c r="C1259" s="3">
        <f t="shared" si="116"/>
        <v>43.79</v>
      </c>
      <c r="D1259" s="3">
        <f t="shared" si="120"/>
        <v>87.58</v>
      </c>
      <c r="E1259" s="2">
        <f t="shared" si="117"/>
        <v>83</v>
      </c>
      <c r="F1259" s="17">
        <f t="shared" si="118"/>
        <v>0</v>
      </c>
      <c r="G1259" s="2">
        <f t="shared" si="121"/>
        <v>29273</v>
      </c>
      <c r="L1259" s="127"/>
    </row>
    <row r="1260" spans="1:12" hidden="1" outlineLevel="1" x14ac:dyDescent="0.3">
      <c r="A1260" s="13">
        <v>1256</v>
      </c>
      <c r="B1260" s="2">
        <f t="shared" si="119"/>
        <v>29273</v>
      </c>
      <c r="C1260" s="3">
        <f t="shared" si="116"/>
        <v>43.91</v>
      </c>
      <c r="D1260" s="3">
        <f t="shared" si="120"/>
        <v>43.91</v>
      </c>
      <c r="E1260" s="2">
        <f t="shared" si="117"/>
        <v>0</v>
      </c>
      <c r="F1260" s="17">
        <f t="shared" si="118"/>
        <v>43.91</v>
      </c>
      <c r="G1260" s="2">
        <f t="shared" si="121"/>
        <v>29273</v>
      </c>
      <c r="L1260" s="127"/>
    </row>
    <row r="1261" spans="1:12" hidden="1" outlineLevel="1" x14ac:dyDescent="0.3">
      <c r="A1261" s="13">
        <v>1257</v>
      </c>
      <c r="B1261" s="2">
        <f t="shared" si="119"/>
        <v>29273</v>
      </c>
      <c r="C1261" s="3">
        <f t="shared" si="116"/>
        <v>43.91</v>
      </c>
      <c r="D1261" s="3">
        <f t="shared" si="120"/>
        <v>87.82</v>
      </c>
      <c r="E1261" s="2">
        <f t="shared" si="117"/>
        <v>83</v>
      </c>
      <c r="F1261" s="17">
        <f t="shared" si="118"/>
        <v>0</v>
      </c>
      <c r="G1261" s="2">
        <f t="shared" si="121"/>
        <v>29356</v>
      </c>
      <c r="L1261" s="127"/>
    </row>
    <row r="1262" spans="1:12" hidden="1" outlineLevel="1" x14ac:dyDescent="0.3">
      <c r="A1262" s="13">
        <v>1258</v>
      </c>
      <c r="B1262" s="2">
        <f t="shared" si="119"/>
        <v>29356</v>
      </c>
      <c r="C1262" s="3">
        <f t="shared" si="116"/>
        <v>44.03</v>
      </c>
      <c r="D1262" s="3">
        <f t="shared" si="120"/>
        <v>44.03</v>
      </c>
      <c r="E1262" s="2">
        <f t="shared" si="117"/>
        <v>0</v>
      </c>
      <c r="F1262" s="17">
        <f t="shared" si="118"/>
        <v>44.03</v>
      </c>
      <c r="G1262" s="2">
        <f t="shared" si="121"/>
        <v>29356</v>
      </c>
      <c r="L1262" s="127"/>
    </row>
    <row r="1263" spans="1:12" hidden="1" outlineLevel="1" x14ac:dyDescent="0.3">
      <c r="A1263" s="13">
        <v>1259</v>
      </c>
      <c r="B1263" s="2">
        <f t="shared" si="119"/>
        <v>29356</v>
      </c>
      <c r="C1263" s="3">
        <f t="shared" si="116"/>
        <v>44.03</v>
      </c>
      <c r="D1263" s="3">
        <f t="shared" si="120"/>
        <v>88.06</v>
      </c>
      <c r="E1263" s="2">
        <f t="shared" si="117"/>
        <v>83</v>
      </c>
      <c r="F1263" s="17">
        <f t="shared" si="118"/>
        <v>0</v>
      </c>
      <c r="G1263" s="2">
        <f t="shared" si="121"/>
        <v>29439</v>
      </c>
      <c r="L1263" s="127"/>
    </row>
    <row r="1264" spans="1:12" hidden="1" outlineLevel="1" x14ac:dyDescent="0.3">
      <c r="A1264" s="13">
        <v>1260</v>
      </c>
      <c r="B1264" s="2">
        <f t="shared" si="119"/>
        <v>29439</v>
      </c>
      <c r="C1264" s="3">
        <f t="shared" si="116"/>
        <v>44.16</v>
      </c>
      <c r="D1264" s="3">
        <f t="shared" si="120"/>
        <v>44.16</v>
      </c>
      <c r="E1264" s="2">
        <f t="shared" si="117"/>
        <v>0</v>
      </c>
      <c r="F1264" s="17">
        <f t="shared" si="118"/>
        <v>44.16</v>
      </c>
      <c r="G1264" s="2">
        <f t="shared" si="121"/>
        <v>29439</v>
      </c>
      <c r="L1264" s="127"/>
    </row>
    <row r="1265" spans="1:12" hidden="1" outlineLevel="1" x14ac:dyDescent="0.3">
      <c r="A1265" s="13">
        <v>1261</v>
      </c>
      <c r="B1265" s="2">
        <f t="shared" si="119"/>
        <v>29439</v>
      </c>
      <c r="C1265" s="3">
        <f t="shared" si="116"/>
        <v>44.16</v>
      </c>
      <c r="D1265" s="3">
        <f t="shared" si="120"/>
        <v>88.32</v>
      </c>
      <c r="E1265" s="2">
        <f t="shared" si="117"/>
        <v>83</v>
      </c>
      <c r="F1265" s="17">
        <f t="shared" si="118"/>
        <v>0</v>
      </c>
      <c r="G1265" s="2">
        <f t="shared" si="121"/>
        <v>29522</v>
      </c>
      <c r="L1265" s="127"/>
    </row>
    <row r="1266" spans="1:12" hidden="1" outlineLevel="1" x14ac:dyDescent="0.3">
      <c r="A1266" s="13">
        <v>1262</v>
      </c>
      <c r="B1266" s="2">
        <f t="shared" si="119"/>
        <v>29522</v>
      </c>
      <c r="C1266" s="3">
        <f t="shared" si="116"/>
        <v>44.28</v>
      </c>
      <c r="D1266" s="3">
        <f t="shared" si="120"/>
        <v>44.28</v>
      </c>
      <c r="E1266" s="2">
        <f t="shared" si="117"/>
        <v>0</v>
      </c>
      <c r="F1266" s="17">
        <f t="shared" si="118"/>
        <v>44.28</v>
      </c>
      <c r="G1266" s="2">
        <f t="shared" si="121"/>
        <v>29522</v>
      </c>
      <c r="L1266" s="127"/>
    </row>
    <row r="1267" spans="1:12" hidden="1" outlineLevel="1" x14ac:dyDescent="0.3">
      <c r="A1267" s="13">
        <v>1263</v>
      </c>
      <c r="B1267" s="2">
        <f t="shared" si="119"/>
        <v>29522</v>
      </c>
      <c r="C1267" s="3">
        <f t="shared" si="116"/>
        <v>44.28</v>
      </c>
      <c r="D1267" s="3">
        <f t="shared" si="120"/>
        <v>88.56</v>
      </c>
      <c r="E1267" s="2">
        <f t="shared" si="117"/>
        <v>84</v>
      </c>
      <c r="F1267" s="17">
        <f t="shared" si="118"/>
        <v>0</v>
      </c>
      <c r="G1267" s="2">
        <f t="shared" si="121"/>
        <v>29606</v>
      </c>
      <c r="L1267" s="127"/>
    </row>
    <row r="1268" spans="1:12" hidden="1" outlineLevel="1" x14ac:dyDescent="0.3">
      <c r="A1268" s="13">
        <v>1264</v>
      </c>
      <c r="B1268" s="2">
        <f t="shared" si="119"/>
        <v>29606</v>
      </c>
      <c r="C1268" s="3">
        <f t="shared" si="116"/>
        <v>44.41</v>
      </c>
      <c r="D1268" s="3">
        <f t="shared" si="120"/>
        <v>44.41</v>
      </c>
      <c r="E1268" s="2">
        <f t="shared" si="117"/>
        <v>0</v>
      </c>
      <c r="F1268" s="17">
        <f t="shared" si="118"/>
        <v>44.41</v>
      </c>
      <c r="G1268" s="2">
        <f t="shared" si="121"/>
        <v>29606</v>
      </c>
      <c r="L1268" s="127"/>
    </row>
    <row r="1269" spans="1:12" hidden="1" outlineLevel="1" x14ac:dyDescent="0.3">
      <c r="A1269" s="13">
        <v>1265</v>
      </c>
      <c r="B1269" s="2">
        <f t="shared" si="119"/>
        <v>29606</v>
      </c>
      <c r="C1269" s="3">
        <f t="shared" si="116"/>
        <v>44.41</v>
      </c>
      <c r="D1269" s="3">
        <f t="shared" si="120"/>
        <v>88.82</v>
      </c>
      <c r="E1269" s="2">
        <f t="shared" si="117"/>
        <v>84</v>
      </c>
      <c r="F1269" s="17">
        <f t="shared" si="118"/>
        <v>0</v>
      </c>
      <c r="G1269" s="2">
        <f t="shared" si="121"/>
        <v>29690</v>
      </c>
      <c r="L1269" s="127"/>
    </row>
    <row r="1270" spans="1:12" hidden="1" outlineLevel="1" x14ac:dyDescent="0.3">
      <c r="A1270" s="13">
        <v>1266</v>
      </c>
      <c r="B1270" s="2">
        <f t="shared" si="119"/>
        <v>29690</v>
      </c>
      <c r="C1270" s="3">
        <f t="shared" si="116"/>
        <v>44.54</v>
      </c>
      <c r="D1270" s="3">
        <f t="shared" si="120"/>
        <v>44.54</v>
      </c>
      <c r="E1270" s="2">
        <f t="shared" si="117"/>
        <v>0</v>
      </c>
      <c r="F1270" s="17">
        <f t="shared" si="118"/>
        <v>44.54</v>
      </c>
      <c r="G1270" s="2">
        <f t="shared" si="121"/>
        <v>29690</v>
      </c>
      <c r="L1270" s="127"/>
    </row>
    <row r="1271" spans="1:12" hidden="1" outlineLevel="1" x14ac:dyDescent="0.3">
      <c r="A1271" s="13">
        <v>1267</v>
      </c>
      <c r="B1271" s="2">
        <f t="shared" si="119"/>
        <v>29690</v>
      </c>
      <c r="C1271" s="3">
        <f t="shared" si="116"/>
        <v>44.54</v>
      </c>
      <c r="D1271" s="3">
        <f t="shared" si="120"/>
        <v>89.08</v>
      </c>
      <c r="E1271" s="2">
        <f t="shared" si="117"/>
        <v>84</v>
      </c>
      <c r="F1271" s="17">
        <f t="shared" si="118"/>
        <v>0</v>
      </c>
      <c r="G1271" s="2">
        <f t="shared" si="121"/>
        <v>29774</v>
      </c>
      <c r="L1271" s="127"/>
    </row>
    <row r="1272" spans="1:12" hidden="1" outlineLevel="1" x14ac:dyDescent="0.3">
      <c r="A1272" s="13">
        <v>1268</v>
      </c>
      <c r="B1272" s="2">
        <f t="shared" si="119"/>
        <v>29774</v>
      </c>
      <c r="C1272" s="3">
        <f t="shared" si="116"/>
        <v>44.66</v>
      </c>
      <c r="D1272" s="3">
        <f t="shared" si="120"/>
        <v>44.66</v>
      </c>
      <c r="E1272" s="2">
        <f t="shared" si="117"/>
        <v>0</v>
      </c>
      <c r="F1272" s="17">
        <f t="shared" si="118"/>
        <v>44.66</v>
      </c>
      <c r="G1272" s="2">
        <f t="shared" si="121"/>
        <v>29774</v>
      </c>
      <c r="L1272" s="127"/>
    </row>
    <row r="1273" spans="1:12" hidden="1" outlineLevel="1" x14ac:dyDescent="0.3">
      <c r="A1273" s="13">
        <v>1269</v>
      </c>
      <c r="B1273" s="2">
        <f t="shared" si="119"/>
        <v>29774</v>
      </c>
      <c r="C1273" s="3">
        <f t="shared" si="116"/>
        <v>44.66</v>
      </c>
      <c r="D1273" s="3">
        <f t="shared" si="120"/>
        <v>89.32</v>
      </c>
      <c r="E1273" s="2">
        <f t="shared" si="117"/>
        <v>84</v>
      </c>
      <c r="F1273" s="17">
        <f t="shared" si="118"/>
        <v>0</v>
      </c>
      <c r="G1273" s="2">
        <f t="shared" si="121"/>
        <v>29858</v>
      </c>
      <c r="L1273" s="127"/>
    </row>
    <row r="1274" spans="1:12" hidden="1" outlineLevel="1" x14ac:dyDescent="0.3">
      <c r="A1274" s="13">
        <v>1270</v>
      </c>
      <c r="B1274" s="2">
        <f t="shared" si="119"/>
        <v>29858</v>
      </c>
      <c r="C1274" s="3">
        <f t="shared" si="116"/>
        <v>44.79</v>
      </c>
      <c r="D1274" s="3">
        <f t="shared" si="120"/>
        <v>44.79</v>
      </c>
      <c r="E1274" s="2">
        <f t="shared" si="117"/>
        <v>0</v>
      </c>
      <c r="F1274" s="17">
        <f t="shared" si="118"/>
        <v>44.79</v>
      </c>
      <c r="G1274" s="2">
        <f t="shared" si="121"/>
        <v>29858</v>
      </c>
      <c r="L1274" s="127"/>
    </row>
    <row r="1275" spans="1:12" hidden="1" outlineLevel="1" x14ac:dyDescent="0.3">
      <c r="A1275" s="13">
        <v>1271</v>
      </c>
      <c r="B1275" s="2">
        <f t="shared" si="119"/>
        <v>29858</v>
      </c>
      <c r="C1275" s="3">
        <f t="shared" si="116"/>
        <v>44.79</v>
      </c>
      <c r="D1275" s="3">
        <f t="shared" si="120"/>
        <v>89.58</v>
      </c>
      <c r="E1275" s="2">
        <f t="shared" si="117"/>
        <v>85</v>
      </c>
      <c r="F1275" s="17">
        <f t="shared" si="118"/>
        <v>0</v>
      </c>
      <c r="G1275" s="2">
        <f t="shared" si="121"/>
        <v>29943</v>
      </c>
      <c r="L1275" s="127"/>
    </row>
    <row r="1276" spans="1:12" hidden="1" outlineLevel="1" x14ac:dyDescent="0.3">
      <c r="A1276" s="13">
        <v>1272</v>
      </c>
      <c r="B1276" s="2">
        <f t="shared" si="119"/>
        <v>29943</v>
      </c>
      <c r="C1276" s="3">
        <f t="shared" si="116"/>
        <v>44.91</v>
      </c>
      <c r="D1276" s="3">
        <f t="shared" si="120"/>
        <v>44.91</v>
      </c>
      <c r="E1276" s="2">
        <f t="shared" si="117"/>
        <v>0</v>
      </c>
      <c r="F1276" s="17">
        <f t="shared" si="118"/>
        <v>44.91</v>
      </c>
      <c r="G1276" s="2">
        <f t="shared" si="121"/>
        <v>29943</v>
      </c>
      <c r="L1276" s="127"/>
    </row>
    <row r="1277" spans="1:12" hidden="1" outlineLevel="1" x14ac:dyDescent="0.3">
      <c r="A1277" s="13">
        <v>1273</v>
      </c>
      <c r="B1277" s="2">
        <f t="shared" si="119"/>
        <v>29943</v>
      </c>
      <c r="C1277" s="3">
        <f t="shared" si="116"/>
        <v>44.91</v>
      </c>
      <c r="D1277" s="3">
        <f t="shared" si="120"/>
        <v>89.82</v>
      </c>
      <c r="E1277" s="2">
        <f t="shared" si="117"/>
        <v>85</v>
      </c>
      <c r="F1277" s="17">
        <f t="shared" si="118"/>
        <v>0</v>
      </c>
      <c r="G1277" s="2">
        <f t="shared" si="121"/>
        <v>30028</v>
      </c>
      <c r="L1277" s="127"/>
    </row>
    <row r="1278" spans="1:12" hidden="1" outlineLevel="1" x14ac:dyDescent="0.3">
      <c r="A1278" s="13">
        <v>1274</v>
      </c>
      <c r="B1278" s="2">
        <f t="shared" si="119"/>
        <v>30028</v>
      </c>
      <c r="C1278" s="3">
        <f t="shared" si="116"/>
        <v>45.04</v>
      </c>
      <c r="D1278" s="3">
        <f t="shared" si="120"/>
        <v>45.04</v>
      </c>
      <c r="E1278" s="2">
        <f t="shared" si="117"/>
        <v>0</v>
      </c>
      <c r="F1278" s="17">
        <f t="shared" si="118"/>
        <v>45.04</v>
      </c>
      <c r="G1278" s="2">
        <f t="shared" si="121"/>
        <v>30028</v>
      </c>
      <c r="L1278" s="127"/>
    </row>
    <row r="1279" spans="1:12" hidden="1" outlineLevel="1" x14ac:dyDescent="0.3">
      <c r="A1279" s="13">
        <v>1275</v>
      </c>
      <c r="B1279" s="2">
        <f t="shared" si="119"/>
        <v>30028</v>
      </c>
      <c r="C1279" s="3">
        <f t="shared" si="116"/>
        <v>45.04</v>
      </c>
      <c r="D1279" s="3">
        <f t="shared" si="120"/>
        <v>90.08</v>
      </c>
      <c r="E1279" s="2">
        <f t="shared" si="117"/>
        <v>85</v>
      </c>
      <c r="F1279" s="17">
        <f t="shared" si="118"/>
        <v>0</v>
      </c>
      <c r="G1279" s="2">
        <f t="shared" si="121"/>
        <v>30113</v>
      </c>
      <c r="L1279" s="127"/>
    </row>
    <row r="1280" spans="1:12" hidden="1" outlineLevel="1" x14ac:dyDescent="0.3">
      <c r="A1280" s="13">
        <v>1276</v>
      </c>
      <c r="B1280" s="2">
        <f t="shared" si="119"/>
        <v>30113</v>
      </c>
      <c r="C1280" s="3">
        <f t="shared" si="116"/>
        <v>45.17</v>
      </c>
      <c r="D1280" s="3">
        <f t="shared" si="120"/>
        <v>45.17</v>
      </c>
      <c r="E1280" s="2">
        <f t="shared" si="117"/>
        <v>0</v>
      </c>
      <c r="F1280" s="17">
        <f t="shared" si="118"/>
        <v>45.17</v>
      </c>
      <c r="G1280" s="2">
        <f t="shared" si="121"/>
        <v>30113</v>
      </c>
      <c r="L1280" s="127"/>
    </row>
    <row r="1281" spans="1:12" hidden="1" outlineLevel="1" x14ac:dyDescent="0.3">
      <c r="A1281" s="13">
        <v>1277</v>
      </c>
      <c r="B1281" s="2">
        <f t="shared" si="119"/>
        <v>30113</v>
      </c>
      <c r="C1281" s="3">
        <f t="shared" si="116"/>
        <v>45.17</v>
      </c>
      <c r="D1281" s="3">
        <f t="shared" si="120"/>
        <v>90.34</v>
      </c>
      <c r="E1281" s="2">
        <f t="shared" si="117"/>
        <v>85</v>
      </c>
      <c r="F1281" s="17">
        <f t="shared" si="118"/>
        <v>0</v>
      </c>
      <c r="G1281" s="2">
        <f t="shared" si="121"/>
        <v>30198</v>
      </c>
      <c r="L1281" s="127"/>
    </row>
    <row r="1282" spans="1:12" hidden="1" outlineLevel="1" x14ac:dyDescent="0.3">
      <c r="A1282" s="13">
        <v>1278</v>
      </c>
      <c r="B1282" s="2">
        <f t="shared" si="119"/>
        <v>30198</v>
      </c>
      <c r="C1282" s="3">
        <f t="shared" si="116"/>
        <v>45.3</v>
      </c>
      <c r="D1282" s="3">
        <f t="shared" si="120"/>
        <v>45.3</v>
      </c>
      <c r="E1282" s="2">
        <f t="shared" si="117"/>
        <v>0</v>
      </c>
      <c r="F1282" s="17">
        <f t="shared" si="118"/>
        <v>45.3</v>
      </c>
      <c r="G1282" s="2">
        <f t="shared" si="121"/>
        <v>30198</v>
      </c>
      <c r="L1282" s="127"/>
    </row>
    <row r="1283" spans="1:12" hidden="1" outlineLevel="1" x14ac:dyDescent="0.3">
      <c r="A1283" s="13">
        <v>1279</v>
      </c>
      <c r="B1283" s="2">
        <f t="shared" si="119"/>
        <v>30198</v>
      </c>
      <c r="C1283" s="3">
        <f t="shared" si="116"/>
        <v>45.3</v>
      </c>
      <c r="D1283" s="3">
        <f t="shared" si="120"/>
        <v>90.6</v>
      </c>
      <c r="E1283" s="2">
        <f t="shared" si="117"/>
        <v>86</v>
      </c>
      <c r="F1283" s="17">
        <f t="shared" si="118"/>
        <v>0</v>
      </c>
      <c r="G1283" s="2">
        <f t="shared" si="121"/>
        <v>30284</v>
      </c>
      <c r="L1283" s="127"/>
    </row>
    <row r="1284" spans="1:12" hidden="1" outlineLevel="1" x14ac:dyDescent="0.3">
      <c r="A1284" s="13">
        <v>1280</v>
      </c>
      <c r="B1284" s="2">
        <f t="shared" si="119"/>
        <v>30284</v>
      </c>
      <c r="C1284" s="3">
        <f t="shared" si="116"/>
        <v>45.43</v>
      </c>
      <c r="D1284" s="3">
        <f t="shared" si="120"/>
        <v>45.43</v>
      </c>
      <c r="E1284" s="2">
        <f t="shared" si="117"/>
        <v>0</v>
      </c>
      <c r="F1284" s="17">
        <f t="shared" si="118"/>
        <v>45.43</v>
      </c>
      <c r="G1284" s="2">
        <f t="shared" si="121"/>
        <v>30284</v>
      </c>
      <c r="L1284" s="127"/>
    </row>
    <row r="1285" spans="1:12" hidden="1" outlineLevel="1" x14ac:dyDescent="0.3">
      <c r="A1285" s="13">
        <v>1281</v>
      </c>
      <c r="B1285" s="2">
        <f t="shared" si="119"/>
        <v>30284</v>
      </c>
      <c r="C1285" s="3">
        <f t="shared" ref="C1285:C1348" si="122">ROUND(B1285*$K$4/100,2)</f>
        <v>45.43</v>
      </c>
      <c r="D1285" s="3">
        <f t="shared" si="120"/>
        <v>90.86</v>
      </c>
      <c r="E1285" s="2">
        <f t="shared" si="117"/>
        <v>86</v>
      </c>
      <c r="F1285" s="17">
        <f t="shared" si="118"/>
        <v>0</v>
      </c>
      <c r="G1285" s="2">
        <f t="shared" si="121"/>
        <v>30370</v>
      </c>
      <c r="L1285" s="127"/>
    </row>
    <row r="1286" spans="1:12" hidden="1" outlineLevel="1" x14ac:dyDescent="0.3">
      <c r="A1286" s="13">
        <v>1282</v>
      </c>
      <c r="B1286" s="2">
        <f t="shared" si="119"/>
        <v>30370</v>
      </c>
      <c r="C1286" s="3">
        <f t="shared" si="122"/>
        <v>45.56</v>
      </c>
      <c r="D1286" s="3">
        <f t="shared" si="120"/>
        <v>45.56</v>
      </c>
      <c r="E1286" s="2">
        <f t="shared" ref="E1286:E1349" si="123">ROUNDDOWN(IF(D1286&lt;50,0,D1286*0.95),0)</f>
        <v>0</v>
      </c>
      <c r="F1286" s="17">
        <f t="shared" si="118"/>
        <v>45.56</v>
      </c>
      <c r="G1286" s="2">
        <f t="shared" si="121"/>
        <v>30370</v>
      </c>
      <c r="L1286" s="127"/>
    </row>
    <row r="1287" spans="1:12" hidden="1" outlineLevel="1" x14ac:dyDescent="0.3">
      <c r="A1287" s="13">
        <v>1283</v>
      </c>
      <c r="B1287" s="2">
        <f t="shared" si="119"/>
        <v>30370</v>
      </c>
      <c r="C1287" s="3">
        <f t="shared" si="122"/>
        <v>45.56</v>
      </c>
      <c r="D1287" s="3">
        <f t="shared" si="120"/>
        <v>91.12</v>
      </c>
      <c r="E1287" s="2">
        <f t="shared" si="123"/>
        <v>86</v>
      </c>
      <c r="F1287" s="17">
        <f t="shared" ref="F1287:F1350" si="124">IF(E1287&gt;0,0,D1287-E1287)</f>
        <v>0</v>
      </c>
      <c r="G1287" s="2">
        <f t="shared" si="121"/>
        <v>30456</v>
      </c>
      <c r="L1287" s="127"/>
    </row>
    <row r="1288" spans="1:12" hidden="1" outlineLevel="1" x14ac:dyDescent="0.3">
      <c r="A1288" s="13">
        <v>1284</v>
      </c>
      <c r="B1288" s="2">
        <f t="shared" ref="B1288:B1351" si="125">G1287</f>
        <v>30456</v>
      </c>
      <c r="C1288" s="3">
        <f t="shared" si="122"/>
        <v>45.68</v>
      </c>
      <c r="D1288" s="3">
        <f t="shared" si="120"/>
        <v>45.68</v>
      </c>
      <c r="E1288" s="2">
        <f t="shared" si="123"/>
        <v>0</v>
      </c>
      <c r="F1288" s="17">
        <f t="shared" si="124"/>
        <v>45.68</v>
      </c>
      <c r="G1288" s="2">
        <f t="shared" si="121"/>
        <v>30456</v>
      </c>
      <c r="L1288" s="127"/>
    </row>
    <row r="1289" spans="1:12" hidden="1" outlineLevel="1" x14ac:dyDescent="0.3">
      <c r="A1289" s="13">
        <v>1285</v>
      </c>
      <c r="B1289" s="2">
        <f t="shared" si="125"/>
        <v>30456</v>
      </c>
      <c r="C1289" s="3">
        <f t="shared" si="122"/>
        <v>45.68</v>
      </c>
      <c r="D1289" s="3">
        <f t="shared" si="120"/>
        <v>91.36</v>
      </c>
      <c r="E1289" s="2">
        <f t="shared" si="123"/>
        <v>86</v>
      </c>
      <c r="F1289" s="17">
        <f t="shared" si="124"/>
        <v>0</v>
      </c>
      <c r="G1289" s="2">
        <f t="shared" si="121"/>
        <v>30542</v>
      </c>
      <c r="L1289" s="127"/>
    </row>
    <row r="1290" spans="1:12" hidden="1" outlineLevel="1" x14ac:dyDescent="0.3">
      <c r="A1290" s="13">
        <v>1286</v>
      </c>
      <c r="B1290" s="2">
        <f t="shared" si="125"/>
        <v>30542</v>
      </c>
      <c r="C1290" s="3">
        <f t="shared" si="122"/>
        <v>45.81</v>
      </c>
      <c r="D1290" s="3">
        <f t="shared" si="120"/>
        <v>45.81</v>
      </c>
      <c r="E1290" s="2">
        <f t="shared" si="123"/>
        <v>0</v>
      </c>
      <c r="F1290" s="17">
        <f t="shared" si="124"/>
        <v>45.81</v>
      </c>
      <c r="G1290" s="2">
        <f t="shared" si="121"/>
        <v>30542</v>
      </c>
      <c r="L1290" s="127"/>
    </row>
    <row r="1291" spans="1:12" hidden="1" outlineLevel="1" x14ac:dyDescent="0.3">
      <c r="A1291" s="13">
        <v>1287</v>
      </c>
      <c r="B1291" s="2">
        <f t="shared" si="125"/>
        <v>30542</v>
      </c>
      <c r="C1291" s="3">
        <f t="shared" si="122"/>
        <v>45.81</v>
      </c>
      <c r="D1291" s="3">
        <f t="shared" si="120"/>
        <v>91.62</v>
      </c>
      <c r="E1291" s="2">
        <f t="shared" si="123"/>
        <v>87</v>
      </c>
      <c r="F1291" s="17">
        <f t="shared" si="124"/>
        <v>0</v>
      </c>
      <c r="G1291" s="2">
        <f t="shared" si="121"/>
        <v>30629</v>
      </c>
      <c r="L1291" s="127"/>
    </row>
    <row r="1292" spans="1:12" hidden="1" outlineLevel="1" x14ac:dyDescent="0.3">
      <c r="A1292" s="13">
        <v>1288</v>
      </c>
      <c r="B1292" s="2">
        <f t="shared" si="125"/>
        <v>30629</v>
      </c>
      <c r="C1292" s="3">
        <f t="shared" si="122"/>
        <v>45.94</v>
      </c>
      <c r="D1292" s="3">
        <f t="shared" si="120"/>
        <v>45.94</v>
      </c>
      <c r="E1292" s="2">
        <f t="shared" si="123"/>
        <v>0</v>
      </c>
      <c r="F1292" s="17">
        <f t="shared" si="124"/>
        <v>45.94</v>
      </c>
      <c r="G1292" s="2">
        <f t="shared" si="121"/>
        <v>30629</v>
      </c>
      <c r="L1292" s="127"/>
    </row>
    <row r="1293" spans="1:12" hidden="1" outlineLevel="1" x14ac:dyDescent="0.3">
      <c r="A1293" s="13">
        <v>1289</v>
      </c>
      <c r="B1293" s="2">
        <f t="shared" si="125"/>
        <v>30629</v>
      </c>
      <c r="C1293" s="3">
        <f t="shared" si="122"/>
        <v>45.94</v>
      </c>
      <c r="D1293" s="3">
        <f t="shared" si="120"/>
        <v>91.88</v>
      </c>
      <c r="E1293" s="2">
        <f t="shared" si="123"/>
        <v>87</v>
      </c>
      <c r="F1293" s="17">
        <f t="shared" si="124"/>
        <v>0</v>
      </c>
      <c r="G1293" s="2">
        <f t="shared" si="121"/>
        <v>30716</v>
      </c>
      <c r="L1293" s="127"/>
    </row>
    <row r="1294" spans="1:12" hidden="1" outlineLevel="1" x14ac:dyDescent="0.3">
      <c r="A1294" s="13">
        <v>1290</v>
      </c>
      <c r="B1294" s="2">
        <f t="shared" si="125"/>
        <v>30716</v>
      </c>
      <c r="C1294" s="3">
        <f t="shared" si="122"/>
        <v>46.07</v>
      </c>
      <c r="D1294" s="3">
        <f t="shared" si="120"/>
        <v>46.07</v>
      </c>
      <c r="E1294" s="2">
        <f t="shared" si="123"/>
        <v>0</v>
      </c>
      <c r="F1294" s="17">
        <f t="shared" si="124"/>
        <v>46.07</v>
      </c>
      <c r="G1294" s="2">
        <f t="shared" si="121"/>
        <v>30716</v>
      </c>
      <c r="L1294" s="127"/>
    </row>
    <row r="1295" spans="1:12" hidden="1" outlineLevel="1" x14ac:dyDescent="0.3">
      <c r="A1295" s="13">
        <v>1291</v>
      </c>
      <c r="B1295" s="2">
        <f t="shared" si="125"/>
        <v>30716</v>
      </c>
      <c r="C1295" s="3">
        <f t="shared" si="122"/>
        <v>46.07</v>
      </c>
      <c r="D1295" s="3">
        <f t="shared" si="120"/>
        <v>92.14</v>
      </c>
      <c r="E1295" s="2">
        <f t="shared" si="123"/>
        <v>87</v>
      </c>
      <c r="F1295" s="17">
        <f t="shared" si="124"/>
        <v>0</v>
      </c>
      <c r="G1295" s="2">
        <f t="shared" si="121"/>
        <v>30803</v>
      </c>
      <c r="L1295" s="127"/>
    </row>
    <row r="1296" spans="1:12" hidden="1" outlineLevel="1" x14ac:dyDescent="0.3">
      <c r="A1296" s="13">
        <v>1292</v>
      </c>
      <c r="B1296" s="2">
        <f t="shared" si="125"/>
        <v>30803</v>
      </c>
      <c r="C1296" s="3">
        <f t="shared" si="122"/>
        <v>46.2</v>
      </c>
      <c r="D1296" s="3">
        <f t="shared" si="120"/>
        <v>46.2</v>
      </c>
      <c r="E1296" s="2">
        <f t="shared" si="123"/>
        <v>0</v>
      </c>
      <c r="F1296" s="17">
        <f t="shared" si="124"/>
        <v>46.2</v>
      </c>
      <c r="G1296" s="2">
        <f t="shared" si="121"/>
        <v>30803</v>
      </c>
      <c r="L1296" s="127"/>
    </row>
    <row r="1297" spans="1:12" hidden="1" outlineLevel="1" x14ac:dyDescent="0.3">
      <c r="A1297" s="13">
        <v>1293</v>
      </c>
      <c r="B1297" s="2">
        <f t="shared" si="125"/>
        <v>30803</v>
      </c>
      <c r="C1297" s="3">
        <f t="shared" si="122"/>
        <v>46.2</v>
      </c>
      <c r="D1297" s="3">
        <f t="shared" si="120"/>
        <v>92.4</v>
      </c>
      <c r="E1297" s="2">
        <f t="shared" si="123"/>
        <v>87</v>
      </c>
      <c r="F1297" s="17">
        <f t="shared" si="124"/>
        <v>0</v>
      </c>
      <c r="G1297" s="2">
        <f t="shared" si="121"/>
        <v>30890</v>
      </c>
      <c r="L1297" s="127"/>
    </row>
    <row r="1298" spans="1:12" hidden="1" outlineLevel="1" x14ac:dyDescent="0.3">
      <c r="A1298" s="13">
        <v>1294</v>
      </c>
      <c r="B1298" s="2">
        <f t="shared" si="125"/>
        <v>30890</v>
      </c>
      <c r="C1298" s="3">
        <f t="shared" si="122"/>
        <v>46.34</v>
      </c>
      <c r="D1298" s="3">
        <f t="shared" si="120"/>
        <v>46.34</v>
      </c>
      <c r="E1298" s="2">
        <f t="shared" si="123"/>
        <v>0</v>
      </c>
      <c r="F1298" s="17">
        <f t="shared" si="124"/>
        <v>46.34</v>
      </c>
      <c r="G1298" s="2">
        <f t="shared" si="121"/>
        <v>30890</v>
      </c>
      <c r="L1298" s="127"/>
    </row>
    <row r="1299" spans="1:12" hidden="1" outlineLevel="1" x14ac:dyDescent="0.3">
      <c r="A1299" s="13">
        <v>1295</v>
      </c>
      <c r="B1299" s="2">
        <f t="shared" si="125"/>
        <v>30890</v>
      </c>
      <c r="C1299" s="3">
        <f t="shared" si="122"/>
        <v>46.34</v>
      </c>
      <c r="D1299" s="3">
        <f t="shared" si="120"/>
        <v>92.68</v>
      </c>
      <c r="E1299" s="2">
        <f t="shared" si="123"/>
        <v>88</v>
      </c>
      <c r="F1299" s="17">
        <f t="shared" si="124"/>
        <v>0</v>
      </c>
      <c r="G1299" s="2">
        <f t="shared" si="121"/>
        <v>30978</v>
      </c>
      <c r="L1299" s="127"/>
    </row>
    <row r="1300" spans="1:12" hidden="1" outlineLevel="1" x14ac:dyDescent="0.3">
      <c r="A1300" s="13">
        <v>1296</v>
      </c>
      <c r="B1300" s="2">
        <f t="shared" si="125"/>
        <v>30978</v>
      </c>
      <c r="C1300" s="3">
        <f t="shared" si="122"/>
        <v>46.47</v>
      </c>
      <c r="D1300" s="3">
        <f t="shared" si="120"/>
        <v>46.47</v>
      </c>
      <c r="E1300" s="2">
        <f t="shared" si="123"/>
        <v>0</v>
      </c>
      <c r="F1300" s="17">
        <f t="shared" si="124"/>
        <v>46.47</v>
      </c>
      <c r="G1300" s="2">
        <f t="shared" si="121"/>
        <v>30978</v>
      </c>
      <c r="L1300" s="127"/>
    </row>
    <row r="1301" spans="1:12" hidden="1" outlineLevel="1" x14ac:dyDescent="0.3">
      <c r="A1301" s="13">
        <v>1297</v>
      </c>
      <c r="B1301" s="2">
        <f t="shared" si="125"/>
        <v>30978</v>
      </c>
      <c r="C1301" s="3">
        <f t="shared" si="122"/>
        <v>46.47</v>
      </c>
      <c r="D1301" s="3">
        <f t="shared" si="120"/>
        <v>92.94</v>
      </c>
      <c r="E1301" s="2">
        <f t="shared" si="123"/>
        <v>88</v>
      </c>
      <c r="F1301" s="17">
        <f t="shared" si="124"/>
        <v>0</v>
      </c>
      <c r="G1301" s="2">
        <f t="shared" si="121"/>
        <v>31066</v>
      </c>
      <c r="L1301" s="127"/>
    </row>
    <row r="1302" spans="1:12" hidden="1" outlineLevel="1" x14ac:dyDescent="0.3">
      <c r="A1302" s="13">
        <v>1298</v>
      </c>
      <c r="B1302" s="2">
        <f t="shared" si="125"/>
        <v>31066</v>
      </c>
      <c r="C1302" s="3">
        <f t="shared" si="122"/>
        <v>46.6</v>
      </c>
      <c r="D1302" s="3">
        <f t="shared" si="120"/>
        <v>46.6</v>
      </c>
      <c r="E1302" s="2">
        <f t="shared" si="123"/>
        <v>0</v>
      </c>
      <c r="F1302" s="17">
        <f t="shared" si="124"/>
        <v>46.6</v>
      </c>
      <c r="G1302" s="2">
        <f t="shared" si="121"/>
        <v>31066</v>
      </c>
      <c r="L1302" s="127"/>
    </row>
    <row r="1303" spans="1:12" hidden="1" outlineLevel="1" x14ac:dyDescent="0.3">
      <c r="A1303" s="13">
        <v>1299</v>
      </c>
      <c r="B1303" s="2">
        <f t="shared" si="125"/>
        <v>31066</v>
      </c>
      <c r="C1303" s="3">
        <f t="shared" si="122"/>
        <v>46.6</v>
      </c>
      <c r="D1303" s="3">
        <f t="shared" si="120"/>
        <v>93.2</v>
      </c>
      <c r="E1303" s="2">
        <f t="shared" si="123"/>
        <v>88</v>
      </c>
      <c r="F1303" s="17">
        <f t="shared" si="124"/>
        <v>0</v>
      </c>
      <c r="G1303" s="2">
        <f t="shared" si="121"/>
        <v>31154</v>
      </c>
      <c r="L1303" s="127"/>
    </row>
    <row r="1304" spans="1:12" hidden="1" outlineLevel="1" x14ac:dyDescent="0.3">
      <c r="A1304" s="13">
        <v>1300</v>
      </c>
      <c r="B1304" s="2">
        <f t="shared" si="125"/>
        <v>31154</v>
      </c>
      <c r="C1304" s="3">
        <f t="shared" si="122"/>
        <v>46.73</v>
      </c>
      <c r="D1304" s="3">
        <f t="shared" si="120"/>
        <v>46.73</v>
      </c>
      <c r="E1304" s="2">
        <f t="shared" si="123"/>
        <v>0</v>
      </c>
      <c r="F1304" s="17">
        <f t="shared" si="124"/>
        <v>46.73</v>
      </c>
      <c r="G1304" s="2">
        <f t="shared" si="121"/>
        <v>31154</v>
      </c>
      <c r="L1304" s="127"/>
    </row>
    <row r="1305" spans="1:12" hidden="1" outlineLevel="1" x14ac:dyDescent="0.3">
      <c r="A1305" s="13">
        <v>1301</v>
      </c>
      <c r="B1305" s="2">
        <f t="shared" si="125"/>
        <v>31154</v>
      </c>
      <c r="C1305" s="3">
        <f t="shared" si="122"/>
        <v>46.73</v>
      </c>
      <c r="D1305" s="3">
        <f t="shared" si="120"/>
        <v>93.46</v>
      </c>
      <c r="E1305" s="2">
        <f t="shared" si="123"/>
        <v>88</v>
      </c>
      <c r="F1305" s="17">
        <f t="shared" si="124"/>
        <v>0</v>
      </c>
      <c r="G1305" s="2">
        <f t="shared" si="121"/>
        <v>31242</v>
      </c>
      <c r="L1305" s="127"/>
    </row>
    <row r="1306" spans="1:12" hidden="1" outlineLevel="1" x14ac:dyDescent="0.3">
      <c r="A1306" s="13">
        <v>1302</v>
      </c>
      <c r="B1306" s="2">
        <f t="shared" si="125"/>
        <v>31242</v>
      </c>
      <c r="C1306" s="3">
        <f t="shared" si="122"/>
        <v>46.86</v>
      </c>
      <c r="D1306" s="3">
        <f t="shared" ref="D1306:D1369" si="126">C1306+F1305</f>
        <v>46.86</v>
      </c>
      <c r="E1306" s="2">
        <f t="shared" si="123"/>
        <v>0</v>
      </c>
      <c r="F1306" s="17">
        <f t="shared" si="124"/>
        <v>46.86</v>
      </c>
      <c r="G1306" s="2">
        <f t="shared" ref="G1306:G1369" si="127">B1306+E1306</f>
        <v>31242</v>
      </c>
      <c r="L1306" s="127"/>
    </row>
    <row r="1307" spans="1:12" hidden="1" outlineLevel="1" x14ac:dyDescent="0.3">
      <c r="A1307" s="13">
        <v>1303</v>
      </c>
      <c r="B1307" s="2">
        <f t="shared" si="125"/>
        <v>31242</v>
      </c>
      <c r="C1307" s="3">
        <f t="shared" si="122"/>
        <v>46.86</v>
      </c>
      <c r="D1307" s="3">
        <f t="shared" si="126"/>
        <v>93.72</v>
      </c>
      <c r="E1307" s="2">
        <f t="shared" si="123"/>
        <v>89</v>
      </c>
      <c r="F1307" s="17">
        <f t="shared" si="124"/>
        <v>0</v>
      </c>
      <c r="G1307" s="2">
        <f t="shared" si="127"/>
        <v>31331</v>
      </c>
      <c r="L1307" s="127"/>
    </row>
    <row r="1308" spans="1:12" hidden="1" outlineLevel="1" x14ac:dyDescent="0.3">
      <c r="A1308" s="13">
        <v>1304</v>
      </c>
      <c r="B1308" s="2">
        <f t="shared" si="125"/>
        <v>31331</v>
      </c>
      <c r="C1308" s="3">
        <f t="shared" si="122"/>
        <v>47</v>
      </c>
      <c r="D1308" s="3">
        <f t="shared" si="126"/>
        <v>47</v>
      </c>
      <c r="E1308" s="2">
        <f t="shared" si="123"/>
        <v>0</v>
      </c>
      <c r="F1308" s="17">
        <f t="shared" si="124"/>
        <v>47</v>
      </c>
      <c r="G1308" s="2">
        <f t="shared" si="127"/>
        <v>31331</v>
      </c>
      <c r="L1308" s="127"/>
    </row>
    <row r="1309" spans="1:12" hidden="1" outlineLevel="1" x14ac:dyDescent="0.3">
      <c r="A1309" s="13">
        <v>1305</v>
      </c>
      <c r="B1309" s="2">
        <f t="shared" si="125"/>
        <v>31331</v>
      </c>
      <c r="C1309" s="3">
        <f t="shared" si="122"/>
        <v>47</v>
      </c>
      <c r="D1309" s="3">
        <f t="shared" si="126"/>
        <v>94</v>
      </c>
      <c r="E1309" s="2">
        <f t="shared" si="123"/>
        <v>89</v>
      </c>
      <c r="F1309" s="17">
        <f t="shared" si="124"/>
        <v>0</v>
      </c>
      <c r="G1309" s="2">
        <f t="shared" si="127"/>
        <v>31420</v>
      </c>
      <c r="L1309" s="127"/>
    </row>
    <row r="1310" spans="1:12" hidden="1" outlineLevel="1" x14ac:dyDescent="0.3">
      <c r="A1310" s="13">
        <v>1306</v>
      </c>
      <c r="B1310" s="2">
        <f t="shared" si="125"/>
        <v>31420</v>
      </c>
      <c r="C1310" s="3">
        <f t="shared" si="122"/>
        <v>47.13</v>
      </c>
      <c r="D1310" s="3">
        <f t="shared" si="126"/>
        <v>47.13</v>
      </c>
      <c r="E1310" s="2">
        <f t="shared" si="123"/>
        <v>0</v>
      </c>
      <c r="F1310" s="17">
        <f t="shared" si="124"/>
        <v>47.13</v>
      </c>
      <c r="G1310" s="2">
        <f t="shared" si="127"/>
        <v>31420</v>
      </c>
      <c r="L1310" s="127"/>
    </row>
    <row r="1311" spans="1:12" hidden="1" outlineLevel="1" x14ac:dyDescent="0.3">
      <c r="A1311" s="13">
        <v>1307</v>
      </c>
      <c r="B1311" s="2">
        <f t="shared" si="125"/>
        <v>31420</v>
      </c>
      <c r="C1311" s="3">
        <f t="shared" si="122"/>
        <v>47.13</v>
      </c>
      <c r="D1311" s="3">
        <f t="shared" si="126"/>
        <v>94.26</v>
      </c>
      <c r="E1311" s="2">
        <f t="shared" si="123"/>
        <v>89</v>
      </c>
      <c r="F1311" s="17">
        <f t="shared" si="124"/>
        <v>0</v>
      </c>
      <c r="G1311" s="2">
        <f t="shared" si="127"/>
        <v>31509</v>
      </c>
      <c r="L1311" s="127"/>
    </row>
    <row r="1312" spans="1:12" hidden="1" outlineLevel="1" x14ac:dyDescent="0.3">
      <c r="A1312" s="13">
        <v>1308</v>
      </c>
      <c r="B1312" s="2">
        <f t="shared" si="125"/>
        <v>31509</v>
      </c>
      <c r="C1312" s="3">
        <f t="shared" si="122"/>
        <v>47.26</v>
      </c>
      <c r="D1312" s="3">
        <f t="shared" si="126"/>
        <v>47.26</v>
      </c>
      <c r="E1312" s="2">
        <f t="shared" si="123"/>
        <v>0</v>
      </c>
      <c r="F1312" s="17">
        <f t="shared" si="124"/>
        <v>47.26</v>
      </c>
      <c r="G1312" s="2">
        <f t="shared" si="127"/>
        <v>31509</v>
      </c>
      <c r="L1312" s="127"/>
    </row>
    <row r="1313" spans="1:12" hidden="1" outlineLevel="1" x14ac:dyDescent="0.3">
      <c r="A1313" s="13">
        <v>1309</v>
      </c>
      <c r="B1313" s="2">
        <f t="shared" si="125"/>
        <v>31509</v>
      </c>
      <c r="C1313" s="3">
        <f t="shared" si="122"/>
        <v>47.26</v>
      </c>
      <c r="D1313" s="3">
        <f t="shared" si="126"/>
        <v>94.52</v>
      </c>
      <c r="E1313" s="2">
        <f t="shared" si="123"/>
        <v>89</v>
      </c>
      <c r="F1313" s="17">
        <f t="shared" si="124"/>
        <v>0</v>
      </c>
      <c r="G1313" s="2">
        <f t="shared" si="127"/>
        <v>31598</v>
      </c>
      <c r="L1313" s="127"/>
    </row>
    <row r="1314" spans="1:12" hidden="1" outlineLevel="1" x14ac:dyDescent="0.3">
      <c r="A1314" s="13">
        <v>1310</v>
      </c>
      <c r="B1314" s="2">
        <f t="shared" si="125"/>
        <v>31598</v>
      </c>
      <c r="C1314" s="3">
        <f t="shared" si="122"/>
        <v>47.4</v>
      </c>
      <c r="D1314" s="3">
        <f t="shared" si="126"/>
        <v>47.4</v>
      </c>
      <c r="E1314" s="2">
        <f t="shared" si="123"/>
        <v>0</v>
      </c>
      <c r="F1314" s="17">
        <f t="shared" si="124"/>
        <v>47.4</v>
      </c>
      <c r="G1314" s="2">
        <f t="shared" si="127"/>
        <v>31598</v>
      </c>
      <c r="L1314" s="127"/>
    </row>
    <row r="1315" spans="1:12" hidden="1" outlineLevel="1" x14ac:dyDescent="0.3">
      <c r="A1315" s="13">
        <v>1311</v>
      </c>
      <c r="B1315" s="2">
        <f t="shared" si="125"/>
        <v>31598</v>
      </c>
      <c r="C1315" s="3">
        <f t="shared" si="122"/>
        <v>47.4</v>
      </c>
      <c r="D1315" s="3">
        <f t="shared" si="126"/>
        <v>94.8</v>
      </c>
      <c r="E1315" s="2">
        <f t="shared" si="123"/>
        <v>90</v>
      </c>
      <c r="F1315" s="17">
        <f t="shared" si="124"/>
        <v>0</v>
      </c>
      <c r="G1315" s="2">
        <f t="shared" si="127"/>
        <v>31688</v>
      </c>
      <c r="L1315" s="127"/>
    </row>
    <row r="1316" spans="1:12" hidden="1" outlineLevel="1" x14ac:dyDescent="0.3">
      <c r="A1316" s="13">
        <v>1312</v>
      </c>
      <c r="B1316" s="2">
        <f t="shared" si="125"/>
        <v>31688</v>
      </c>
      <c r="C1316" s="3">
        <f t="shared" si="122"/>
        <v>47.53</v>
      </c>
      <c r="D1316" s="3">
        <f t="shared" si="126"/>
        <v>47.53</v>
      </c>
      <c r="E1316" s="2">
        <f t="shared" si="123"/>
        <v>0</v>
      </c>
      <c r="F1316" s="17">
        <f t="shared" si="124"/>
        <v>47.53</v>
      </c>
      <c r="G1316" s="2">
        <f t="shared" si="127"/>
        <v>31688</v>
      </c>
      <c r="L1316" s="127"/>
    </row>
    <row r="1317" spans="1:12" hidden="1" outlineLevel="1" x14ac:dyDescent="0.3">
      <c r="A1317" s="13">
        <v>1313</v>
      </c>
      <c r="B1317" s="2">
        <f t="shared" si="125"/>
        <v>31688</v>
      </c>
      <c r="C1317" s="3">
        <f t="shared" si="122"/>
        <v>47.53</v>
      </c>
      <c r="D1317" s="3">
        <f t="shared" si="126"/>
        <v>95.06</v>
      </c>
      <c r="E1317" s="2">
        <f t="shared" si="123"/>
        <v>90</v>
      </c>
      <c r="F1317" s="17">
        <f t="shared" si="124"/>
        <v>0</v>
      </c>
      <c r="G1317" s="2">
        <f t="shared" si="127"/>
        <v>31778</v>
      </c>
      <c r="L1317" s="127"/>
    </row>
    <row r="1318" spans="1:12" hidden="1" outlineLevel="1" x14ac:dyDescent="0.3">
      <c r="A1318" s="13">
        <v>1314</v>
      </c>
      <c r="B1318" s="2">
        <f t="shared" si="125"/>
        <v>31778</v>
      </c>
      <c r="C1318" s="3">
        <f t="shared" si="122"/>
        <v>47.67</v>
      </c>
      <c r="D1318" s="3">
        <f t="shared" si="126"/>
        <v>47.67</v>
      </c>
      <c r="E1318" s="2">
        <f t="shared" si="123"/>
        <v>0</v>
      </c>
      <c r="F1318" s="17">
        <f t="shared" si="124"/>
        <v>47.67</v>
      </c>
      <c r="G1318" s="2">
        <f t="shared" si="127"/>
        <v>31778</v>
      </c>
      <c r="L1318" s="127"/>
    </row>
    <row r="1319" spans="1:12" hidden="1" outlineLevel="1" x14ac:dyDescent="0.3">
      <c r="A1319" s="13">
        <v>1315</v>
      </c>
      <c r="B1319" s="2">
        <f t="shared" si="125"/>
        <v>31778</v>
      </c>
      <c r="C1319" s="3">
        <f t="shared" si="122"/>
        <v>47.67</v>
      </c>
      <c r="D1319" s="3">
        <f t="shared" si="126"/>
        <v>95.34</v>
      </c>
      <c r="E1319" s="2">
        <f t="shared" si="123"/>
        <v>90</v>
      </c>
      <c r="F1319" s="17">
        <f t="shared" si="124"/>
        <v>0</v>
      </c>
      <c r="G1319" s="2">
        <f t="shared" si="127"/>
        <v>31868</v>
      </c>
      <c r="L1319" s="127"/>
    </row>
    <row r="1320" spans="1:12" hidden="1" outlineLevel="1" x14ac:dyDescent="0.3">
      <c r="A1320" s="13">
        <v>1316</v>
      </c>
      <c r="B1320" s="2">
        <f t="shared" si="125"/>
        <v>31868</v>
      </c>
      <c r="C1320" s="3">
        <f t="shared" si="122"/>
        <v>47.8</v>
      </c>
      <c r="D1320" s="3">
        <f t="shared" si="126"/>
        <v>47.8</v>
      </c>
      <c r="E1320" s="2">
        <f t="shared" si="123"/>
        <v>0</v>
      </c>
      <c r="F1320" s="17">
        <f t="shared" si="124"/>
        <v>47.8</v>
      </c>
      <c r="G1320" s="2">
        <f t="shared" si="127"/>
        <v>31868</v>
      </c>
      <c r="L1320" s="127"/>
    </row>
    <row r="1321" spans="1:12" hidden="1" outlineLevel="1" x14ac:dyDescent="0.3">
      <c r="A1321" s="13">
        <v>1317</v>
      </c>
      <c r="B1321" s="2">
        <f t="shared" si="125"/>
        <v>31868</v>
      </c>
      <c r="C1321" s="3">
        <f t="shared" si="122"/>
        <v>47.8</v>
      </c>
      <c r="D1321" s="3">
        <f t="shared" si="126"/>
        <v>95.6</v>
      </c>
      <c r="E1321" s="2">
        <f t="shared" si="123"/>
        <v>90</v>
      </c>
      <c r="F1321" s="17">
        <f t="shared" si="124"/>
        <v>0</v>
      </c>
      <c r="G1321" s="2">
        <f t="shared" si="127"/>
        <v>31958</v>
      </c>
      <c r="L1321" s="127"/>
    </row>
    <row r="1322" spans="1:12" hidden="1" outlineLevel="1" x14ac:dyDescent="0.3">
      <c r="A1322" s="13">
        <v>1318</v>
      </c>
      <c r="B1322" s="2">
        <f t="shared" si="125"/>
        <v>31958</v>
      </c>
      <c r="C1322" s="3">
        <f t="shared" si="122"/>
        <v>47.94</v>
      </c>
      <c r="D1322" s="3">
        <f t="shared" si="126"/>
        <v>47.94</v>
      </c>
      <c r="E1322" s="2">
        <f t="shared" si="123"/>
        <v>0</v>
      </c>
      <c r="F1322" s="17">
        <f t="shared" si="124"/>
        <v>47.94</v>
      </c>
      <c r="G1322" s="2">
        <f t="shared" si="127"/>
        <v>31958</v>
      </c>
      <c r="L1322" s="127"/>
    </row>
    <row r="1323" spans="1:12" hidden="1" outlineLevel="1" x14ac:dyDescent="0.3">
      <c r="A1323" s="13">
        <v>1319</v>
      </c>
      <c r="B1323" s="2">
        <f t="shared" si="125"/>
        <v>31958</v>
      </c>
      <c r="C1323" s="3">
        <f t="shared" si="122"/>
        <v>47.94</v>
      </c>
      <c r="D1323" s="3">
        <f t="shared" si="126"/>
        <v>95.88</v>
      </c>
      <c r="E1323" s="2">
        <f t="shared" si="123"/>
        <v>91</v>
      </c>
      <c r="F1323" s="17">
        <f t="shared" si="124"/>
        <v>0</v>
      </c>
      <c r="G1323" s="2">
        <f t="shared" si="127"/>
        <v>32049</v>
      </c>
      <c r="L1323" s="127"/>
    </row>
    <row r="1324" spans="1:12" hidden="1" outlineLevel="1" x14ac:dyDescent="0.3">
      <c r="A1324" s="13">
        <v>1320</v>
      </c>
      <c r="B1324" s="2">
        <f t="shared" si="125"/>
        <v>32049</v>
      </c>
      <c r="C1324" s="3">
        <f t="shared" si="122"/>
        <v>48.07</v>
      </c>
      <c r="D1324" s="3">
        <f t="shared" si="126"/>
        <v>48.07</v>
      </c>
      <c r="E1324" s="2">
        <f t="shared" si="123"/>
        <v>0</v>
      </c>
      <c r="F1324" s="17">
        <f t="shared" si="124"/>
        <v>48.07</v>
      </c>
      <c r="G1324" s="2">
        <f t="shared" si="127"/>
        <v>32049</v>
      </c>
      <c r="L1324" s="127"/>
    </row>
    <row r="1325" spans="1:12" hidden="1" outlineLevel="1" x14ac:dyDescent="0.3">
      <c r="A1325" s="13">
        <v>1321</v>
      </c>
      <c r="B1325" s="2">
        <f t="shared" si="125"/>
        <v>32049</v>
      </c>
      <c r="C1325" s="3">
        <f t="shared" si="122"/>
        <v>48.07</v>
      </c>
      <c r="D1325" s="3">
        <f t="shared" si="126"/>
        <v>96.14</v>
      </c>
      <c r="E1325" s="2">
        <f t="shared" si="123"/>
        <v>91</v>
      </c>
      <c r="F1325" s="17">
        <f t="shared" si="124"/>
        <v>0</v>
      </c>
      <c r="G1325" s="2">
        <f t="shared" si="127"/>
        <v>32140</v>
      </c>
      <c r="L1325" s="127"/>
    </row>
    <row r="1326" spans="1:12" hidden="1" outlineLevel="1" x14ac:dyDescent="0.3">
      <c r="A1326" s="13">
        <v>1322</v>
      </c>
      <c r="B1326" s="2">
        <f t="shared" si="125"/>
        <v>32140</v>
      </c>
      <c r="C1326" s="3">
        <f t="shared" si="122"/>
        <v>48.21</v>
      </c>
      <c r="D1326" s="3">
        <f t="shared" si="126"/>
        <v>48.21</v>
      </c>
      <c r="E1326" s="2">
        <f t="shared" si="123"/>
        <v>0</v>
      </c>
      <c r="F1326" s="17">
        <f t="shared" si="124"/>
        <v>48.21</v>
      </c>
      <c r="G1326" s="2">
        <f t="shared" si="127"/>
        <v>32140</v>
      </c>
      <c r="L1326" s="127"/>
    </row>
    <row r="1327" spans="1:12" hidden="1" outlineLevel="1" x14ac:dyDescent="0.3">
      <c r="A1327" s="13">
        <v>1323</v>
      </c>
      <c r="B1327" s="2">
        <f t="shared" si="125"/>
        <v>32140</v>
      </c>
      <c r="C1327" s="3">
        <f t="shared" si="122"/>
        <v>48.21</v>
      </c>
      <c r="D1327" s="3">
        <f t="shared" si="126"/>
        <v>96.42</v>
      </c>
      <c r="E1327" s="2">
        <f t="shared" si="123"/>
        <v>91</v>
      </c>
      <c r="F1327" s="17">
        <f t="shared" si="124"/>
        <v>0</v>
      </c>
      <c r="G1327" s="2">
        <f t="shared" si="127"/>
        <v>32231</v>
      </c>
      <c r="L1327" s="127"/>
    </row>
    <row r="1328" spans="1:12" hidden="1" outlineLevel="1" x14ac:dyDescent="0.3">
      <c r="A1328" s="13">
        <v>1324</v>
      </c>
      <c r="B1328" s="2">
        <f t="shared" si="125"/>
        <v>32231</v>
      </c>
      <c r="C1328" s="3">
        <f t="shared" si="122"/>
        <v>48.35</v>
      </c>
      <c r="D1328" s="3">
        <f t="shared" si="126"/>
        <v>48.35</v>
      </c>
      <c r="E1328" s="2">
        <f t="shared" si="123"/>
        <v>0</v>
      </c>
      <c r="F1328" s="17">
        <f t="shared" si="124"/>
        <v>48.35</v>
      </c>
      <c r="G1328" s="2">
        <f t="shared" si="127"/>
        <v>32231</v>
      </c>
      <c r="L1328" s="127"/>
    </row>
    <row r="1329" spans="1:12" hidden="1" outlineLevel="1" x14ac:dyDescent="0.3">
      <c r="A1329" s="13">
        <v>1325</v>
      </c>
      <c r="B1329" s="2">
        <f t="shared" si="125"/>
        <v>32231</v>
      </c>
      <c r="C1329" s="3">
        <f t="shared" si="122"/>
        <v>48.35</v>
      </c>
      <c r="D1329" s="3">
        <f t="shared" si="126"/>
        <v>96.7</v>
      </c>
      <c r="E1329" s="2">
        <f t="shared" si="123"/>
        <v>91</v>
      </c>
      <c r="F1329" s="17">
        <f t="shared" si="124"/>
        <v>0</v>
      </c>
      <c r="G1329" s="2">
        <f t="shared" si="127"/>
        <v>32322</v>
      </c>
      <c r="L1329" s="127"/>
    </row>
    <row r="1330" spans="1:12" hidden="1" outlineLevel="1" x14ac:dyDescent="0.3">
      <c r="A1330" s="13">
        <v>1326</v>
      </c>
      <c r="B1330" s="2">
        <f t="shared" si="125"/>
        <v>32322</v>
      </c>
      <c r="C1330" s="3">
        <f t="shared" si="122"/>
        <v>48.48</v>
      </c>
      <c r="D1330" s="3">
        <f t="shared" si="126"/>
        <v>48.48</v>
      </c>
      <c r="E1330" s="2">
        <f t="shared" si="123"/>
        <v>0</v>
      </c>
      <c r="F1330" s="17">
        <f t="shared" si="124"/>
        <v>48.48</v>
      </c>
      <c r="G1330" s="2">
        <f t="shared" si="127"/>
        <v>32322</v>
      </c>
      <c r="L1330" s="127"/>
    </row>
    <row r="1331" spans="1:12" hidden="1" outlineLevel="1" x14ac:dyDescent="0.3">
      <c r="A1331" s="13">
        <v>1327</v>
      </c>
      <c r="B1331" s="2">
        <f t="shared" si="125"/>
        <v>32322</v>
      </c>
      <c r="C1331" s="3">
        <f t="shared" si="122"/>
        <v>48.48</v>
      </c>
      <c r="D1331" s="3">
        <f t="shared" si="126"/>
        <v>96.96</v>
      </c>
      <c r="E1331" s="2">
        <f t="shared" si="123"/>
        <v>92</v>
      </c>
      <c r="F1331" s="17">
        <f t="shared" si="124"/>
        <v>0</v>
      </c>
      <c r="G1331" s="2">
        <f t="shared" si="127"/>
        <v>32414</v>
      </c>
      <c r="L1331" s="127"/>
    </row>
    <row r="1332" spans="1:12" hidden="1" outlineLevel="1" x14ac:dyDescent="0.3">
      <c r="A1332" s="13">
        <v>1328</v>
      </c>
      <c r="B1332" s="2">
        <f t="shared" si="125"/>
        <v>32414</v>
      </c>
      <c r="C1332" s="3">
        <f t="shared" si="122"/>
        <v>48.62</v>
      </c>
      <c r="D1332" s="3">
        <f t="shared" si="126"/>
        <v>48.62</v>
      </c>
      <c r="E1332" s="2">
        <f t="shared" si="123"/>
        <v>0</v>
      </c>
      <c r="F1332" s="17">
        <f t="shared" si="124"/>
        <v>48.62</v>
      </c>
      <c r="G1332" s="2">
        <f t="shared" si="127"/>
        <v>32414</v>
      </c>
      <c r="L1332" s="127"/>
    </row>
    <row r="1333" spans="1:12" hidden="1" outlineLevel="1" x14ac:dyDescent="0.3">
      <c r="A1333" s="13">
        <v>1329</v>
      </c>
      <c r="B1333" s="2">
        <f t="shared" si="125"/>
        <v>32414</v>
      </c>
      <c r="C1333" s="3">
        <f t="shared" si="122"/>
        <v>48.62</v>
      </c>
      <c r="D1333" s="3">
        <f t="shared" si="126"/>
        <v>97.24</v>
      </c>
      <c r="E1333" s="2">
        <f t="shared" si="123"/>
        <v>92</v>
      </c>
      <c r="F1333" s="17">
        <f t="shared" si="124"/>
        <v>0</v>
      </c>
      <c r="G1333" s="2">
        <f t="shared" si="127"/>
        <v>32506</v>
      </c>
      <c r="L1333" s="127"/>
    </row>
    <row r="1334" spans="1:12" hidden="1" outlineLevel="1" x14ac:dyDescent="0.3">
      <c r="A1334" s="13">
        <v>1330</v>
      </c>
      <c r="B1334" s="2">
        <f t="shared" si="125"/>
        <v>32506</v>
      </c>
      <c r="C1334" s="3">
        <f t="shared" si="122"/>
        <v>48.76</v>
      </c>
      <c r="D1334" s="3">
        <f t="shared" si="126"/>
        <v>48.76</v>
      </c>
      <c r="E1334" s="2">
        <f t="shared" si="123"/>
        <v>0</v>
      </c>
      <c r="F1334" s="17">
        <f t="shared" si="124"/>
        <v>48.76</v>
      </c>
      <c r="G1334" s="2">
        <f t="shared" si="127"/>
        <v>32506</v>
      </c>
      <c r="L1334" s="127"/>
    </row>
    <row r="1335" spans="1:12" hidden="1" outlineLevel="1" x14ac:dyDescent="0.3">
      <c r="A1335" s="13">
        <v>1331</v>
      </c>
      <c r="B1335" s="2">
        <f t="shared" si="125"/>
        <v>32506</v>
      </c>
      <c r="C1335" s="3">
        <f t="shared" si="122"/>
        <v>48.76</v>
      </c>
      <c r="D1335" s="3">
        <f t="shared" si="126"/>
        <v>97.52</v>
      </c>
      <c r="E1335" s="2">
        <f t="shared" si="123"/>
        <v>92</v>
      </c>
      <c r="F1335" s="17">
        <f t="shared" si="124"/>
        <v>0</v>
      </c>
      <c r="G1335" s="2">
        <f t="shared" si="127"/>
        <v>32598</v>
      </c>
      <c r="L1335" s="127"/>
    </row>
    <row r="1336" spans="1:12" hidden="1" outlineLevel="1" x14ac:dyDescent="0.3">
      <c r="A1336" s="13">
        <v>1332</v>
      </c>
      <c r="B1336" s="2">
        <f t="shared" si="125"/>
        <v>32598</v>
      </c>
      <c r="C1336" s="3">
        <f t="shared" si="122"/>
        <v>48.9</v>
      </c>
      <c r="D1336" s="3">
        <f t="shared" si="126"/>
        <v>48.9</v>
      </c>
      <c r="E1336" s="2">
        <f t="shared" si="123"/>
        <v>0</v>
      </c>
      <c r="F1336" s="17">
        <f t="shared" si="124"/>
        <v>48.9</v>
      </c>
      <c r="G1336" s="2">
        <f t="shared" si="127"/>
        <v>32598</v>
      </c>
      <c r="L1336" s="127"/>
    </row>
    <row r="1337" spans="1:12" hidden="1" outlineLevel="1" collapsed="1" x14ac:dyDescent="0.3">
      <c r="A1337" s="13">
        <v>1333</v>
      </c>
      <c r="B1337" s="2">
        <f t="shared" si="125"/>
        <v>32598</v>
      </c>
      <c r="C1337" s="3">
        <f t="shared" si="122"/>
        <v>48.9</v>
      </c>
      <c r="D1337" s="3">
        <f t="shared" si="126"/>
        <v>97.8</v>
      </c>
      <c r="E1337" s="2">
        <f t="shared" si="123"/>
        <v>92</v>
      </c>
      <c r="F1337" s="17">
        <f t="shared" si="124"/>
        <v>0</v>
      </c>
      <c r="G1337" s="2">
        <f t="shared" si="127"/>
        <v>32690</v>
      </c>
      <c r="L1337" s="127"/>
    </row>
    <row r="1338" spans="1:12" hidden="1" outlineLevel="1" x14ac:dyDescent="0.3">
      <c r="A1338" s="4">
        <v>1334</v>
      </c>
      <c r="B1338" s="5">
        <f t="shared" si="125"/>
        <v>32690</v>
      </c>
      <c r="C1338" s="6">
        <f t="shared" si="122"/>
        <v>49.04</v>
      </c>
      <c r="D1338" s="6">
        <f t="shared" si="126"/>
        <v>49.04</v>
      </c>
      <c r="E1338" s="19">
        <f t="shared" si="123"/>
        <v>0</v>
      </c>
      <c r="F1338" s="17">
        <f t="shared" si="124"/>
        <v>49.04</v>
      </c>
      <c r="G1338" s="20">
        <f t="shared" si="127"/>
        <v>32690</v>
      </c>
      <c r="L1338" s="127"/>
    </row>
    <row r="1339" spans="1:12" hidden="1" outlineLevel="2" x14ac:dyDescent="0.3">
      <c r="A1339" s="13">
        <v>1335</v>
      </c>
      <c r="B1339" s="2">
        <f t="shared" si="125"/>
        <v>32690</v>
      </c>
      <c r="C1339" s="3">
        <f t="shared" si="122"/>
        <v>49.04</v>
      </c>
      <c r="D1339" s="3">
        <f t="shared" si="126"/>
        <v>98.08</v>
      </c>
      <c r="E1339" s="2">
        <f t="shared" si="123"/>
        <v>93</v>
      </c>
      <c r="F1339" s="17">
        <f t="shared" si="124"/>
        <v>0</v>
      </c>
      <c r="G1339" s="2">
        <f t="shared" si="127"/>
        <v>32783</v>
      </c>
      <c r="L1339" s="127"/>
    </row>
    <row r="1340" spans="1:12" hidden="1" outlineLevel="2" x14ac:dyDescent="0.3">
      <c r="A1340" s="13">
        <v>1336</v>
      </c>
      <c r="B1340" s="2">
        <f t="shared" si="125"/>
        <v>32783</v>
      </c>
      <c r="C1340" s="3">
        <f t="shared" si="122"/>
        <v>49.17</v>
      </c>
      <c r="D1340" s="3">
        <f t="shared" si="126"/>
        <v>49.17</v>
      </c>
      <c r="E1340" s="2">
        <f t="shared" si="123"/>
        <v>0</v>
      </c>
      <c r="F1340" s="17">
        <f t="shared" si="124"/>
        <v>49.17</v>
      </c>
      <c r="G1340" s="2">
        <f t="shared" si="127"/>
        <v>32783</v>
      </c>
      <c r="L1340" s="127"/>
    </row>
    <row r="1341" spans="1:12" hidden="1" outlineLevel="2" x14ac:dyDescent="0.3">
      <c r="A1341" s="13">
        <v>1337</v>
      </c>
      <c r="B1341" s="2">
        <f t="shared" si="125"/>
        <v>32783</v>
      </c>
      <c r="C1341" s="3">
        <f t="shared" si="122"/>
        <v>49.17</v>
      </c>
      <c r="D1341" s="3">
        <f t="shared" si="126"/>
        <v>98.34</v>
      </c>
      <c r="E1341" s="2">
        <f t="shared" si="123"/>
        <v>93</v>
      </c>
      <c r="F1341" s="17">
        <f t="shared" si="124"/>
        <v>0</v>
      </c>
      <c r="G1341" s="2">
        <f t="shared" si="127"/>
        <v>32876</v>
      </c>
      <c r="L1341" s="127"/>
    </row>
    <row r="1342" spans="1:12" hidden="1" outlineLevel="2" x14ac:dyDescent="0.3">
      <c r="A1342" s="13">
        <v>1338</v>
      </c>
      <c r="B1342" s="2">
        <f t="shared" si="125"/>
        <v>32876</v>
      </c>
      <c r="C1342" s="3">
        <f t="shared" si="122"/>
        <v>49.31</v>
      </c>
      <c r="D1342" s="3">
        <f t="shared" si="126"/>
        <v>49.31</v>
      </c>
      <c r="E1342" s="2">
        <f t="shared" si="123"/>
        <v>0</v>
      </c>
      <c r="F1342" s="17">
        <f t="shared" si="124"/>
        <v>49.31</v>
      </c>
      <c r="G1342" s="2">
        <f t="shared" si="127"/>
        <v>32876</v>
      </c>
      <c r="L1342" s="127"/>
    </row>
    <row r="1343" spans="1:12" hidden="1" outlineLevel="2" x14ac:dyDescent="0.3">
      <c r="A1343" s="13">
        <v>1339</v>
      </c>
      <c r="B1343" s="2">
        <f t="shared" si="125"/>
        <v>32876</v>
      </c>
      <c r="C1343" s="3">
        <f t="shared" si="122"/>
        <v>49.31</v>
      </c>
      <c r="D1343" s="3">
        <f t="shared" si="126"/>
        <v>98.62</v>
      </c>
      <c r="E1343" s="2">
        <f t="shared" si="123"/>
        <v>93</v>
      </c>
      <c r="F1343" s="17">
        <f t="shared" si="124"/>
        <v>0</v>
      </c>
      <c r="G1343" s="2">
        <f t="shared" si="127"/>
        <v>32969</v>
      </c>
      <c r="L1343" s="127"/>
    </row>
    <row r="1344" spans="1:12" hidden="1" outlineLevel="2" x14ac:dyDescent="0.3">
      <c r="A1344" s="13">
        <v>1340</v>
      </c>
      <c r="B1344" s="2">
        <f t="shared" si="125"/>
        <v>32969</v>
      </c>
      <c r="C1344" s="3">
        <f t="shared" si="122"/>
        <v>49.45</v>
      </c>
      <c r="D1344" s="3">
        <f t="shared" si="126"/>
        <v>49.45</v>
      </c>
      <c r="E1344" s="2">
        <f t="shared" si="123"/>
        <v>0</v>
      </c>
      <c r="F1344" s="17">
        <f t="shared" si="124"/>
        <v>49.45</v>
      </c>
      <c r="G1344" s="2">
        <f t="shared" si="127"/>
        <v>32969</v>
      </c>
      <c r="L1344" s="127"/>
    </row>
    <row r="1345" spans="1:12" hidden="1" outlineLevel="2" x14ac:dyDescent="0.3">
      <c r="A1345" s="13">
        <v>1341</v>
      </c>
      <c r="B1345" s="2">
        <f t="shared" si="125"/>
        <v>32969</v>
      </c>
      <c r="C1345" s="3">
        <f t="shared" si="122"/>
        <v>49.45</v>
      </c>
      <c r="D1345" s="3">
        <f t="shared" si="126"/>
        <v>98.9</v>
      </c>
      <c r="E1345" s="2">
        <f t="shared" si="123"/>
        <v>93</v>
      </c>
      <c r="F1345" s="17">
        <f t="shared" si="124"/>
        <v>0</v>
      </c>
      <c r="G1345" s="2">
        <f t="shared" si="127"/>
        <v>33062</v>
      </c>
      <c r="L1345" s="127"/>
    </row>
    <row r="1346" spans="1:12" hidden="1" outlineLevel="2" x14ac:dyDescent="0.3">
      <c r="A1346" s="13">
        <v>1342</v>
      </c>
      <c r="B1346" s="2">
        <f t="shared" si="125"/>
        <v>33062</v>
      </c>
      <c r="C1346" s="3">
        <f t="shared" si="122"/>
        <v>49.59</v>
      </c>
      <c r="D1346" s="3">
        <f t="shared" si="126"/>
        <v>49.59</v>
      </c>
      <c r="E1346" s="2">
        <f t="shared" si="123"/>
        <v>0</v>
      </c>
      <c r="F1346" s="17">
        <f t="shared" si="124"/>
        <v>49.59</v>
      </c>
      <c r="G1346" s="2">
        <f t="shared" si="127"/>
        <v>33062</v>
      </c>
      <c r="L1346" s="127"/>
    </row>
    <row r="1347" spans="1:12" hidden="1" outlineLevel="2" x14ac:dyDescent="0.3">
      <c r="A1347" s="13">
        <v>1343</v>
      </c>
      <c r="B1347" s="2">
        <f t="shared" si="125"/>
        <v>33062</v>
      </c>
      <c r="C1347" s="3">
        <f t="shared" si="122"/>
        <v>49.59</v>
      </c>
      <c r="D1347" s="3">
        <f t="shared" si="126"/>
        <v>99.18</v>
      </c>
      <c r="E1347" s="2">
        <f t="shared" si="123"/>
        <v>94</v>
      </c>
      <c r="F1347" s="17">
        <f t="shared" si="124"/>
        <v>0</v>
      </c>
      <c r="G1347" s="2">
        <f t="shared" si="127"/>
        <v>33156</v>
      </c>
      <c r="L1347" s="127"/>
    </row>
    <row r="1348" spans="1:12" hidden="1" outlineLevel="2" x14ac:dyDescent="0.3">
      <c r="A1348" s="13">
        <v>1344</v>
      </c>
      <c r="B1348" s="2">
        <f t="shared" si="125"/>
        <v>33156</v>
      </c>
      <c r="C1348" s="3">
        <f t="shared" si="122"/>
        <v>49.73</v>
      </c>
      <c r="D1348" s="3">
        <f t="shared" si="126"/>
        <v>49.73</v>
      </c>
      <c r="E1348" s="2">
        <f t="shared" si="123"/>
        <v>0</v>
      </c>
      <c r="F1348" s="17">
        <f t="shared" si="124"/>
        <v>49.73</v>
      </c>
      <c r="G1348" s="2">
        <f t="shared" si="127"/>
        <v>33156</v>
      </c>
      <c r="L1348" s="127"/>
    </row>
    <row r="1349" spans="1:12" hidden="1" outlineLevel="2" x14ac:dyDescent="0.3">
      <c r="A1349" s="13">
        <v>1345</v>
      </c>
      <c r="B1349" s="2">
        <f t="shared" si="125"/>
        <v>33156</v>
      </c>
      <c r="C1349" s="3">
        <f t="shared" ref="C1349:C1412" si="128">ROUND(B1349*$K$4/100,2)</f>
        <v>49.73</v>
      </c>
      <c r="D1349" s="3">
        <f t="shared" si="126"/>
        <v>99.46</v>
      </c>
      <c r="E1349" s="2">
        <f t="shared" si="123"/>
        <v>94</v>
      </c>
      <c r="F1349" s="17">
        <f t="shared" si="124"/>
        <v>0</v>
      </c>
      <c r="G1349" s="2">
        <f t="shared" si="127"/>
        <v>33250</v>
      </c>
      <c r="L1349" s="127"/>
    </row>
    <row r="1350" spans="1:12" hidden="1" outlineLevel="2" x14ac:dyDescent="0.3">
      <c r="A1350" s="13">
        <v>1346</v>
      </c>
      <c r="B1350" s="2">
        <f t="shared" si="125"/>
        <v>33250</v>
      </c>
      <c r="C1350" s="3">
        <f t="shared" si="128"/>
        <v>49.88</v>
      </c>
      <c r="D1350" s="3">
        <f t="shared" si="126"/>
        <v>49.88</v>
      </c>
      <c r="E1350" s="2">
        <f t="shared" ref="E1350:E1413" si="129">ROUNDDOWN(IF(D1350&lt;50,0,D1350*0.95),0)</f>
        <v>0</v>
      </c>
      <c r="F1350" s="17">
        <f t="shared" si="124"/>
        <v>49.88</v>
      </c>
      <c r="G1350" s="2">
        <f t="shared" si="127"/>
        <v>33250</v>
      </c>
      <c r="L1350" s="127"/>
    </row>
    <row r="1351" spans="1:12" hidden="1" outlineLevel="2" x14ac:dyDescent="0.3">
      <c r="A1351" s="13">
        <v>1347</v>
      </c>
      <c r="B1351" s="2">
        <f t="shared" si="125"/>
        <v>33250</v>
      </c>
      <c r="C1351" s="3">
        <f t="shared" si="128"/>
        <v>49.88</v>
      </c>
      <c r="D1351" s="3">
        <f t="shared" si="126"/>
        <v>99.76</v>
      </c>
      <c r="E1351" s="2">
        <f t="shared" si="129"/>
        <v>94</v>
      </c>
      <c r="F1351" s="17">
        <f t="shared" ref="F1351:F1414" si="130">IF(E1351&gt;0,0,D1351-E1351)</f>
        <v>0</v>
      </c>
      <c r="G1351" s="2">
        <f t="shared" si="127"/>
        <v>33344</v>
      </c>
      <c r="L1351" s="127"/>
    </row>
    <row r="1352" spans="1:12" hidden="1" outlineLevel="2" x14ac:dyDescent="0.3">
      <c r="A1352" s="13">
        <v>1348</v>
      </c>
      <c r="B1352" s="2">
        <f t="shared" ref="B1352:B1415" si="131">G1351</f>
        <v>33344</v>
      </c>
      <c r="C1352" s="3">
        <f t="shared" si="128"/>
        <v>50.02</v>
      </c>
      <c r="D1352" s="3">
        <f t="shared" si="126"/>
        <v>50.02</v>
      </c>
      <c r="E1352" s="2">
        <f t="shared" si="129"/>
        <v>47</v>
      </c>
      <c r="F1352" s="17">
        <f t="shared" si="130"/>
        <v>0</v>
      </c>
      <c r="G1352" s="2">
        <f t="shared" si="127"/>
        <v>33391</v>
      </c>
      <c r="L1352" s="127"/>
    </row>
    <row r="1353" spans="1:12" hidden="1" outlineLevel="2" x14ac:dyDescent="0.3">
      <c r="A1353" s="13">
        <v>1349</v>
      </c>
      <c r="B1353" s="2">
        <f t="shared" si="131"/>
        <v>33391</v>
      </c>
      <c r="C1353" s="3">
        <f t="shared" si="128"/>
        <v>50.09</v>
      </c>
      <c r="D1353" s="3">
        <f t="shared" si="126"/>
        <v>50.09</v>
      </c>
      <c r="E1353" s="2">
        <f t="shared" si="129"/>
        <v>47</v>
      </c>
      <c r="F1353" s="17">
        <f t="shared" si="130"/>
        <v>0</v>
      </c>
      <c r="G1353" s="2">
        <f t="shared" si="127"/>
        <v>33438</v>
      </c>
      <c r="L1353" s="127"/>
    </row>
    <row r="1354" spans="1:12" hidden="1" outlineLevel="2" x14ac:dyDescent="0.3">
      <c r="A1354" s="13">
        <v>1350</v>
      </c>
      <c r="B1354" s="2">
        <f t="shared" si="131"/>
        <v>33438</v>
      </c>
      <c r="C1354" s="3">
        <f t="shared" si="128"/>
        <v>50.16</v>
      </c>
      <c r="D1354" s="3">
        <f t="shared" si="126"/>
        <v>50.16</v>
      </c>
      <c r="E1354" s="2">
        <f t="shared" si="129"/>
        <v>47</v>
      </c>
      <c r="F1354" s="17">
        <f t="shared" si="130"/>
        <v>0</v>
      </c>
      <c r="G1354" s="2">
        <f t="shared" si="127"/>
        <v>33485</v>
      </c>
      <c r="L1354" s="127"/>
    </row>
    <row r="1355" spans="1:12" hidden="1" outlineLevel="2" x14ac:dyDescent="0.3">
      <c r="A1355" s="13">
        <v>1351</v>
      </c>
      <c r="B1355" s="2">
        <f t="shared" si="131"/>
        <v>33485</v>
      </c>
      <c r="C1355" s="3">
        <f t="shared" si="128"/>
        <v>50.23</v>
      </c>
      <c r="D1355" s="3">
        <f t="shared" si="126"/>
        <v>50.23</v>
      </c>
      <c r="E1355" s="2">
        <f t="shared" si="129"/>
        <v>47</v>
      </c>
      <c r="F1355" s="17">
        <f t="shared" si="130"/>
        <v>0</v>
      </c>
      <c r="G1355" s="2">
        <f t="shared" si="127"/>
        <v>33532</v>
      </c>
      <c r="L1355" s="127"/>
    </row>
    <row r="1356" spans="1:12" hidden="1" outlineLevel="2" x14ac:dyDescent="0.3">
      <c r="A1356" s="13">
        <v>1352</v>
      </c>
      <c r="B1356" s="2">
        <f t="shared" si="131"/>
        <v>33532</v>
      </c>
      <c r="C1356" s="3">
        <f t="shared" si="128"/>
        <v>50.3</v>
      </c>
      <c r="D1356" s="3">
        <f t="shared" si="126"/>
        <v>50.3</v>
      </c>
      <c r="E1356" s="2">
        <f t="shared" si="129"/>
        <v>47</v>
      </c>
      <c r="F1356" s="17">
        <f t="shared" si="130"/>
        <v>0</v>
      </c>
      <c r="G1356" s="2">
        <f t="shared" si="127"/>
        <v>33579</v>
      </c>
      <c r="L1356" s="127"/>
    </row>
    <row r="1357" spans="1:12" hidden="1" outlineLevel="2" x14ac:dyDescent="0.3">
      <c r="A1357" s="13">
        <v>1353</v>
      </c>
      <c r="B1357" s="2">
        <f t="shared" si="131"/>
        <v>33579</v>
      </c>
      <c r="C1357" s="3">
        <f t="shared" si="128"/>
        <v>50.37</v>
      </c>
      <c r="D1357" s="3">
        <f t="shared" si="126"/>
        <v>50.37</v>
      </c>
      <c r="E1357" s="2">
        <f t="shared" si="129"/>
        <v>47</v>
      </c>
      <c r="F1357" s="17">
        <f t="shared" si="130"/>
        <v>0</v>
      </c>
      <c r="G1357" s="2">
        <f t="shared" si="127"/>
        <v>33626</v>
      </c>
      <c r="L1357" s="127"/>
    </row>
    <row r="1358" spans="1:12" hidden="1" outlineLevel="2" x14ac:dyDescent="0.3">
      <c r="A1358" s="13">
        <v>1354</v>
      </c>
      <c r="B1358" s="2">
        <f t="shared" si="131"/>
        <v>33626</v>
      </c>
      <c r="C1358" s="3">
        <f t="shared" si="128"/>
        <v>50.44</v>
      </c>
      <c r="D1358" s="3">
        <f t="shared" si="126"/>
        <v>50.44</v>
      </c>
      <c r="E1358" s="2">
        <f t="shared" si="129"/>
        <v>47</v>
      </c>
      <c r="F1358" s="17">
        <f t="shared" si="130"/>
        <v>0</v>
      </c>
      <c r="G1358" s="2">
        <f t="shared" si="127"/>
        <v>33673</v>
      </c>
      <c r="L1358" s="127"/>
    </row>
    <row r="1359" spans="1:12" hidden="1" outlineLevel="2" x14ac:dyDescent="0.3">
      <c r="A1359" s="13">
        <v>1355</v>
      </c>
      <c r="B1359" s="2">
        <f t="shared" si="131"/>
        <v>33673</v>
      </c>
      <c r="C1359" s="3">
        <f t="shared" si="128"/>
        <v>50.51</v>
      </c>
      <c r="D1359" s="3">
        <f t="shared" si="126"/>
        <v>50.51</v>
      </c>
      <c r="E1359" s="2">
        <f t="shared" si="129"/>
        <v>47</v>
      </c>
      <c r="F1359" s="17">
        <f t="shared" si="130"/>
        <v>0</v>
      </c>
      <c r="G1359" s="2">
        <f t="shared" si="127"/>
        <v>33720</v>
      </c>
      <c r="L1359" s="127"/>
    </row>
    <row r="1360" spans="1:12" hidden="1" outlineLevel="2" x14ac:dyDescent="0.3">
      <c r="A1360" s="13">
        <v>1356</v>
      </c>
      <c r="B1360" s="2">
        <f t="shared" si="131"/>
        <v>33720</v>
      </c>
      <c r="C1360" s="3">
        <f t="shared" si="128"/>
        <v>50.58</v>
      </c>
      <c r="D1360" s="3">
        <f t="shared" si="126"/>
        <v>50.58</v>
      </c>
      <c r="E1360" s="2">
        <f t="shared" si="129"/>
        <v>48</v>
      </c>
      <c r="F1360" s="17">
        <f t="shared" si="130"/>
        <v>0</v>
      </c>
      <c r="G1360" s="2">
        <f t="shared" si="127"/>
        <v>33768</v>
      </c>
      <c r="L1360" s="127"/>
    </row>
    <row r="1361" spans="1:12" hidden="1" outlineLevel="2" x14ac:dyDescent="0.3">
      <c r="A1361" s="13">
        <v>1357</v>
      </c>
      <c r="B1361" s="2">
        <f t="shared" si="131"/>
        <v>33768</v>
      </c>
      <c r="C1361" s="3">
        <f t="shared" si="128"/>
        <v>50.65</v>
      </c>
      <c r="D1361" s="3">
        <f t="shared" si="126"/>
        <v>50.65</v>
      </c>
      <c r="E1361" s="2">
        <f t="shared" si="129"/>
        <v>48</v>
      </c>
      <c r="F1361" s="17">
        <f t="shared" si="130"/>
        <v>0</v>
      </c>
      <c r="G1361" s="2">
        <f t="shared" si="127"/>
        <v>33816</v>
      </c>
      <c r="L1361" s="127"/>
    </row>
    <row r="1362" spans="1:12" hidden="1" outlineLevel="2" x14ac:dyDescent="0.3">
      <c r="A1362" s="13">
        <v>1358</v>
      </c>
      <c r="B1362" s="2">
        <f t="shared" si="131"/>
        <v>33816</v>
      </c>
      <c r="C1362" s="3">
        <f t="shared" si="128"/>
        <v>50.72</v>
      </c>
      <c r="D1362" s="3">
        <f t="shared" si="126"/>
        <v>50.72</v>
      </c>
      <c r="E1362" s="2">
        <f t="shared" si="129"/>
        <v>48</v>
      </c>
      <c r="F1362" s="17">
        <f t="shared" si="130"/>
        <v>0</v>
      </c>
      <c r="G1362" s="2">
        <f t="shared" si="127"/>
        <v>33864</v>
      </c>
      <c r="L1362" s="127"/>
    </row>
    <row r="1363" spans="1:12" hidden="1" outlineLevel="2" x14ac:dyDescent="0.3">
      <c r="A1363" s="13">
        <v>1359</v>
      </c>
      <c r="B1363" s="2">
        <f t="shared" si="131"/>
        <v>33864</v>
      </c>
      <c r="C1363" s="3">
        <f t="shared" si="128"/>
        <v>50.8</v>
      </c>
      <c r="D1363" s="3">
        <f t="shared" si="126"/>
        <v>50.8</v>
      </c>
      <c r="E1363" s="2">
        <f t="shared" si="129"/>
        <v>48</v>
      </c>
      <c r="F1363" s="17">
        <f t="shared" si="130"/>
        <v>0</v>
      </c>
      <c r="G1363" s="2">
        <f t="shared" si="127"/>
        <v>33912</v>
      </c>
      <c r="L1363" s="127"/>
    </row>
    <row r="1364" spans="1:12" hidden="1" outlineLevel="2" x14ac:dyDescent="0.3">
      <c r="A1364" s="13">
        <v>1360</v>
      </c>
      <c r="B1364" s="2">
        <f t="shared" si="131"/>
        <v>33912</v>
      </c>
      <c r="C1364" s="3">
        <f t="shared" si="128"/>
        <v>50.87</v>
      </c>
      <c r="D1364" s="3">
        <f t="shared" si="126"/>
        <v>50.87</v>
      </c>
      <c r="E1364" s="2">
        <f t="shared" si="129"/>
        <v>48</v>
      </c>
      <c r="F1364" s="17">
        <f t="shared" si="130"/>
        <v>0</v>
      </c>
      <c r="G1364" s="2">
        <f t="shared" si="127"/>
        <v>33960</v>
      </c>
      <c r="L1364" s="127"/>
    </row>
    <row r="1365" spans="1:12" hidden="1" outlineLevel="2" x14ac:dyDescent="0.3">
      <c r="A1365" s="13">
        <v>1361</v>
      </c>
      <c r="B1365" s="2">
        <f t="shared" si="131"/>
        <v>33960</v>
      </c>
      <c r="C1365" s="3">
        <f t="shared" si="128"/>
        <v>50.94</v>
      </c>
      <c r="D1365" s="3">
        <f t="shared" si="126"/>
        <v>50.94</v>
      </c>
      <c r="E1365" s="2">
        <f t="shared" si="129"/>
        <v>48</v>
      </c>
      <c r="F1365" s="17">
        <f t="shared" si="130"/>
        <v>0</v>
      </c>
      <c r="G1365" s="2">
        <f t="shared" si="127"/>
        <v>34008</v>
      </c>
      <c r="L1365" s="127"/>
    </row>
    <row r="1366" spans="1:12" hidden="1" outlineLevel="2" x14ac:dyDescent="0.3">
      <c r="A1366" s="13">
        <v>1362</v>
      </c>
      <c r="B1366" s="2">
        <f t="shared" si="131"/>
        <v>34008</v>
      </c>
      <c r="C1366" s="3">
        <f t="shared" si="128"/>
        <v>51.01</v>
      </c>
      <c r="D1366" s="3">
        <f t="shared" si="126"/>
        <v>51.01</v>
      </c>
      <c r="E1366" s="2">
        <f t="shared" si="129"/>
        <v>48</v>
      </c>
      <c r="F1366" s="17">
        <f t="shared" si="130"/>
        <v>0</v>
      </c>
      <c r="G1366" s="2">
        <f t="shared" si="127"/>
        <v>34056</v>
      </c>
      <c r="L1366" s="127"/>
    </row>
    <row r="1367" spans="1:12" hidden="1" outlineLevel="2" x14ac:dyDescent="0.3">
      <c r="A1367" s="13">
        <v>1363</v>
      </c>
      <c r="B1367" s="2">
        <f t="shared" si="131"/>
        <v>34056</v>
      </c>
      <c r="C1367" s="3">
        <f t="shared" si="128"/>
        <v>51.08</v>
      </c>
      <c r="D1367" s="3">
        <f t="shared" si="126"/>
        <v>51.08</v>
      </c>
      <c r="E1367" s="2">
        <f t="shared" si="129"/>
        <v>48</v>
      </c>
      <c r="F1367" s="17">
        <f t="shared" si="130"/>
        <v>0</v>
      </c>
      <c r="G1367" s="2">
        <f t="shared" si="127"/>
        <v>34104</v>
      </c>
      <c r="L1367" s="127"/>
    </row>
    <row r="1368" spans="1:12" hidden="1" outlineLevel="2" x14ac:dyDescent="0.3">
      <c r="A1368" s="13">
        <v>1364</v>
      </c>
      <c r="B1368" s="2">
        <f t="shared" si="131"/>
        <v>34104</v>
      </c>
      <c r="C1368" s="3">
        <f t="shared" si="128"/>
        <v>51.16</v>
      </c>
      <c r="D1368" s="3">
        <f t="shared" si="126"/>
        <v>51.16</v>
      </c>
      <c r="E1368" s="2">
        <f t="shared" si="129"/>
        <v>48</v>
      </c>
      <c r="F1368" s="17">
        <f t="shared" si="130"/>
        <v>0</v>
      </c>
      <c r="G1368" s="2">
        <f t="shared" si="127"/>
        <v>34152</v>
      </c>
      <c r="L1368" s="127"/>
    </row>
    <row r="1369" spans="1:12" hidden="1" outlineLevel="2" x14ac:dyDescent="0.3">
      <c r="A1369" s="13">
        <v>1365</v>
      </c>
      <c r="B1369" s="2">
        <f t="shared" si="131"/>
        <v>34152</v>
      </c>
      <c r="C1369" s="3">
        <f t="shared" si="128"/>
        <v>51.23</v>
      </c>
      <c r="D1369" s="3">
        <f t="shared" si="126"/>
        <v>51.23</v>
      </c>
      <c r="E1369" s="2">
        <f t="shared" si="129"/>
        <v>48</v>
      </c>
      <c r="F1369" s="17">
        <f t="shared" si="130"/>
        <v>0</v>
      </c>
      <c r="G1369" s="2">
        <f t="shared" si="127"/>
        <v>34200</v>
      </c>
      <c r="L1369" s="127"/>
    </row>
    <row r="1370" spans="1:12" hidden="1" outlineLevel="2" x14ac:dyDescent="0.3">
      <c r="A1370" s="13">
        <v>1366</v>
      </c>
      <c r="B1370" s="2">
        <f t="shared" si="131"/>
        <v>34200</v>
      </c>
      <c r="C1370" s="3">
        <f t="shared" si="128"/>
        <v>51.3</v>
      </c>
      <c r="D1370" s="3">
        <f t="shared" ref="D1370:D1433" si="132">C1370+F1369</f>
        <v>51.3</v>
      </c>
      <c r="E1370" s="2">
        <f t="shared" si="129"/>
        <v>48</v>
      </c>
      <c r="F1370" s="17">
        <f t="shared" si="130"/>
        <v>0</v>
      </c>
      <c r="G1370" s="2">
        <f t="shared" ref="G1370:G1433" si="133">B1370+E1370</f>
        <v>34248</v>
      </c>
      <c r="L1370" s="127"/>
    </row>
    <row r="1371" spans="1:12" hidden="1" outlineLevel="2" x14ac:dyDescent="0.3">
      <c r="A1371" s="13">
        <v>1367</v>
      </c>
      <c r="B1371" s="2">
        <f t="shared" si="131"/>
        <v>34248</v>
      </c>
      <c r="C1371" s="3">
        <f t="shared" si="128"/>
        <v>51.37</v>
      </c>
      <c r="D1371" s="3">
        <f t="shared" si="132"/>
        <v>51.37</v>
      </c>
      <c r="E1371" s="2">
        <f t="shared" si="129"/>
        <v>48</v>
      </c>
      <c r="F1371" s="17">
        <f t="shared" si="130"/>
        <v>0</v>
      </c>
      <c r="G1371" s="2">
        <f t="shared" si="133"/>
        <v>34296</v>
      </c>
      <c r="L1371" s="127"/>
    </row>
    <row r="1372" spans="1:12" hidden="1" outlineLevel="2" x14ac:dyDescent="0.3">
      <c r="A1372" s="13">
        <v>1368</v>
      </c>
      <c r="B1372" s="2">
        <f t="shared" si="131"/>
        <v>34296</v>
      </c>
      <c r="C1372" s="3">
        <f t="shared" si="128"/>
        <v>51.44</v>
      </c>
      <c r="D1372" s="3">
        <f t="shared" si="132"/>
        <v>51.44</v>
      </c>
      <c r="E1372" s="2">
        <f t="shared" si="129"/>
        <v>48</v>
      </c>
      <c r="F1372" s="17">
        <f t="shared" si="130"/>
        <v>0</v>
      </c>
      <c r="G1372" s="2">
        <f t="shared" si="133"/>
        <v>34344</v>
      </c>
      <c r="L1372" s="127"/>
    </row>
    <row r="1373" spans="1:12" hidden="1" outlineLevel="2" x14ac:dyDescent="0.3">
      <c r="A1373" s="13">
        <v>1369</v>
      </c>
      <c r="B1373" s="2">
        <f t="shared" si="131"/>
        <v>34344</v>
      </c>
      <c r="C1373" s="3">
        <f t="shared" si="128"/>
        <v>51.52</v>
      </c>
      <c r="D1373" s="3">
        <f t="shared" si="132"/>
        <v>51.52</v>
      </c>
      <c r="E1373" s="2">
        <f t="shared" si="129"/>
        <v>48</v>
      </c>
      <c r="F1373" s="17">
        <f t="shared" si="130"/>
        <v>0</v>
      </c>
      <c r="G1373" s="2">
        <f t="shared" si="133"/>
        <v>34392</v>
      </c>
      <c r="L1373" s="127"/>
    </row>
    <row r="1374" spans="1:12" hidden="1" outlineLevel="2" x14ac:dyDescent="0.3">
      <c r="A1374" s="13">
        <v>1370</v>
      </c>
      <c r="B1374" s="2">
        <f t="shared" si="131"/>
        <v>34392</v>
      </c>
      <c r="C1374" s="3">
        <f t="shared" si="128"/>
        <v>51.59</v>
      </c>
      <c r="D1374" s="3">
        <f t="shared" si="132"/>
        <v>51.59</v>
      </c>
      <c r="E1374" s="2">
        <f t="shared" si="129"/>
        <v>49</v>
      </c>
      <c r="F1374" s="17">
        <f t="shared" si="130"/>
        <v>0</v>
      </c>
      <c r="G1374" s="2">
        <f t="shared" si="133"/>
        <v>34441</v>
      </c>
      <c r="L1374" s="127"/>
    </row>
    <row r="1375" spans="1:12" hidden="1" outlineLevel="2" x14ac:dyDescent="0.3">
      <c r="A1375" s="13">
        <v>1371</v>
      </c>
      <c r="B1375" s="2">
        <f t="shared" si="131"/>
        <v>34441</v>
      </c>
      <c r="C1375" s="3">
        <f t="shared" si="128"/>
        <v>51.66</v>
      </c>
      <c r="D1375" s="3">
        <f t="shared" si="132"/>
        <v>51.66</v>
      </c>
      <c r="E1375" s="2">
        <f t="shared" si="129"/>
        <v>49</v>
      </c>
      <c r="F1375" s="17">
        <f t="shared" si="130"/>
        <v>0</v>
      </c>
      <c r="G1375" s="2">
        <f t="shared" si="133"/>
        <v>34490</v>
      </c>
      <c r="L1375" s="127"/>
    </row>
    <row r="1376" spans="1:12" hidden="1" outlineLevel="2" x14ac:dyDescent="0.3">
      <c r="A1376" s="13">
        <v>1372</v>
      </c>
      <c r="B1376" s="2">
        <f t="shared" si="131"/>
        <v>34490</v>
      </c>
      <c r="C1376" s="3">
        <f t="shared" si="128"/>
        <v>51.74</v>
      </c>
      <c r="D1376" s="3">
        <f t="shared" si="132"/>
        <v>51.74</v>
      </c>
      <c r="E1376" s="2">
        <f t="shared" si="129"/>
        <v>49</v>
      </c>
      <c r="F1376" s="17">
        <f t="shared" si="130"/>
        <v>0</v>
      </c>
      <c r="G1376" s="2">
        <f t="shared" si="133"/>
        <v>34539</v>
      </c>
      <c r="L1376" s="127"/>
    </row>
    <row r="1377" spans="1:12" hidden="1" outlineLevel="2" x14ac:dyDescent="0.3">
      <c r="A1377" s="13">
        <v>1373</v>
      </c>
      <c r="B1377" s="2">
        <f t="shared" si="131"/>
        <v>34539</v>
      </c>
      <c r="C1377" s="3">
        <f t="shared" si="128"/>
        <v>51.81</v>
      </c>
      <c r="D1377" s="3">
        <f t="shared" si="132"/>
        <v>51.81</v>
      </c>
      <c r="E1377" s="2">
        <f t="shared" si="129"/>
        <v>49</v>
      </c>
      <c r="F1377" s="17">
        <f t="shared" si="130"/>
        <v>0</v>
      </c>
      <c r="G1377" s="2">
        <f t="shared" si="133"/>
        <v>34588</v>
      </c>
      <c r="L1377" s="127"/>
    </row>
    <row r="1378" spans="1:12" hidden="1" outlineLevel="2" x14ac:dyDescent="0.3">
      <c r="A1378" s="13">
        <v>1374</v>
      </c>
      <c r="B1378" s="2">
        <f t="shared" si="131"/>
        <v>34588</v>
      </c>
      <c r="C1378" s="3">
        <f t="shared" si="128"/>
        <v>51.88</v>
      </c>
      <c r="D1378" s="3">
        <f t="shared" si="132"/>
        <v>51.88</v>
      </c>
      <c r="E1378" s="2">
        <f t="shared" si="129"/>
        <v>49</v>
      </c>
      <c r="F1378" s="17">
        <f t="shared" si="130"/>
        <v>0</v>
      </c>
      <c r="G1378" s="2">
        <f t="shared" si="133"/>
        <v>34637</v>
      </c>
      <c r="L1378" s="127"/>
    </row>
    <row r="1379" spans="1:12" hidden="1" outlineLevel="2" x14ac:dyDescent="0.3">
      <c r="A1379" s="13">
        <v>1375</v>
      </c>
      <c r="B1379" s="2">
        <f t="shared" si="131"/>
        <v>34637</v>
      </c>
      <c r="C1379" s="3">
        <f t="shared" si="128"/>
        <v>51.96</v>
      </c>
      <c r="D1379" s="3">
        <f t="shared" si="132"/>
        <v>51.96</v>
      </c>
      <c r="E1379" s="2">
        <f t="shared" si="129"/>
        <v>49</v>
      </c>
      <c r="F1379" s="17">
        <f t="shared" si="130"/>
        <v>0</v>
      </c>
      <c r="G1379" s="2">
        <f t="shared" si="133"/>
        <v>34686</v>
      </c>
      <c r="L1379" s="127"/>
    </row>
    <row r="1380" spans="1:12" hidden="1" outlineLevel="2" x14ac:dyDescent="0.3">
      <c r="A1380" s="13">
        <v>1376</v>
      </c>
      <c r="B1380" s="2">
        <f t="shared" si="131"/>
        <v>34686</v>
      </c>
      <c r="C1380" s="3">
        <f t="shared" si="128"/>
        <v>52.03</v>
      </c>
      <c r="D1380" s="3">
        <f t="shared" si="132"/>
        <v>52.03</v>
      </c>
      <c r="E1380" s="2">
        <f t="shared" si="129"/>
        <v>49</v>
      </c>
      <c r="F1380" s="17">
        <f t="shared" si="130"/>
        <v>0</v>
      </c>
      <c r="G1380" s="2">
        <f t="shared" si="133"/>
        <v>34735</v>
      </c>
      <c r="L1380" s="127"/>
    </row>
    <row r="1381" spans="1:12" hidden="1" outlineLevel="2" x14ac:dyDescent="0.3">
      <c r="A1381" s="13">
        <v>1377</v>
      </c>
      <c r="B1381" s="2">
        <f t="shared" si="131"/>
        <v>34735</v>
      </c>
      <c r="C1381" s="3">
        <f t="shared" si="128"/>
        <v>52.1</v>
      </c>
      <c r="D1381" s="3">
        <f t="shared" si="132"/>
        <v>52.1</v>
      </c>
      <c r="E1381" s="2">
        <f t="shared" si="129"/>
        <v>49</v>
      </c>
      <c r="F1381" s="17">
        <f t="shared" si="130"/>
        <v>0</v>
      </c>
      <c r="G1381" s="2">
        <f t="shared" si="133"/>
        <v>34784</v>
      </c>
      <c r="L1381" s="127"/>
    </row>
    <row r="1382" spans="1:12" hidden="1" outlineLevel="2" x14ac:dyDescent="0.3">
      <c r="A1382" s="13">
        <v>1378</v>
      </c>
      <c r="B1382" s="2">
        <f t="shared" si="131"/>
        <v>34784</v>
      </c>
      <c r="C1382" s="3">
        <f t="shared" si="128"/>
        <v>52.18</v>
      </c>
      <c r="D1382" s="3">
        <f t="shared" si="132"/>
        <v>52.18</v>
      </c>
      <c r="E1382" s="2">
        <f t="shared" si="129"/>
        <v>49</v>
      </c>
      <c r="F1382" s="17">
        <f t="shared" si="130"/>
        <v>0</v>
      </c>
      <c r="G1382" s="2">
        <f t="shared" si="133"/>
        <v>34833</v>
      </c>
      <c r="L1382" s="127"/>
    </row>
    <row r="1383" spans="1:12" hidden="1" outlineLevel="2" x14ac:dyDescent="0.3">
      <c r="A1383" s="13">
        <v>1379</v>
      </c>
      <c r="B1383" s="2">
        <f t="shared" si="131"/>
        <v>34833</v>
      </c>
      <c r="C1383" s="3">
        <f t="shared" si="128"/>
        <v>52.25</v>
      </c>
      <c r="D1383" s="3">
        <f t="shared" si="132"/>
        <v>52.25</v>
      </c>
      <c r="E1383" s="2">
        <f t="shared" si="129"/>
        <v>49</v>
      </c>
      <c r="F1383" s="17">
        <f t="shared" si="130"/>
        <v>0</v>
      </c>
      <c r="G1383" s="2">
        <f t="shared" si="133"/>
        <v>34882</v>
      </c>
      <c r="L1383" s="127"/>
    </row>
    <row r="1384" spans="1:12" hidden="1" outlineLevel="2" x14ac:dyDescent="0.3">
      <c r="A1384" s="13">
        <v>1380</v>
      </c>
      <c r="B1384" s="2">
        <f t="shared" si="131"/>
        <v>34882</v>
      </c>
      <c r="C1384" s="3">
        <f t="shared" si="128"/>
        <v>52.32</v>
      </c>
      <c r="D1384" s="3">
        <f t="shared" si="132"/>
        <v>52.32</v>
      </c>
      <c r="E1384" s="2">
        <f t="shared" si="129"/>
        <v>49</v>
      </c>
      <c r="F1384" s="17">
        <f t="shared" si="130"/>
        <v>0</v>
      </c>
      <c r="G1384" s="2">
        <f t="shared" si="133"/>
        <v>34931</v>
      </c>
      <c r="L1384" s="127"/>
    </row>
    <row r="1385" spans="1:12" hidden="1" outlineLevel="2" x14ac:dyDescent="0.3">
      <c r="A1385" s="13">
        <v>1381</v>
      </c>
      <c r="B1385" s="2">
        <f t="shared" si="131"/>
        <v>34931</v>
      </c>
      <c r="C1385" s="3">
        <f t="shared" si="128"/>
        <v>52.4</v>
      </c>
      <c r="D1385" s="3">
        <f t="shared" si="132"/>
        <v>52.4</v>
      </c>
      <c r="E1385" s="2">
        <f t="shared" si="129"/>
        <v>49</v>
      </c>
      <c r="F1385" s="17">
        <f t="shared" si="130"/>
        <v>0</v>
      </c>
      <c r="G1385" s="2">
        <f t="shared" si="133"/>
        <v>34980</v>
      </c>
      <c r="L1385" s="127"/>
    </row>
    <row r="1386" spans="1:12" hidden="1" outlineLevel="2" x14ac:dyDescent="0.3">
      <c r="A1386" s="13">
        <v>1382</v>
      </c>
      <c r="B1386" s="2">
        <f t="shared" si="131"/>
        <v>34980</v>
      </c>
      <c r="C1386" s="3">
        <f t="shared" si="128"/>
        <v>52.47</v>
      </c>
      <c r="D1386" s="3">
        <f t="shared" si="132"/>
        <v>52.47</v>
      </c>
      <c r="E1386" s="2">
        <f t="shared" si="129"/>
        <v>49</v>
      </c>
      <c r="F1386" s="17">
        <f t="shared" si="130"/>
        <v>0</v>
      </c>
      <c r="G1386" s="2">
        <f t="shared" si="133"/>
        <v>35029</v>
      </c>
      <c r="L1386" s="127"/>
    </row>
    <row r="1387" spans="1:12" hidden="1" outlineLevel="2" x14ac:dyDescent="0.3">
      <c r="A1387" s="13">
        <v>1383</v>
      </c>
      <c r="B1387" s="2">
        <f t="shared" si="131"/>
        <v>35029</v>
      </c>
      <c r="C1387" s="3">
        <f t="shared" si="128"/>
        <v>52.54</v>
      </c>
      <c r="D1387" s="3">
        <f t="shared" si="132"/>
        <v>52.54</v>
      </c>
      <c r="E1387" s="2">
        <f t="shared" si="129"/>
        <v>49</v>
      </c>
      <c r="F1387" s="17">
        <f t="shared" si="130"/>
        <v>0</v>
      </c>
      <c r="G1387" s="2">
        <f t="shared" si="133"/>
        <v>35078</v>
      </c>
      <c r="L1387" s="127"/>
    </row>
    <row r="1388" spans="1:12" hidden="1" outlineLevel="2" x14ac:dyDescent="0.3">
      <c r="A1388" s="13">
        <v>1384</v>
      </c>
      <c r="B1388" s="2">
        <f t="shared" si="131"/>
        <v>35078</v>
      </c>
      <c r="C1388" s="3">
        <f t="shared" si="128"/>
        <v>52.62</v>
      </c>
      <c r="D1388" s="3">
        <f t="shared" si="132"/>
        <v>52.62</v>
      </c>
      <c r="E1388" s="2">
        <f t="shared" si="129"/>
        <v>49</v>
      </c>
      <c r="F1388" s="17">
        <f t="shared" si="130"/>
        <v>0</v>
      </c>
      <c r="G1388" s="2">
        <f t="shared" si="133"/>
        <v>35127</v>
      </c>
      <c r="L1388" s="127"/>
    </row>
    <row r="1389" spans="1:12" hidden="1" outlineLevel="2" x14ac:dyDescent="0.3">
      <c r="A1389" s="13">
        <v>1385</v>
      </c>
      <c r="B1389" s="2">
        <f t="shared" si="131"/>
        <v>35127</v>
      </c>
      <c r="C1389" s="3">
        <f t="shared" si="128"/>
        <v>52.69</v>
      </c>
      <c r="D1389" s="3">
        <f t="shared" si="132"/>
        <v>52.69</v>
      </c>
      <c r="E1389" s="2">
        <f t="shared" si="129"/>
        <v>50</v>
      </c>
      <c r="F1389" s="17">
        <f t="shared" si="130"/>
        <v>0</v>
      </c>
      <c r="G1389" s="2">
        <f t="shared" si="133"/>
        <v>35177</v>
      </c>
      <c r="L1389" s="127"/>
    </row>
    <row r="1390" spans="1:12" hidden="1" outlineLevel="2" x14ac:dyDescent="0.3">
      <c r="A1390" s="13">
        <v>1386</v>
      </c>
      <c r="B1390" s="2">
        <f t="shared" si="131"/>
        <v>35177</v>
      </c>
      <c r="C1390" s="3">
        <f t="shared" si="128"/>
        <v>52.77</v>
      </c>
      <c r="D1390" s="3">
        <f t="shared" si="132"/>
        <v>52.77</v>
      </c>
      <c r="E1390" s="2">
        <f t="shared" si="129"/>
        <v>50</v>
      </c>
      <c r="F1390" s="17">
        <f t="shared" si="130"/>
        <v>0</v>
      </c>
      <c r="G1390" s="2">
        <f t="shared" si="133"/>
        <v>35227</v>
      </c>
      <c r="L1390" s="127"/>
    </row>
    <row r="1391" spans="1:12" hidden="1" outlineLevel="2" x14ac:dyDescent="0.3">
      <c r="A1391" s="13">
        <v>1387</v>
      </c>
      <c r="B1391" s="2">
        <f t="shared" si="131"/>
        <v>35227</v>
      </c>
      <c r="C1391" s="3">
        <f t="shared" si="128"/>
        <v>52.84</v>
      </c>
      <c r="D1391" s="3">
        <f t="shared" si="132"/>
        <v>52.84</v>
      </c>
      <c r="E1391" s="2">
        <f t="shared" si="129"/>
        <v>50</v>
      </c>
      <c r="F1391" s="17">
        <f t="shared" si="130"/>
        <v>0</v>
      </c>
      <c r="G1391" s="2">
        <f t="shared" si="133"/>
        <v>35277</v>
      </c>
      <c r="L1391" s="127"/>
    </row>
    <row r="1392" spans="1:12" hidden="1" outlineLevel="2" x14ac:dyDescent="0.3">
      <c r="A1392" s="13">
        <v>1388</v>
      </c>
      <c r="B1392" s="2">
        <f t="shared" si="131"/>
        <v>35277</v>
      </c>
      <c r="C1392" s="3">
        <f t="shared" si="128"/>
        <v>52.92</v>
      </c>
      <c r="D1392" s="3">
        <f t="shared" si="132"/>
        <v>52.92</v>
      </c>
      <c r="E1392" s="2">
        <f t="shared" si="129"/>
        <v>50</v>
      </c>
      <c r="F1392" s="17">
        <f t="shared" si="130"/>
        <v>0</v>
      </c>
      <c r="G1392" s="2">
        <f t="shared" si="133"/>
        <v>35327</v>
      </c>
      <c r="L1392" s="127"/>
    </row>
    <row r="1393" spans="1:12" hidden="1" outlineLevel="2" x14ac:dyDescent="0.3">
      <c r="A1393" s="13">
        <v>1389</v>
      </c>
      <c r="B1393" s="2">
        <f t="shared" si="131"/>
        <v>35327</v>
      </c>
      <c r="C1393" s="3">
        <f t="shared" si="128"/>
        <v>52.99</v>
      </c>
      <c r="D1393" s="3">
        <f t="shared" si="132"/>
        <v>52.99</v>
      </c>
      <c r="E1393" s="2">
        <f t="shared" si="129"/>
        <v>50</v>
      </c>
      <c r="F1393" s="17">
        <f t="shared" si="130"/>
        <v>0</v>
      </c>
      <c r="G1393" s="2">
        <f t="shared" si="133"/>
        <v>35377</v>
      </c>
      <c r="L1393" s="127"/>
    </row>
    <row r="1394" spans="1:12" hidden="1" outlineLevel="2" x14ac:dyDescent="0.3">
      <c r="A1394" s="13">
        <v>1390</v>
      </c>
      <c r="B1394" s="2">
        <f t="shared" si="131"/>
        <v>35377</v>
      </c>
      <c r="C1394" s="3">
        <f t="shared" si="128"/>
        <v>53.07</v>
      </c>
      <c r="D1394" s="3">
        <f t="shared" si="132"/>
        <v>53.07</v>
      </c>
      <c r="E1394" s="2">
        <f t="shared" si="129"/>
        <v>50</v>
      </c>
      <c r="F1394" s="17">
        <f t="shared" si="130"/>
        <v>0</v>
      </c>
      <c r="G1394" s="2">
        <f t="shared" si="133"/>
        <v>35427</v>
      </c>
      <c r="L1394" s="127"/>
    </row>
    <row r="1395" spans="1:12" hidden="1" outlineLevel="2" x14ac:dyDescent="0.3">
      <c r="A1395" s="13">
        <v>1391</v>
      </c>
      <c r="B1395" s="2">
        <f t="shared" si="131"/>
        <v>35427</v>
      </c>
      <c r="C1395" s="3">
        <f t="shared" si="128"/>
        <v>53.14</v>
      </c>
      <c r="D1395" s="3">
        <f t="shared" si="132"/>
        <v>53.14</v>
      </c>
      <c r="E1395" s="2">
        <f t="shared" si="129"/>
        <v>50</v>
      </c>
      <c r="F1395" s="17">
        <f t="shared" si="130"/>
        <v>0</v>
      </c>
      <c r="G1395" s="2">
        <f t="shared" si="133"/>
        <v>35477</v>
      </c>
      <c r="L1395" s="127"/>
    </row>
    <row r="1396" spans="1:12" hidden="1" outlineLevel="2" x14ac:dyDescent="0.3">
      <c r="A1396" s="13">
        <v>1392</v>
      </c>
      <c r="B1396" s="2">
        <f t="shared" si="131"/>
        <v>35477</v>
      </c>
      <c r="C1396" s="3">
        <f t="shared" si="128"/>
        <v>53.22</v>
      </c>
      <c r="D1396" s="3">
        <f t="shared" si="132"/>
        <v>53.22</v>
      </c>
      <c r="E1396" s="2">
        <f t="shared" si="129"/>
        <v>50</v>
      </c>
      <c r="F1396" s="17">
        <f t="shared" si="130"/>
        <v>0</v>
      </c>
      <c r="G1396" s="2">
        <f t="shared" si="133"/>
        <v>35527</v>
      </c>
      <c r="L1396" s="127"/>
    </row>
    <row r="1397" spans="1:12" hidden="1" outlineLevel="2" x14ac:dyDescent="0.3">
      <c r="A1397" s="13">
        <v>1393</v>
      </c>
      <c r="B1397" s="2">
        <f t="shared" si="131"/>
        <v>35527</v>
      </c>
      <c r="C1397" s="3">
        <f t="shared" si="128"/>
        <v>53.29</v>
      </c>
      <c r="D1397" s="3">
        <f t="shared" si="132"/>
        <v>53.29</v>
      </c>
      <c r="E1397" s="2">
        <f t="shared" si="129"/>
        <v>50</v>
      </c>
      <c r="F1397" s="17">
        <f t="shared" si="130"/>
        <v>0</v>
      </c>
      <c r="G1397" s="2">
        <f t="shared" si="133"/>
        <v>35577</v>
      </c>
      <c r="L1397" s="127"/>
    </row>
    <row r="1398" spans="1:12" hidden="1" outlineLevel="2" x14ac:dyDescent="0.3">
      <c r="A1398" s="13">
        <v>1394</v>
      </c>
      <c r="B1398" s="2">
        <f t="shared" si="131"/>
        <v>35577</v>
      </c>
      <c r="C1398" s="3">
        <f t="shared" si="128"/>
        <v>53.37</v>
      </c>
      <c r="D1398" s="3">
        <f t="shared" si="132"/>
        <v>53.37</v>
      </c>
      <c r="E1398" s="2">
        <f t="shared" si="129"/>
        <v>50</v>
      </c>
      <c r="F1398" s="17">
        <f t="shared" si="130"/>
        <v>0</v>
      </c>
      <c r="G1398" s="2">
        <f t="shared" si="133"/>
        <v>35627</v>
      </c>
      <c r="L1398" s="127"/>
    </row>
    <row r="1399" spans="1:12" hidden="1" outlineLevel="2" x14ac:dyDescent="0.3">
      <c r="A1399" s="13">
        <v>1395</v>
      </c>
      <c r="B1399" s="2">
        <f t="shared" si="131"/>
        <v>35627</v>
      </c>
      <c r="C1399" s="3">
        <f t="shared" si="128"/>
        <v>53.44</v>
      </c>
      <c r="D1399" s="3">
        <f t="shared" si="132"/>
        <v>53.44</v>
      </c>
      <c r="E1399" s="2">
        <f t="shared" si="129"/>
        <v>50</v>
      </c>
      <c r="F1399" s="17">
        <f t="shared" si="130"/>
        <v>0</v>
      </c>
      <c r="G1399" s="2">
        <f t="shared" si="133"/>
        <v>35677</v>
      </c>
      <c r="L1399" s="127"/>
    </row>
    <row r="1400" spans="1:12" hidden="1" outlineLevel="2" x14ac:dyDescent="0.3">
      <c r="A1400" s="13">
        <v>1396</v>
      </c>
      <c r="B1400" s="2">
        <f t="shared" si="131"/>
        <v>35677</v>
      </c>
      <c r="C1400" s="3">
        <f t="shared" si="128"/>
        <v>53.52</v>
      </c>
      <c r="D1400" s="3">
        <f t="shared" si="132"/>
        <v>53.52</v>
      </c>
      <c r="E1400" s="2">
        <f t="shared" si="129"/>
        <v>50</v>
      </c>
      <c r="F1400" s="17">
        <f t="shared" si="130"/>
        <v>0</v>
      </c>
      <c r="G1400" s="2">
        <f t="shared" si="133"/>
        <v>35727</v>
      </c>
      <c r="L1400" s="127"/>
    </row>
    <row r="1401" spans="1:12" hidden="1" outlineLevel="2" x14ac:dyDescent="0.3">
      <c r="A1401" s="13">
        <v>1397</v>
      </c>
      <c r="B1401" s="2">
        <f t="shared" si="131"/>
        <v>35727</v>
      </c>
      <c r="C1401" s="3">
        <f t="shared" si="128"/>
        <v>53.59</v>
      </c>
      <c r="D1401" s="3">
        <f t="shared" si="132"/>
        <v>53.59</v>
      </c>
      <c r="E1401" s="2">
        <f t="shared" si="129"/>
        <v>50</v>
      </c>
      <c r="F1401" s="17">
        <f t="shared" si="130"/>
        <v>0</v>
      </c>
      <c r="G1401" s="2">
        <f t="shared" si="133"/>
        <v>35777</v>
      </c>
      <c r="L1401" s="127"/>
    </row>
    <row r="1402" spans="1:12" hidden="1" outlineLevel="2" x14ac:dyDescent="0.3">
      <c r="A1402" s="13">
        <v>1398</v>
      </c>
      <c r="B1402" s="2">
        <f t="shared" si="131"/>
        <v>35777</v>
      </c>
      <c r="C1402" s="3">
        <f t="shared" si="128"/>
        <v>53.67</v>
      </c>
      <c r="D1402" s="3">
        <f t="shared" si="132"/>
        <v>53.67</v>
      </c>
      <c r="E1402" s="2">
        <f t="shared" si="129"/>
        <v>50</v>
      </c>
      <c r="F1402" s="17">
        <f t="shared" si="130"/>
        <v>0</v>
      </c>
      <c r="G1402" s="2">
        <f t="shared" si="133"/>
        <v>35827</v>
      </c>
      <c r="L1402" s="127"/>
    </row>
    <row r="1403" spans="1:12" hidden="1" outlineLevel="2" x14ac:dyDescent="0.3">
      <c r="A1403" s="13">
        <v>1399</v>
      </c>
      <c r="B1403" s="2">
        <f t="shared" si="131"/>
        <v>35827</v>
      </c>
      <c r="C1403" s="3">
        <f t="shared" si="128"/>
        <v>53.74</v>
      </c>
      <c r="D1403" s="3">
        <f t="shared" si="132"/>
        <v>53.74</v>
      </c>
      <c r="E1403" s="2">
        <f t="shared" si="129"/>
        <v>51</v>
      </c>
      <c r="F1403" s="17">
        <f t="shared" si="130"/>
        <v>0</v>
      </c>
      <c r="G1403" s="2">
        <f t="shared" si="133"/>
        <v>35878</v>
      </c>
      <c r="L1403" s="127"/>
    </row>
    <row r="1404" spans="1:12" hidden="1" outlineLevel="2" x14ac:dyDescent="0.3">
      <c r="A1404" s="13">
        <v>1400</v>
      </c>
      <c r="B1404" s="2">
        <f t="shared" si="131"/>
        <v>35878</v>
      </c>
      <c r="C1404" s="3">
        <f t="shared" si="128"/>
        <v>53.82</v>
      </c>
      <c r="D1404" s="3">
        <f t="shared" si="132"/>
        <v>53.82</v>
      </c>
      <c r="E1404" s="2">
        <f t="shared" si="129"/>
        <v>51</v>
      </c>
      <c r="F1404" s="17">
        <f t="shared" si="130"/>
        <v>0</v>
      </c>
      <c r="G1404" s="2">
        <f t="shared" si="133"/>
        <v>35929</v>
      </c>
      <c r="L1404" s="127"/>
    </row>
    <row r="1405" spans="1:12" hidden="1" outlineLevel="2" x14ac:dyDescent="0.3">
      <c r="A1405" s="13">
        <v>1401</v>
      </c>
      <c r="B1405" s="2">
        <f t="shared" si="131"/>
        <v>35929</v>
      </c>
      <c r="C1405" s="3">
        <f t="shared" si="128"/>
        <v>53.89</v>
      </c>
      <c r="D1405" s="3">
        <f t="shared" si="132"/>
        <v>53.89</v>
      </c>
      <c r="E1405" s="2">
        <f t="shared" si="129"/>
        <v>51</v>
      </c>
      <c r="F1405" s="17">
        <f t="shared" si="130"/>
        <v>0</v>
      </c>
      <c r="G1405" s="2">
        <f t="shared" si="133"/>
        <v>35980</v>
      </c>
      <c r="L1405" s="127"/>
    </row>
    <row r="1406" spans="1:12" hidden="1" outlineLevel="2" x14ac:dyDescent="0.3">
      <c r="A1406" s="13">
        <v>1402</v>
      </c>
      <c r="B1406" s="2">
        <f t="shared" si="131"/>
        <v>35980</v>
      </c>
      <c r="C1406" s="3">
        <f t="shared" si="128"/>
        <v>53.97</v>
      </c>
      <c r="D1406" s="3">
        <f t="shared" si="132"/>
        <v>53.97</v>
      </c>
      <c r="E1406" s="2">
        <f t="shared" si="129"/>
        <v>51</v>
      </c>
      <c r="F1406" s="17">
        <f t="shared" si="130"/>
        <v>0</v>
      </c>
      <c r="G1406" s="2">
        <f t="shared" si="133"/>
        <v>36031</v>
      </c>
      <c r="L1406" s="127"/>
    </row>
    <row r="1407" spans="1:12" hidden="1" outlineLevel="2" x14ac:dyDescent="0.3">
      <c r="A1407" s="13">
        <v>1403</v>
      </c>
      <c r="B1407" s="2">
        <f t="shared" si="131"/>
        <v>36031</v>
      </c>
      <c r="C1407" s="3">
        <f t="shared" si="128"/>
        <v>54.05</v>
      </c>
      <c r="D1407" s="3">
        <f t="shared" si="132"/>
        <v>54.05</v>
      </c>
      <c r="E1407" s="2">
        <f t="shared" si="129"/>
        <v>51</v>
      </c>
      <c r="F1407" s="17">
        <f t="shared" si="130"/>
        <v>0</v>
      </c>
      <c r="G1407" s="2">
        <f t="shared" si="133"/>
        <v>36082</v>
      </c>
      <c r="L1407" s="127"/>
    </row>
    <row r="1408" spans="1:12" hidden="1" outlineLevel="2" x14ac:dyDescent="0.3">
      <c r="A1408" s="13">
        <v>1404</v>
      </c>
      <c r="B1408" s="2">
        <f t="shared" si="131"/>
        <v>36082</v>
      </c>
      <c r="C1408" s="3">
        <f t="shared" si="128"/>
        <v>54.12</v>
      </c>
      <c r="D1408" s="3">
        <f t="shared" si="132"/>
        <v>54.12</v>
      </c>
      <c r="E1408" s="2">
        <f t="shared" si="129"/>
        <v>51</v>
      </c>
      <c r="F1408" s="17">
        <f t="shared" si="130"/>
        <v>0</v>
      </c>
      <c r="G1408" s="2">
        <f t="shared" si="133"/>
        <v>36133</v>
      </c>
      <c r="L1408" s="127"/>
    </row>
    <row r="1409" spans="1:12" hidden="1" outlineLevel="2" x14ac:dyDescent="0.3">
      <c r="A1409" s="13">
        <v>1405</v>
      </c>
      <c r="B1409" s="2">
        <f t="shared" si="131"/>
        <v>36133</v>
      </c>
      <c r="C1409" s="3">
        <f t="shared" si="128"/>
        <v>54.2</v>
      </c>
      <c r="D1409" s="3">
        <f t="shared" si="132"/>
        <v>54.2</v>
      </c>
      <c r="E1409" s="2">
        <f t="shared" si="129"/>
        <v>51</v>
      </c>
      <c r="F1409" s="17">
        <f t="shared" si="130"/>
        <v>0</v>
      </c>
      <c r="G1409" s="2">
        <f t="shared" si="133"/>
        <v>36184</v>
      </c>
      <c r="L1409" s="127"/>
    </row>
    <row r="1410" spans="1:12" hidden="1" outlineLevel="2" x14ac:dyDescent="0.3">
      <c r="A1410" s="13">
        <v>1406</v>
      </c>
      <c r="B1410" s="2">
        <f t="shared" si="131"/>
        <v>36184</v>
      </c>
      <c r="C1410" s="3">
        <f t="shared" si="128"/>
        <v>54.28</v>
      </c>
      <c r="D1410" s="3">
        <f t="shared" si="132"/>
        <v>54.28</v>
      </c>
      <c r="E1410" s="2">
        <f t="shared" si="129"/>
        <v>51</v>
      </c>
      <c r="F1410" s="17">
        <f t="shared" si="130"/>
        <v>0</v>
      </c>
      <c r="G1410" s="2">
        <f t="shared" si="133"/>
        <v>36235</v>
      </c>
      <c r="L1410" s="127"/>
    </row>
    <row r="1411" spans="1:12" hidden="1" outlineLevel="2" x14ac:dyDescent="0.3">
      <c r="A1411" s="13">
        <v>1407</v>
      </c>
      <c r="B1411" s="2">
        <f t="shared" si="131"/>
        <v>36235</v>
      </c>
      <c r="C1411" s="3">
        <f t="shared" si="128"/>
        <v>54.35</v>
      </c>
      <c r="D1411" s="3">
        <f t="shared" si="132"/>
        <v>54.35</v>
      </c>
      <c r="E1411" s="2">
        <f t="shared" si="129"/>
        <v>51</v>
      </c>
      <c r="F1411" s="17">
        <f t="shared" si="130"/>
        <v>0</v>
      </c>
      <c r="G1411" s="2">
        <f t="shared" si="133"/>
        <v>36286</v>
      </c>
      <c r="L1411" s="127"/>
    </row>
    <row r="1412" spans="1:12" hidden="1" outlineLevel="2" x14ac:dyDescent="0.3">
      <c r="A1412" s="13">
        <v>1408</v>
      </c>
      <c r="B1412" s="2">
        <f t="shared" si="131"/>
        <v>36286</v>
      </c>
      <c r="C1412" s="3">
        <f t="shared" si="128"/>
        <v>54.43</v>
      </c>
      <c r="D1412" s="3">
        <f t="shared" si="132"/>
        <v>54.43</v>
      </c>
      <c r="E1412" s="2">
        <f t="shared" si="129"/>
        <v>51</v>
      </c>
      <c r="F1412" s="17">
        <f t="shared" si="130"/>
        <v>0</v>
      </c>
      <c r="G1412" s="2">
        <f t="shared" si="133"/>
        <v>36337</v>
      </c>
      <c r="L1412" s="127"/>
    </row>
    <row r="1413" spans="1:12" hidden="1" outlineLevel="2" x14ac:dyDescent="0.3">
      <c r="A1413" s="13">
        <v>1409</v>
      </c>
      <c r="B1413" s="2">
        <f t="shared" si="131"/>
        <v>36337</v>
      </c>
      <c r="C1413" s="3">
        <f t="shared" ref="C1413:C1476" si="134">ROUND(B1413*$K$4/100,2)</f>
        <v>54.51</v>
      </c>
      <c r="D1413" s="3">
        <f t="shared" si="132"/>
        <v>54.51</v>
      </c>
      <c r="E1413" s="2">
        <f t="shared" si="129"/>
        <v>51</v>
      </c>
      <c r="F1413" s="17">
        <f t="shared" si="130"/>
        <v>0</v>
      </c>
      <c r="G1413" s="2">
        <f t="shared" si="133"/>
        <v>36388</v>
      </c>
      <c r="L1413" s="127"/>
    </row>
    <row r="1414" spans="1:12" hidden="1" outlineLevel="2" x14ac:dyDescent="0.3">
      <c r="A1414" s="13">
        <v>1410</v>
      </c>
      <c r="B1414" s="2">
        <f t="shared" si="131"/>
        <v>36388</v>
      </c>
      <c r="C1414" s="3">
        <f t="shared" si="134"/>
        <v>54.58</v>
      </c>
      <c r="D1414" s="3">
        <f t="shared" si="132"/>
        <v>54.58</v>
      </c>
      <c r="E1414" s="2">
        <f t="shared" ref="E1414:E1477" si="135">ROUNDDOWN(IF(D1414&lt;50,0,D1414*0.95),0)</f>
        <v>51</v>
      </c>
      <c r="F1414" s="17">
        <f t="shared" si="130"/>
        <v>0</v>
      </c>
      <c r="G1414" s="2">
        <f t="shared" si="133"/>
        <v>36439</v>
      </c>
      <c r="L1414" s="127"/>
    </row>
    <row r="1415" spans="1:12" hidden="1" outlineLevel="2" x14ac:dyDescent="0.3">
      <c r="A1415" s="13">
        <v>1411</v>
      </c>
      <c r="B1415" s="2">
        <f t="shared" si="131"/>
        <v>36439</v>
      </c>
      <c r="C1415" s="3">
        <f t="shared" si="134"/>
        <v>54.66</v>
      </c>
      <c r="D1415" s="3">
        <f t="shared" si="132"/>
        <v>54.66</v>
      </c>
      <c r="E1415" s="2">
        <f t="shared" si="135"/>
        <v>51</v>
      </c>
      <c r="F1415" s="17">
        <f t="shared" ref="F1415:F1478" si="136">IF(E1415&gt;0,0,D1415-E1415)</f>
        <v>0</v>
      </c>
      <c r="G1415" s="2">
        <f t="shared" si="133"/>
        <v>36490</v>
      </c>
      <c r="L1415" s="127"/>
    </row>
    <row r="1416" spans="1:12" hidden="1" outlineLevel="2" x14ac:dyDescent="0.3">
      <c r="A1416" s="13">
        <v>1412</v>
      </c>
      <c r="B1416" s="2">
        <f t="shared" ref="B1416:B1479" si="137">G1415</f>
        <v>36490</v>
      </c>
      <c r="C1416" s="3">
        <f t="shared" si="134"/>
        <v>54.74</v>
      </c>
      <c r="D1416" s="3">
        <f t="shared" si="132"/>
        <v>54.74</v>
      </c>
      <c r="E1416" s="2">
        <f t="shared" si="135"/>
        <v>52</v>
      </c>
      <c r="F1416" s="17">
        <f t="shared" si="136"/>
        <v>0</v>
      </c>
      <c r="G1416" s="2">
        <f t="shared" si="133"/>
        <v>36542</v>
      </c>
      <c r="L1416" s="127"/>
    </row>
    <row r="1417" spans="1:12" hidden="1" outlineLevel="2" x14ac:dyDescent="0.3">
      <c r="A1417" s="13">
        <v>1413</v>
      </c>
      <c r="B1417" s="2">
        <f t="shared" si="137"/>
        <v>36542</v>
      </c>
      <c r="C1417" s="3">
        <f t="shared" si="134"/>
        <v>54.81</v>
      </c>
      <c r="D1417" s="3">
        <f t="shared" si="132"/>
        <v>54.81</v>
      </c>
      <c r="E1417" s="2">
        <f t="shared" si="135"/>
        <v>52</v>
      </c>
      <c r="F1417" s="17">
        <f t="shared" si="136"/>
        <v>0</v>
      </c>
      <c r="G1417" s="2">
        <f t="shared" si="133"/>
        <v>36594</v>
      </c>
      <c r="L1417" s="127"/>
    </row>
    <row r="1418" spans="1:12" hidden="1" outlineLevel="2" x14ac:dyDescent="0.3">
      <c r="A1418" s="13">
        <v>1414</v>
      </c>
      <c r="B1418" s="2">
        <f t="shared" si="137"/>
        <v>36594</v>
      </c>
      <c r="C1418" s="3">
        <f t="shared" si="134"/>
        <v>54.89</v>
      </c>
      <c r="D1418" s="3">
        <f t="shared" si="132"/>
        <v>54.89</v>
      </c>
      <c r="E1418" s="2">
        <f t="shared" si="135"/>
        <v>52</v>
      </c>
      <c r="F1418" s="17">
        <f t="shared" si="136"/>
        <v>0</v>
      </c>
      <c r="G1418" s="2">
        <f t="shared" si="133"/>
        <v>36646</v>
      </c>
      <c r="L1418" s="127"/>
    </row>
    <row r="1419" spans="1:12" hidden="1" outlineLevel="2" x14ac:dyDescent="0.3">
      <c r="A1419" s="13">
        <v>1415</v>
      </c>
      <c r="B1419" s="2">
        <f t="shared" si="137"/>
        <v>36646</v>
      </c>
      <c r="C1419" s="3">
        <f t="shared" si="134"/>
        <v>54.97</v>
      </c>
      <c r="D1419" s="3">
        <f t="shared" si="132"/>
        <v>54.97</v>
      </c>
      <c r="E1419" s="2">
        <f t="shared" si="135"/>
        <v>52</v>
      </c>
      <c r="F1419" s="17">
        <f t="shared" si="136"/>
        <v>0</v>
      </c>
      <c r="G1419" s="2">
        <f t="shared" si="133"/>
        <v>36698</v>
      </c>
      <c r="L1419" s="127"/>
    </row>
    <row r="1420" spans="1:12" hidden="1" outlineLevel="2" x14ac:dyDescent="0.3">
      <c r="A1420" s="13">
        <v>1416</v>
      </c>
      <c r="B1420" s="2">
        <f t="shared" si="137"/>
        <v>36698</v>
      </c>
      <c r="C1420" s="3">
        <f t="shared" si="134"/>
        <v>55.05</v>
      </c>
      <c r="D1420" s="3">
        <f t="shared" si="132"/>
        <v>55.05</v>
      </c>
      <c r="E1420" s="2">
        <f t="shared" si="135"/>
        <v>52</v>
      </c>
      <c r="F1420" s="17">
        <f t="shared" si="136"/>
        <v>0</v>
      </c>
      <c r="G1420" s="2">
        <f t="shared" si="133"/>
        <v>36750</v>
      </c>
      <c r="L1420" s="127"/>
    </row>
    <row r="1421" spans="1:12" hidden="1" outlineLevel="2" x14ac:dyDescent="0.3">
      <c r="A1421" s="13">
        <v>1417</v>
      </c>
      <c r="B1421" s="2">
        <f t="shared" si="137"/>
        <v>36750</v>
      </c>
      <c r="C1421" s="3">
        <f t="shared" si="134"/>
        <v>55.13</v>
      </c>
      <c r="D1421" s="3">
        <f t="shared" si="132"/>
        <v>55.13</v>
      </c>
      <c r="E1421" s="2">
        <f t="shared" si="135"/>
        <v>52</v>
      </c>
      <c r="F1421" s="17">
        <f t="shared" si="136"/>
        <v>0</v>
      </c>
      <c r="G1421" s="2">
        <f t="shared" si="133"/>
        <v>36802</v>
      </c>
      <c r="L1421" s="127"/>
    </row>
    <row r="1422" spans="1:12" hidden="1" outlineLevel="2" x14ac:dyDescent="0.3">
      <c r="A1422" s="13">
        <v>1418</v>
      </c>
      <c r="B1422" s="2">
        <f t="shared" si="137"/>
        <v>36802</v>
      </c>
      <c r="C1422" s="3">
        <f t="shared" si="134"/>
        <v>55.2</v>
      </c>
      <c r="D1422" s="3">
        <f t="shared" si="132"/>
        <v>55.2</v>
      </c>
      <c r="E1422" s="2">
        <f t="shared" si="135"/>
        <v>52</v>
      </c>
      <c r="F1422" s="17">
        <f t="shared" si="136"/>
        <v>0</v>
      </c>
      <c r="G1422" s="2">
        <f t="shared" si="133"/>
        <v>36854</v>
      </c>
      <c r="L1422" s="127"/>
    </row>
    <row r="1423" spans="1:12" hidden="1" outlineLevel="2" x14ac:dyDescent="0.3">
      <c r="A1423" s="13">
        <v>1419</v>
      </c>
      <c r="B1423" s="2">
        <f t="shared" si="137"/>
        <v>36854</v>
      </c>
      <c r="C1423" s="3">
        <f t="shared" si="134"/>
        <v>55.28</v>
      </c>
      <c r="D1423" s="3">
        <f t="shared" si="132"/>
        <v>55.28</v>
      </c>
      <c r="E1423" s="2">
        <f t="shared" si="135"/>
        <v>52</v>
      </c>
      <c r="F1423" s="17">
        <f t="shared" si="136"/>
        <v>0</v>
      </c>
      <c r="G1423" s="2">
        <f t="shared" si="133"/>
        <v>36906</v>
      </c>
      <c r="L1423" s="127"/>
    </row>
    <row r="1424" spans="1:12" hidden="1" outlineLevel="2" x14ac:dyDescent="0.3">
      <c r="A1424" s="13">
        <v>1420</v>
      </c>
      <c r="B1424" s="2">
        <f t="shared" si="137"/>
        <v>36906</v>
      </c>
      <c r="C1424" s="3">
        <f t="shared" si="134"/>
        <v>55.36</v>
      </c>
      <c r="D1424" s="3">
        <f t="shared" si="132"/>
        <v>55.36</v>
      </c>
      <c r="E1424" s="2">
        <f t="shared" si="135"/>
        <v>52</v>
      </c>
      <c r="F1424" s="17">
        <f t="shared" si="136"/>
        <v>0</v>
      </c>
      <c r="G1424" s="2">
        <f t="shared" si="133"/>
        <v>36958</v>
      </c>
      <c r="L1424" s="127"/>
    </row>
    <row r="1425" spans="1:12" hidden="1" outlineLevel="2" x14ac:dyDescent="0.3">
      <c r="A1425" s="13">
        <v>1421</v>
      </c>
      <c r="B1425" s="2">
        <f t="shared" si="137"/>
        <v>36958</v>
      </c>
      <c r="C1425" s="3">
        <f t="shared" si="134"/>
        <v>55.44</v>
      </c>
      <c r="D1425" s="3">
        <f t="shared" si="132"/>
        <v>55.44</v>
      </c>
      <c r="E1425" s="2">
        <f t="shared" si="135"/>
        <v>52</v>
      </c>
      <c r="F1425" s="17">
        <f t="shared" si="136"/>
        <v>0</v>
      </c>
      <c r="G1425" s="2">
        <f t="shared" si="133"/>
        <v>37010</v>
      </c>
      <c r="L1425" s="127"/>
    </row>
    <row r="1426" spans="1:12" hidden="1" outlineLevel="2" x14ac:dyDescent="0.3">
      <c r="A1426" s="13">
        <v>1422</v>
      </c>
      <c r="B1426" s="2">
        <f t="shared" si="137"/>
        <v>37010</v>
      </c>
      <c r="C1426" s="3">
        <f t="shared" si="134"/>
        <v>55.52</v>
      </c>
      <c r="D1426" s="3">
        <f t="shared" si="132"/>
        <v>55.52</v>
      </c>
      <c r="E1426" s="2">
        <f t="shared" si="135"/>
        <v>52</v>
      </c>
      <c r="F1426" s="17">
        <f t="shared" si="136"/>
        <v>0</v>
      </c>
      <c r="G1426" s="2">
        <f t="shared" si="133"/>
        <v>37062</v>
      </c>
      <c r="L1426" s="127"/>
    </row>
    <row r="1427" spans="1:12" hidden="1" outlineLevel="2" x14ac:dyDescent="0.3">
      <c r="A1427" s="13">
        <v>1423</v>
      </c>
      <c r="B1427" s="2">
        <f t="shared" si="137"/>
        <v>37062</v>
      </c>
      <c r="C1427" s="3">
        <f t="shared" si="134"/>
        <v>55.59</v>
      </c>
      <c r="D1427" s="3">
        <f t="shared" si="132"/>
        <v>55.59</v>
      </c>
      <c r="E1427" s="2">
        <f t="shared" si="135"/>
        <v>52</v>
      </c>
      <c r="F1427" s="17">
        <f t="shared" si="136"/>
        <v>0</v>
      </c>
      <c r="G1427" s="2">
        <f t="shared" si="133"/>
        <v>37114</v>
      </c>
      <c r="L1427" s="127"/>
    </row>
    <row r="1428" spans="1:12" hidden="1" outlineLevel="2" x14ac:dyDescent="0.3">
      <c r="A1428" s="13">
        <v>1424</v>
      </c>
      <c r="B1428" s="2">
        <f t="shared" si="137"/>
        <v>37114</v>
      </c>
      <c r="C1428" s="3">
        <f t="shared" si="134"/>
        <v>55.67</v>
      </c>
      <c r="D1428" s="3">
        <f t="shared" si="132"/>
        <v>55.67</v>
      </c>
      <c r="E1428" s="2">
        <f t="shared" si="135"/>
        <v>52</v>
      </c>
      <c r="F1428" s="17">
        <f t="shared" si="136"/>
        <v>0</v>
      </c>
      <c r="G1428" s="2">
        <f t="shared" si="133"/>
        <v>37166</v>
      </c>
      <c r="L1428" s="127"/>
    </row>
    <row r="1429" spans="1:12" hidden="1" outlineLevel="2" x14ac:dyDescent="0.3">
      <c r="A1429" s="13">
        <v>1425</v>
      </c>
      <c r="B1429" s="2">
        <f t="shared" si="137"/>
        <v>37166</v>
      </c>
      <c r="C1429" s="3">
        <f t="shared" si="134"/>
        <v>55.75</v>
      </c>
      <c r="D1429" s="3">
        <f t="shared" si="132"/>
        <v>55.75</v>
      </c>
      <c r="E1429" s="2">
        <f t="shared" si="135"/>
        <v>52</v>
      </c>
      <c r="F1429" s="17">
        <f t="shared" si="136"/>
        <v>0</v>
      </c>
      <c r="G1429" s="2">
        <f t="shared" si="133"/>
        <v>37218</v>
      </c>
      <c r="L1429" s="127"/>
    </row>
    <row r="1430" spans="1:12" hidden="1" outlineLevel="2" x14ac:dyDescent="0.3">
      <c r="A1430" s="13">
        <v>1426</v>
      </c>
      <c r="B1430" s="2">
        <f t="shared" si="137"/>
        <v>37218</v>
      </c>
      <c r="C1430" s="3">
        <f t="shared" si="134"/>
        <v>55.83</v>
      </c>
      <c r="D1430" s="3">
        <f t="shared" si="132"/>
        <v>55.83</v>
      </c>
      <c r="E1430" s="2">
        <f t="shared" si="135"/>
        <v>53</v>
      </c>
      <c r="F1430" s="17">
        <f t="shared" si="136"/>
        <v>0</v>
      </c>
      <c r="G1430" s="2">
        <f t="shared" si="133"/>
        <v>37271</v>
      </c>
      <c r="L1430" s="127"/>
    </row>
    <row r="1431" spans="1:12" hidden="1" outlineLevel="2" x14ac:dyDescent="0.3">
      <c r="A1431" s="13">
        <v>1427</v>
      </c>
      <c r="B1431" s="2">
        <f t="shared" si="137"/>
        <v>37271</v>
      </c>
      <c r="C1431" s="3">
        <f t="shared" si="134"/>
        <v>55.91</v>
      </c>
      <c r="D1431" s="3">
        <f t="shared" si="132"/>
        <v>55.91</v>
      </c>
      <c r="E1431" s="2">
        <f t="shared" si="135"/>
        <v>53</v>
      </c>
      <c r="F1431" s="17">
        <f t="shared" si="136"/>
        <v>0</v>
      </c>
      <c r="G1431" s="2">
        <f t="shared" si="133"/>
        <v>37324</v>
      </c>
      <c r="L1431" s="127"/>
    </row>
    <row r="1432" spans="1:12" hidden="1" outlineLevel="2" x14ac:dyDescent="0.3">
      <c r="A1432" s="13">
        <v>1428</v>
      </c>
      <c r="B1432" s="2">
        <f t="shared" si="137"/>
        <v>37324</v>
      </c>
      <c r="C1432" s="3">
        <f t="shared" si="134"/>
        <v>55.99</v>
      </c>
      <c r="D1432" s="3">
        <f t="shared" si="132"/>
        <v>55.99</v>
      </c>
      <c r="E1432" s="2">
        <f t="shared" si="135"/>
        <v>53</v>
      </c>
      <c r="F1432" s="17">
        <f t="shared" si="136"/>
        <v>0</v>
      </c>
      <c r="G1432" s="2">
        <f t="shared" si="133"/>
        <v>37377</v>
      </c>
      <c r="L1432" s="127"/>
    </row>
    <row r="1433" spans="1:12" hidden="1" outlineLevel="2" x14ac:dyDescent="0.3">
      <c r="A1433" s="13">
        <v>1429</v>
      </c>
      <c r="B1433" s="2">
        <f t="shared" si="137"/>
        <v>37377</v>
      </c>
      <c r="C1433" s="3">
        <f t="shared" si="134"/>
        <v>56.07</v>
      </c>
      <c r="D1433" s="3">
        <f t="shared" si="132"/>
        <v>56.07</v>
      </c>
      <c r="E1433" s="2">
        <f t="shared" si="135"/>
        <v>53</v>
      </c>
      <c r="F1433" s="17">
        <f t="shared" si="136"/>
        <v>0</v>
      </c>
      <c r="G1433" s="2">
        <f t="shared" si="133"/>
        <v>37430</v>
      </c>
      <c r="L1433" s="127"/>
    </row>
    <row r="1434" spans="1:12" hidden="1" outlineLevel="2" x14ac:dyDescent="0.3">
      <c r="A1434" s="13">
        <v>1430</v>
      </c>
      <c r="B1434" s="2">
        <f t="shared" si="137"/>
        <v>37430</v>
      </c>
      <c r="C1434" s="3">
        <f t="shared" si="134"/>
        <v>56.15</v>
      </c>
      <c r="D1434" s="3">
        <f t="shared" ref="D1434:D1497" si="138">C1434+F1433</f>
        <v>56.15</v>
      </c>
      <c r="E1434" s="2">
        <f t="shared" si="135"/>
        <v>53</v>
      </c>
      <c r="F1434" s="17">
        <f t="shared" si="136"/>
        <v>0</v>
      </c>
      <c r="G1434" s="2">
        <f t="shared" ref="G1434:G1497" si="139">B1434+E1434</f>
        <v>37483</v>
      </c>
      <c r="L1434" s="127"/>
    </row>
    <row r="1435" spans="1:12" hidden="1" outlineLevel="2" x14ac:dyDescent="0.3">
      <c r="A1435" s="13">
        <v>1431</v>
      </c>
      <c r="B1435" s="2">
        <f t="shared" si="137"/>
        <v>37483</v>
      </c>
      <c r="C1435" s="3">
        <f t="shared" si="134"/>
        <v>56.22</v>
      </c>
      <c r="D1435" s="3">
        <f t="shared" si="138"/>
        <v>56.22</v>
      </c>
      <c r="E1435" s="2">
        <f t="shared" si="135"/>
        <v>53</v>
      </c>
      <c r="F1435" s="17">
        <f t="shared" si="136"/>
        <v>0</v>
      </c>
      <c r="G1435" s="2">
        <f t="shared" si="139"/>
        <v>37536</v>
      </c>
      <c r="L1435" s="127"/>
    </row>
    <row r="1436" spans="1:12" hidden="1" outlineLevel="2" x14ac:dyDescent="0.3">
      <c r="A1436" s="13">
        <v>1432</v>
      </c>
      <c r="B1436" s="2">
        <f t="shared" si="137"/>
        <v>37536</v>
      </c>
      <c r="C1436" s="3">
        <f t="shared" si="134"/>
        <v>56.3</v>
      </c>
      <c r="D1436" s="3">
        <f t="shared" si="138"/>
        <v>56.3</v>
      </c>
      <c r="E1436" s="2">
        <f t="shared" si="135"/>
        <v>53</v>
      </c>
      <c r="F1436" s="17">
        <f t="shared" si="136"/>
        <v>0</v>
      </c>
      <c r="G1436" s="2">
        <f t="shared" si="139"/>
        <v>37589</v>
      </c>
      <c r="L1436" s="127"/>
    </row>
    <row r="1437" spans="1:12" hidden="1" outlineLevel="2" x14ac:dyDescent="0.3">
      <c r="A1437" s="13">
        <v>1433</v>
      </c>
      <c r="B1437" s="2">
        <f t="shared" si="137"/>
        <v>37589</v>
      </c>
      <c r="C1437" s="3">
        <f t="shared" si="134"/>
        <v>56.38</v>
      </c>
      <c r="D1437" s="3">
        <f t="shared" si="138"/>
        <v>56.38</v>
      </c>
      <c r="E1437" s="2">
        <f t="shared" si="135"/>
        <v>53</v>
      </c>
      <c r="F1437" s="17">
        <f t="shared" si="136"/>
        <v>0</v>
      </c>
      <c r="G1437" s="2">
        <f t="shared" si="139"/>
        <v>37642</v>
      </c>
      <c r="L1437" s="127"/>
    </row>
    <row r="1438" spans="1:12" hidden="1" outlineLevel="2" x14ac:dyDescent="0.3">
      <c r="A1438" s="13">
        <v>1434</v>
      </c>
      <c r="B1438" s="2">
        <f t="shared" si="137"/>
        <v>37642</v>
      </c>
      <c r="C1438" s="3">
        <f t="shared" si="134"/>
        <v>56.46</v>
      </c>
      <c r="D1438" s="3">
        <f t="shared" si="138"/>
        <v>56.46</v>
      </c>
      <c r="E1438" s="2">
        <f t="shared" si="135"/>
        <v>53</v>
      </c>
      <c r="F1438" s="17">
        <f t="shared" si="136"/>
        <v>0</v>
      </c>
      <c r="G1438" s="2">
        <f t="shared" si="139"/>
        <v>37695</v>
      </c>
      <c r="L1438" s="127"/>
    </row>
    <row r="1439" spans="1:12" hidden="1" outlineLevel="2" x14ac:dyDescent="0.3">
      <c r="A1439" s="13">
        <v>1435</v>
      </c>
      <c r="B1439" s="2">
        <f t="shared" si="137"/>
        <v>37695</v>
      </c>
      <c r="C1439" s="3">
        <f t="shared" si="134"/>
        <v>56.54</v>
      </c>
      <c r="D1439" s="3">
        <f t="shared" si="138"/>
        <v>56.54</v>
      </c>
      <c r="E1439" s="2">
        <f t="shared" si="135"/>
        <v>53</v>
      </c>
      <c r="F1439" s="17">
        <f t="shared" si="136"/>
        <v>0</v>
      </c>
      <c r="G1439" s="2">
        <f t="shared" si="139"/>
        <v>37748</v>
      </c>
      <c r="L1439" s="127"/>
    </row>
    <row r="1440" spans="1:12" hidden="1" outlineLevel="2" x14ac:dyDescent="0.3">
      <c r="A1440" s="13">
        <v>1436</v>
      </c>
      <c r="B1440" s="2">
        <f t="shared" si="137"/>
        <v>37748</v>
      </c>
      <c r="C1440" s="3">
        <f t="shared" si="134"/>
        <v>56.62</v>
      </c>
      <c r="D1440" s="3">
        <f t="shared" si="138"/>
        <v>56.62</v>
      </c>
      <c r="E1440" s="2">
        <f t="shared" si="135"/>
        <v>53</v>
      </c>
      <c r="F1440" s="17">
        <f t="shared" si="136"/>
        <v>0</v>
      </c>
      <c r="G1440" s="2">
        <f t="shared" si="139"/>
        <v>37801</v>
      </c>
      <c r="L1440" s="127"/>
    </row>
    <row r="1441" spans="1:12" hidden="1" outlineLevel="2" x14ac:dyDescent="0.3">
      <c r="A1441" s="13">
        <v>1437</v>
      </c>
      <c r="B1441" s="2">
        <f t="shared" si="137"/>
        <v>37801</v>
      </c>
      <c r="C1441" s="3">
        <f t="shared" si="134"/>
        <v>56.7</v>
      </c>
      <c r="D1441" s="3">
        <f t="shared" si="138"/>
        <v>56.7</v>
      </c>
      <c r="E1441" s="2">
        <f t="shared" si="135"/>
        <v>53</v>
      </c>
      <c r="F1441" s="17">
        <f t="shared" si="136"/>
        <v>0</v>
      </c>
      <c r="G1441" s="2">
        <f t="shared" si="139"/>
        <v>37854</v>
      </c>
      <c r="L1441" s="127"/>
    </row>
    <row r="1442" spans="1:12" hidden="1" outlineLevel="2" x14ac:dyDescent="0.3">
      <c r="A1442" s="13">
        <v>1438</v>
      </c>
      <c r="B1442" s="2">
        <f t="shared" si="137"/>
        <v>37854</v>
      </c>
      <c r="C1442" s="3">
        <f t="shared" si="134"/>
        <v>56.78</v>
      </c>
      <c r="D1442" s="3">
        <f t="shared" si="138"/>
        <v>56.78</v>
      </c>
      <c r="E1442" s="2">
        <f t="shared" si="135"/>
        <v>53</v>
      </c>
      <c r="F1442" s="17">
        <f t="shared" si="136"/>
        <v>0</v>
      </c>
      <c r="G1442" s="2">
        <f t="shared" si="139"/>
        <v>37907</v>
      </c>
      <c r="L1442" s="127"/>
    </row>
    <row r="1443" spans="1:12" hidden="1" outlineLevel="2" x14ac:dyDescent="0.3">
      <c r="A1443" s="13">
        <v>1439</v>
      </c>
      <c r="B1443" s="2">
        <f t="shared" si="137"/>
        <v>37907</v>
      </c>
      <c r="C1443" s="3">
        <f t="shared" si="134"/>
        <v>56.86</v>
      </c>
      <c r="D1443" s="3">
        <f t="shared" si="138"/>
        <v>56.86</v>
      </c>
      <c r="E1443" s="2">
        <f t="shared" si="135"/>
        <v>54</v>
      </c>
      <c r="F1443" s="17">
        <f t="shared" si="136"/>
        <v>0</v>
      </c>
      <c r="G1443" s="2">
        <f t="shared" si="139"/>
        <v>37961</v>
      </c>
      <c r="L1443" s="127"/>
    </row>
    <row r="1444" spans="1:12" hidden="1" outlineLevel="2" x14ac:dyDescent="0.3">
      <c r="A1444" s="13">
        <v>1440</v>
      </c>
      <c r="B1444" s="2">
        <f t="shared" si="137"/>
        <v>37961</v>
      </c>
      <c r="C1444" s="3">
        <f t="shared" si="134"/>
        <v>56.94</v>
      </c>
      <c r="D1444" s="3">
        <f t="shared" si="138"/>
        <v>56.94</v>
      </c>
      <c r="E1444" s="2">
        <f t="shared" si="135"/>
        <v>54</v>
      </c>
      <c r="F1444" s="17">
        <f t="shared" si="136"/>
        <v>0</v>
      </c>
      <c r="G1444" s="2">
        <f t="shared" si="139"/>
        <v>38015</v>
      </c>
      <c r="L1444" s="127"/>
    </row>
    <row r="1445" spans="1:12" hidden="1" outlineLevel="2" x14ac:dyDescent="0.3">
      <c r="A1445" s="13">
        <v>1441</v>
      </c>
      <c r="B1445" s="2">
        <f t="shared" si="137"/>
        <v>38015</v>
      </c>
      <c r="C1445" s="3">
        <f t="shared" si="134"/>
        <v>57.02</v>
      </c>
      <c r="D1445" s="3">
        <f t="shared" si="138"/>
        <v>57.02</v>
      </c>
      <c r="E1445" s="2">
        <f t="shared" si="135"/>
        <v>54</v>
      </c>
      <c r="F1445" s="17">
        <f t="shared" si="136"/>
        <v>0</v>
      </c>
      <c r="G1445" s="2">
        <f t="shared" si="139"/>
        <v>38069</v>
      </c>
      <c r="L1445" s="127"/>
    </row>
    <row r="1446" spans="1:12" hidden="1" outlineLevel="2" x14ac:dyDescent="0.3">
      <c r="A1446" s="13">
        <v>1442</v>
      </c>
      <c r="B1446" s="2">
        <f t="shared" si="137"/>
        <v>38069</v>
      </c>
      <c r="C1446" s="3">
        <f t="shared" si="134"/>
        <v>57.1</v>
      </c>
      <c r="D1446" s="3">
        <f t="shared" si="138"/>
        <v>57.1</v>
      </c>
      <c r="E1446" s="2">
        <f t="shared" si="135"/>
        <v>54</v>
      </c>
      <c r="F1446" s="17">
        <f t="shared" si="136"/>
        <v>0</v>
      </c>
      <c r="G1446" s="2">
        <f t="shared" si="139"/>
        <v>38123</v>
      </c>
      <c r="L1446" s="127"/>
    </row>
    <row r="1447" spans="1:12" hidden="1" outlineLevel="2" x14ac:dyDescent="0.3">
      <c r="A1447" s="13">
        <v>1443</v>
      </c>
      <c r="B1447" s="2">
        <f t="shared" si="137"/>
        <v>38123</v>
      </c>
      <c r="C1447" s="3">
        <f t="shared" si="134"/>
        <v>57.18</v>
      </c>
      <c r="D1447" s="3">
        <f t="shared" si="138"/>
        <v>57.18</v>
      </c>
      <c r="E1447" s="2">
        <f t="shared" si="135"/>
        <v>54</v>
      </c>
      <c r="F1447" s="17">
        <f t="shared" si="136"/>
        <v>0</v>
      </c>
      <c r="G1447" s="2">
        <f t="shared" si="139"/>
        <v>38177</v>
      </c>
      <c r="L1447" s="127"/>
    </row>
    <row r="1448" spans="1:12" hidden="1" outlineLevel="2" x14ac:dyDescent="0.3">
      <c r="A1448" s="13">
        <v>1444</v>
      </c>
      <c r="B1448" s="2">
        <f t="shared" si="137"/>
        <v>38177</v>
      </c>
      <c r="C1448" s="3">
        <f t="shared" si="134"/>
        <v>57.27</v>
      </c>
      <c r="D1448" s="3">
        <f t="shared" si="138"/>
        <v>57.27</v>
      </c>
      <c r="E1448" s="2">
        <f t="shared" si="135"/>
        <v>54</v>
      </c>
      <c r="F1448" s="17">
        <f t="shared" si="136"/>
        <v>0</v>
      </c>
      <c r="G1448" s="2">
        <f t="shared" si="139"/>
        <v>38231</v>
      </c>
      <c r="L1448" s="127"/>
    </row>
    <row r="1449" spans="1:12" hidden="1" outlineLevel="2" x14ac:dyDescent="0.3">
      <c r="A1449" s="13">
        <v>1445</v>
      </c>
      <c r="B1449" s="2">
        <f t="shared" si="137"/>
        <v>38231</v>
      </c>
      <c r="C1449" s="3">
        <f t="shared" si="134"/>
        <v>57.35</v>
      </c>
      <c r="D1449" s="3">
        <f t="shared" si="138"/>
        <v>57.35</v>
      </c>
      <c r="E1449" s="2">
        <f t="shared" si="135"/>
        <v>54</v>
      </c>
      <c r="F1449" s="17">
        <f t="shared" si="136"/>
        <v>0</v>
      </c>
      <c r="G1449" s="2">
        <f t="shared" si="139"/>
        <v>38285</v>
      </c>
      <c r="L1449" s="127"/>
    </row>
    <row r="1450" spans="1:12" hidden="1" outlineLevel="2" x14ac:dyDescent="0.3">
      <c r="A1450" s="13">
        <v>1446</v>
      </c>
      <c r="B1450" s="2">
        <f t="shared" si="137"/>
        <v>38285</v>
      </c>
      <c r="C1450" s="3">
        <f t="shared" si="134"/>
        <v>57.43</v>
      </c>
      <c r="D1450" s="3">
        <f t="shared" si="138"/>
        <v>57.43</v>
      </c>
      <c r="E1450" s="2">
        <f t="shared" si="135"/>
        <v>54</v>
      </c>
      <c r="F1450" s="17">
        <f t="shared" si="136"/>
        <v>0</v>
      </c>
      <c r="G1450" s="2">
        <f t="shared" si="139"/>
        <v>38339</v>
      </c>
      <c r="L1450" s="127"/>
    </row>
    <row r="1451" spans="1:12" hidden="1" outlineLevel="2" x14ac:dyDescent="0.3">
      <c r="A1451" s="13">
        <v>1447</v>
      </c>
      <c r="B1451" s="2">
        <f t="shared" si="137"/>
        <v>38339</v>
      </c>
      <c r="C1451" s="3">
        <f t="shared" si="134"/>
        <v>57.51</v>
      </c>
      <c r="D1451" s="3">
        <f t="shared" si="138"/>
        <v>57.51</v>
      </c>
      <c r="E1451" s="2">
        <f t="shared" si="135"/>
        <v>54</v>
      </c>
      <c r="F1451" s="17">
        <f t="shared" si="136"/>
        <v>0</v>
      </c>
      <c r="G1451" s="2">
        <f t="shared" si="139"/>
        <v>38393</v>
      </c>
      <c r="L1451" s="127"/>
    </row>
    <row r="1452" spans="1:12" hidden="1" outlineLevel="2" x14ac:dyDescent="0.3">
      <c r="A1452" s="13">
        <v>1448</v>
      </c>
      <c r="B1452" s="2">
        <f t="shared" si="137"/>
        <v>38393</v>
      </c>
      <c r="C1452" s="3">
        <f t="shared" si="134"/>
        <v>57.59</v>
      </c>
      <c r="D1452" s="3">
        <f t="shared" si="138"/>
        <v>57.59</v>
      </c>
      <c r="E1452" s="2">
        <f t="shared" si="135"/>
        <v>54</v>
      </c>
      <c r="F1452" s="17">
        <f t="shared" si="136"/>
        <v>0</v>
      </c>
      <c r="G1452" s="2">
        <f t="shared" si="139"/>
        <v>38447</v>
      </c>
      <c r="L1452" s="127"/>
    </row>
    <row r="1453" spans="1:12" hidden="1" outlineLevel="2" x14ac:dyDescent="0.3">
      <c r="A1453" s="13">
        <v>1449</v>
      </c>
      <c r="B1453" s="2">
        <f t="shared" si="137"/>
        <v>38447</v>
      </c>
      <c r="C1453" s="3">
        <f t="shared" si="134"/>
        <v>57.67</v>
      </c>
      <c r="D1453" s="3">
        <f t="shared" si="138"/>
        <v>57.67</v>
      </c>
      <c r="E1453" s="2">
        <f t="shared" si="135"/>
        <v>54</v>
      </c>
      <c r="F1453" s="17">
        <f t="shared" si="136"/>
        <v>0</v>
      </c>
      <c r="G1453" s="2">
        <f t="shared" si="139"/>
        <v>38501</v>
      </c>
      <c r="L1453" s="127"/>
    </row>
    <row r="1454" spans="1:12" hidden="1" outlineLevel="2" x14ac:dyDescent="0.3">
      <c r="A1454" s="13">
        <v>1450</v>
      </c>
      <c r="B1454" s="2">
        <f t="shared" si="137"/>
        <v>38501</v>
      </c>
      <c r="C1454" s="3">
        <f t="shared" si="134"/>
        <v>57.75</v>
      </c>
      <c r="D1454" s="3">
        <f t="shared" si="138"/>
        <v>57.75</v>
      </c>
      <c r="E1454" s="2">
        <f t="shared" si="135"/>
        <v>54</v>
      </c>
      <c r="F1454" s="17">
        <f t="shared" si="136"/>
        <v>0</v>
      </c>
      <c r="G1454" s="2">
        <f t="shared" si="139"/>
        <v>38555</v>
      </c>
      <c r="L1454" s="127"/>
    </row>
    <row r="1455" spans="1:12" hidden="1" outlineLevel="2" x14ac:dyDescent="0.3">
      <c r="A1455" s="13">
        <v>1451</v>
      </c>
      <c r="B1455" s="2">
        <f t="shared" si="137"/>
        <v>38555</v>
      </c>
      <c r="C1455" s="3">
        <f t="shared" si="134"/>
        <v>57.83</v>
      </c>
      <c r="D1455" s="3">
        <f t="shared" si="138"/>
        <v>57.83</v>
      </c>
      <c r="E1455" s="2">
        <f t="shared" si="135"/>
        <v>54</v>
      </c>
      <c r="F1455" s="17">
        <f t="shared" si="136"/>
        <v>0</v>
      </c>
      <c r="G1455" s="2">
        <f t="shared" si="139"/>
        <v>38609</v>
      </c>
      <c r="L1455" s="127"/>
    </row>
    <row r="1456" spans="1:12" hidden="1" outlineLevel="2" x14ac:dyDescent="0.3">
      <c r="A1456" s="13">
        <v>1452</v>
      </c>
      <c r="B1456" s="2">
        <f t="shared" si="137"/>
        <v>38609</v>
      </c>
      <c r="C1456" s="3">
        <f t="shared" si="134"/>
        <v>57.91</v>
      </c>
      <c r="D1456" s="3">
        <f t="shared" si="138"/>
        <v>57.91</v>
      </c>
      <c r="E1456" s="2">
        <f t="shared" si="135"/>
        <v>55</v>
      </c>
      <c r="F1456" s="17">
        <f t="shared" si="136"/>
        <v>0</v>
      </c>
      <c r="G1456" s="2">
        <f t="shared" si="139"/>
        <v>38664</v>
      </c>
      <c r="L1456" s="127"/>
    </row>
    <row r="1457" spans="1:13" hidden="1" outlineLevel="2" x14ac:dyDescent="0.3">
      <c r="A1457" s="13">
        <v>1453</v>
      </c>
      <c r="B1457" s="2">
        <f t="shared" si="137"/>
        <v>38664</v>
      </c>
      <c r="C1457" s="3">
        <f t="shared" si="134"/>
        <v>58</v>
      </c>
      <c r="D1457" s="3">
        <f t="shared" si="138"/>
        <v>58</v>
      </c>
      <c r="E1457" s="2">
        <f t="shared" si="135"/>
        <v>55</v>
      </c>
      <c r="F1457" s="17">
        <f t="shared" si="136"/>
        <v>0</v>
      </c>
      <c r="G1457" s="2">
        <f t="shared" si="139"/>
        <v>38719</v>
      </c>
      <c r="L1457" s="127"/>
    </row>
    <row r="1458" spans="1:13" hidden="1" outlineLevel="2" x14ac:dyDescent="0.3">
      <c r="A1458" s="13">
        <v>1454</v>
      </c>
      <c r="B1458" s="2">
        <f t="shared" si="137"/>
        <v>38719</v>
      </c>
      <c r="C1458" s="3">
        <f t="shared" si="134"/>
        <v>58.08</v>
      </c>
      <c r="D1458" s="3">
        <f t="shared" si="138"/>
        <v>58.08</v>
      </c>
      <c r="E1458" s="2">
        <f t="shared" si="135"/>
        <v>55</v>
      </c>
      <c r="F1458" s="17">
        <f t="shared" si="136"/>
        <v>0</v>
      </c>
      <c r="G1458" s="2">
        <f t="shared" si="139"/>
        <v>38774</v>
      </c>
      <c r="L1458" s="127"/>
    </row>
    <row r="1459" spans="1:13" hidden="1" outlineLevel="2" x14ac:dyDescent="0.3">
      <c r="A1459" s="13">
        <v>1455</v>
      </c>
      <c r="B1459" s="2">
        <f t="shared" si="137"/>
        <v>38774</v>
      </c>
      <c r="C1459" s="3">
        <f t="shared" si="134"/>
        <v>58.16</v>
      </c>
      <c r="D1459" s="3">
        <f t="shared" si="138"/>
        <v>58.16</v>
      </c>
      <c r="E1459" s="2">
        <f t="shared" si="135"/>
        <v>55</v>
      </c>
      <c r="F1459" s="17">
        <f t="shared" si="136"/>
        <v>0</v>
      </c>
      <c r="G1459" s="2">
        <f t="shared" si="139"/>
        <v>38829</v>
      </c>
      <c r="L1459" s="127"/>
    </row>
    <row r="1460" spans="1:13" hidden="1" outlineLevel="2" x14ac:dyDescent="0.3">
      <c r="A1460" s="13">
        <v>1456</v>
      </c>
      <c r="B1460" s="2">
        <f t="shared" si="137"/>
        <v>38829</v>
      </c>
      <c r="C1460" s="3">
        <f t="shared" si="134"/>
        <v>58.24</v>
      </c>
      <c r="D1460" s="3">
        <f t="shared" si="138"/>
        <v>58.24</v>
      </c>
      <c r="E1460" s="2">
        <f t="shared" si="135"/>
        <v>55</v>
      </c>
      <c r="F1460" s="17">
        <f t="shared" si="136"/>
        <v>0</v>
      </c>
      <c r="G1460" s="2">
        <f t="shared" si="139"/>
        <v>38884</v>
      </c>
      <c r="L1460" s="127"/>
    </row>
    <row r="1461" spans="1:13" hidden="1" outlineLevel="2" x14ac:dyDescent="0.3">
      <c r="A1461" s="13">
        <v>1457</v>
      </c>
      <c r="B1461" s="2">
        <f t="shared" si="137"/>
        <v>38884</v>
      </c>
      <c r="C1461" s="3">
        <f t="shared" si="134"/>
        <v>58.33</v>
      </c>
      <c r="D1461" s="3">
        <f t="shared" si="138"/>
        <v>58.33</v>
      </c>
      <c r="E1461" s="2">
        <f t="shared" si="135"/>
        <v>55</v>
      </c>
      <c r="F1461" s="17">
        <f t="shared" si="136"/>
        <v>0</v>
      </c>
      <c r="G1461" s="2">
        <f t="shared" si="139"/>
        <v>38939</v>
      </c>
      <c r="L1461" s="127"/>
    </row>
    <row r="1462" spans="1:13" hidden="1" outlineLevel="2" x14ac:dyDescent="0.3">
      <c r="A1462" s="13">
        <v>1458</v>
      </c>
      <c r="B1462" s="2">
        <f t="shared" si="137"/>
        <v>38939</v>
      </c>
      <c r="C1462" s="3">
        <f t="shared" si="134"/>
        <v>58.41</v>
      </c>
      <c r="D1462" s="3">
        <f t="shared" si="138"/>
        <v>58.41</v>
      </c>
      <c r="E1462" s="2">
        <f t="shared" si="135"/>
        <v>55</v>
      </c>
      <c r="F1462" s="17">
        <f t="shared" si="136"/>
        <v>0</v>
      </c>
      <c r="G1462" s="2">
        <f t="shared" si="139"/>
        <v>38994</v>
      </c>
      <c r="L1462" s="127"/>
    </row>
    <row r="1463" spans="1:13" hidden="1" outlineLevel="1" x14ac:dyDescent="0.3">
      <c r="A1463" s="13">
        <v>1459</v>
      </c>
      <c r="B1463" s="2">
        <f t="shared" si="137"/>
        <v>38994</v>
      </c>
      <c r="C1463" s="3">
        <f t="shared" si="134"/>
        <v>58.49</v>
      </c>
      <c r="D1463" s="3">
        <f t="shared" si="138"/>
        <v>58.49</v>
      </c>
      <c r="E1463" s="2">
        <f t="shared" si="135"/>
        <v>55</v>
      </c>
      <c r="F1463" s="17">
        <f t="shared" si="136"/>
        <v>0</v>
      </c>
      <c r="G1463" s="2">
        <f t="shared" si="139"/>
        <v>39049</v>
      </c>
      <c r="L1463" s="127"/>
    </row>
    <row r="1464" spans="1:13" collapsed="1" x14ac:dyDescent="0.3">
      <c r="A1464" s="4">
        <v>1460</v>
      </c>
      <c r="B1464" s="5">
        <f t="shared" si="137"/>
        <v>39049</v>
      </c>
      <c r="C1464" s="6">
        <f t="shared" si="134"/>
        <v>58.57</v>
      </c>
      <c r="D1464" s="6">
        <f t="shared" si="138"/>
        <v>58.57</v>
      </c>
      <c r="E1464" s="19">
        <f t="shared" si="135"/>
        <v>55</v>
      </c>
      <c r="F1464" s="17">
        <f t="shared" si="136"/>
        <v>0</v>
      </c>
      <c r="G1464" s="20">
        <f t="shared" si="139"/>
        <v>39104</v>
      </c>
      <c r="I1464" t="s">
        <v>6</v>
      </c>
      <c r="L1464" s="127">
        <f>C1464*30</f>
        <v>1757.1</v>
      </c>
      <c r="M1464" s="137">
        <f>(B1464/B5)-1</f>
        <v>6.8098000000000001</v>
      </c>
    </row>
    <row r="1465" spans="1:13" hidden="1" outlineLevel="1" x14ac:dyDescent="0.3">
      <c r="A1465" s="13">
        <v>1461</v>
      </c>
      <c r="B1465" s="2">
        <f t="shared" si="137"/>
        <v>39104</v>
      </c>
      <c r="C1465" s="3">
        <f t="shared" si="134"/>
        <v>58.66</v>
      </c>
      <c r="D1465" s="3">
        <f t="shared" si="138"/>
        <v>58.66</v>
      </c>
      <c r="E1465" s="2">
        <f t="shared" si="135"/>
        <v>55</v>
      </c>
      <c r="F1465" s="17">
        <f t="shared" si="136"/>
        <v>0</v>
      </c>
      <c r="G1465" s="2">
        <f t="shared" si="139"/>
        <v>39159</v>
      </c>
      <c r="L1465" s="127"/>
    </row>
    <row r="1466" spans="1:13" hidden="1" outlineLevel="1" x14ac:dyDescent="0.3">
      <c r="A1466" s="13">
        <v>1462</v>
      </c>
      <c r="B1466" s="2">
        <f t="shared" si="137"/>
        <v>39159</v>
      </c>
      <c r="C1466" s="3">
        <f t="shared" si="134"/>
        <v>58.74</v>
      </c>
      <c r="D1466" s="3">
        <f t="shared" si="138"/>
        <v>58.74</v>
      </c>
      <c r="E1466" s="2">
        <f t="shared" si="135"/>
        <v>55</v>
      </c>
      <c r="F1466" s="17">
        <f t="shared" si="136"/>
        <v>0</v>
      </c>
      <c r="G1466" s="2">
        <f t="shared" si="139"/>
        <v>39214</v>
      </c>
      <c r="L1466" s="127"/>
    </row>
    <row r="1467" spans="1:13" hidden="1" outlineLevel="1" x14ac:dyDescent="0.3">
      <c r="A1467" s="13">
        <v>1463</v>
      </c>
      <c r="B1467" s="2">
        <f t="shared" si="137"/>
        <v>39214</v>
      </c>
      <c r="C1467" s="3">
        <f t="shared" si="134"/>
        <v>58.82</v>
      </c>
      <c r="D1467" s="3">
        <f t="shared" si="138"/>
        <v>58.82</v>
      </c>
      <c r="E1467" s="2">
        <f t="shared" si="135"/>
        <v>55</v>
      </c>
      <c r="F1467" s="17">
        <f t="shared" si="136"/>
        <v>0</v>
      </c>
      <c r="G1467" s="2">
        <f t="shared" si="139"/>
        <v>39269</v>
      </c>
      <c r="L1467" s="127"/>
    </row>
    <row r="1468" spans="1:13" hidden="1" outlineLevel="1" x14ac:dyDescent="0.3">
      <c r="A1468" s="13">
        <v>1464</v>
      </c>
      <c r="B1468" s="2">
        <f t="shared" si="137"/>
        <v>39269</v>
      </c>
      <c r="C1468" s="3">
        <f t="shared" si="134"/>
        <v>58.9</v>
      </c>
      <c r="D1468" s="3">
        <f t="shared" si="138"/>
        <v>58.9</v>
      </c>
      <c r="E1468" s="2">
        <f t="shared" si="135"/>
        <v>55</v>
      </c>
      <c r="F1468" s="17">
        <f t="shared" si="136"/>
        <v>0</v>
      </c>
      <c r="G1468" s="2">
        <f t="shared" si="139"/>
        <v>39324</v>
      </c>
      <c r="L1468" s="127"/>
    </row>
    <row r="1469" spans="1:13" hidden="1" outlineLevel="1" x14ac:dyDescent="0.3">
      <c r="A1469" s="13">
        <v>1465</v>
      </c>
      <c r="B1469" s="2">
        <f t="shared" si="137"/>
        <v>39324</v>
      </c>
      <c r="C1469" s="3">
        <f t="shared" si="134"/>
        <v>58.99</v>
      </c>
      <c r="D1469" s="3">
        <f t="shared" si="138"/>
        <v>58.99</v>
      </c>
      <c r="E1469" s="2">
        <f t="shared" si="135"/>
        <v>56</v>
      </c>
      <c r="F1469" s="17">
        <f t="shared" si="136"/>
        <v>0</v>
      </c>
      <c r="G1469" s="2">
        <f t="shared" si="139"/>
        <v>39380</v>
      </c>
      <c r="L1469" s="127"/>
    </row>
    <row r="1470" spans="1:13" hidden="1" outlineLevel="1" x14ac:dyDescent="0.3">
      <c r="A1470" s="13">
        <v>1466</v>
      </c>
      <c r="B1470" s="2">
        <f t="shared" si="137"/>
        <v>39380</v>
      </c>
      <c r="C1470" s="3">
        <f t="shared" si="134"/>
        <v>59.07</v>
      </c>
      <c r="D1470" s="3">
        <f t="shared" si="138"/>
        <v>59.07</v>
      </c>
      <c r="E1470" s="2">
        <f t="shared" si="135"/>
        <v>56</v>
      </c>
      <c r="F1470" s="17">
        <f t="shared" si="136"/>
        <v>0</v>
      </c>
      <c r="G1470" s="2">
        <f t="shared" si="139"/>
        <v>39436</v>
      </c>
      <c r="L1470" s="127"/>
    </row>
    <row r="1471" spans="1:13" hidden="1" outlineLevel="1" x14ac:dyDescent="0.3">
      <c r="A1471" s="13">
        <v>1467</v>
      </c>
      <c r="B1471" s="2">
        <f t="shared" si="137"/>
        <v>39436</v>
      </c>
      <c r="C1471" s="3">
        <f t="shared" si="134"/>
        <v>59.15</v>
      </c>
      <c r="D1471" s="3">
        <f t="shared" si="138"/>
        <v>59.15</v>
      </c>
      <c r="E1471" s="2">
        <f t="shared" si="135"/>
        <v>56</v>
      </c>
      <c r="F1471" s="17">
        <f t="shared" si="136"/>
        <v>0</v>
      </c>
      <c r="G1471" s="2">
        <f t="shared" si="139"/>
        <v>39492</v>
      </c>
      <c r="L1471" s="127"/>
    </row>
    <row r="1472" spans="1:13" hidden="1" outlineLevel="1" x14ac:dyDescent="0.3">
      <c r="A1472" s="13">
        <v>1468</v>
      </c>
      <c r="B1472" s="2">
        <f t="shared" si="137"/>
        <v>39492</v>
      </c>
      <c r="C1472" s="3">
        <f t="shared" si="134"/>
        <v>59.24</v>
      </c>
      <c r="D1472" s="3">
        <f t="shared" si="138"/>
        <v>59.24</v>
      </c>
      <c r="E1472" s="2">
        <f t="shared" si="135"/>
        <v>56</v>
      </c>
      <c r="F1472" s="17">
        <f t="shared" si="136"/>
        <v>0</v>
      </c>
      <c r="G1472" s="2">
        <f t="shared" si="139"/>
        <v>39548</v>
      </c>
      <c r="L1472" s="127"/>
    </row>
    <row r="1473" spans="1:12" hidden="1" outlineLevel="1" x14ac:dyDescent="0.3">
      <c r="A1473" s="13">
        <v>1469</v>
      </c>
      <c r="B1473" s="2">
        <f t="shared" si="137"/>
        <v>39548</v>
      </c>
      <c r="C1473" s="3">
        <f t="shared" si="134"/>
        <v>59.32</v>
      </c>
      <c r="D1473" s="3">
        <f t="shared" si="138"/>
        <v>59.32</v>
      </c>
      <c r="E1473" s="2">
        <f t="shared" si="135"/>
        <v>56</v>
      </c>
      <c r="F1473" s="17">
        <f t="shared" si="136"/>
        <v>0</v>
      </c>
      <c r="G1473" s="2">
        <f t="shared" si="139"/>
        <v>39604</v>
      </c>
      <c r="L1473" s="127"/>
    </row>
    <row r="1474" spans="1:12" hidden="1" outlineLevel="1" x14ac:dyDescent="0.3">
      <c r="A1474" s="13">
        <v>1470</v>
      </c>
      <c r="B1474" s="2">
        <f t="shared" si="137"/>
        <v>39604</v>
      </c>
      <c r="C1474" s="3">
        <f t="shared" si="134"/>
        <v>59.41</v>
      </c>
      <c r="D1474" s="3">
        <f t="shared" si="138"/>
        <v>59.41</v>
      </c>
      <c r="E1474" s="2">
        <f t="shared" si="135"/>
        <v>56</v>
      </c>
      <c r="F1474" s="17">
        <f t="shared" si="136"/>
        <v>0</v>
      </c>
      <c r="G1474" s="2">
        <f t="shared" si="139"/>
        <v>39660</v>
      </c>
      <c r="L1474" s="127"/>
    </row>
    <row r="1475" spans="1:12" hidden="1" outlineLevel="1" x14ac:dyDescent="0.3">
      <c r="A1475" s="13">
        <v>1471</v>
      </c>
      <c r="B1475" s="2">
        <f t="shared" si="137"/>
        <v>39660</v>
      </c>
      <c r="C1475" s="3">
        <f t="shared" si="134"/>
        <v>59.49</v>
      </c>
      <c r="D1475" s="3">
        <f t="shared" si="138"/>
        <v>59.49</v>
      </c>
      <c r="E1475" s="2">
        <f t="shared" si="135"/>
        <v>56</v>
      </c>
      <c r="F1475" s="17">
        <f t="shared" si="136"/>
        <v>0</v>
      </c>
      <c r="G1475" s="2">
        <f t="shared" si="139"/>
        <v>39716</v>
      </c>
      <c r="L1475" s="127"/>
    </row>
    <row r="1476" spans="1:12" hidden="1" outlineLevel="1" x14ac:dyDescent="0.3">
      <c r="A1476" s="13">
        <v>1472</v>
      </c>
      <c r="B1476" s="2">
        <f t="shared" si="137"/>
        <v>39716</v>
      </c>
      <c r="C1476" s="3">
        <f t="shared" si="134"/>
        <v>59.57</v>
      </c>
      <c r="D1476" s="3">
        <f t="shared" si="138"/>
        <v>59.57</v>
      </c>
      <c r="E1476" s="2">
        <f t="shared" si="135"/>
        <v>56</v>
      </c>
      <c r="F1476" s="17">
        <f t="shared" si="136"/>
        <v>0</v>
      </c>
      <c r="G1476" s="2">
        <f t="shared" si="139"/>
        <v>39772</v>
      </c>
      <c r="L1476" s="127"/>
    </row>
    <row r="1477" spans="1:12" hidden="1" outlineLevel="1" x14ac:dyDescent="0.3">
      <c r="A1477" s="13">
        <v>1473</v>
      </c>
      <c r="B1477" s="2">
        <f t="shared" si="137"/>
        <v>39772</v>
      </c>
      <c r="C1477" s="3">
        <f t="shared" ref="C1477:C1540" si="140">ROUND(B1477*$K$4/100,2)</f>
        <v>59.66</v>
      </c>
      <c r="D1477" s="3">
        <f t="shared" si="138"/>
        <v>59.66</v>
      </c>
      <c r="E1477" s="2">
        <f t="shared" si="135"/>
        <v>56</v>
      </c>
      <c r="F1477" s="17">
        <f t="shared" si="136"/>
        <v>0</v>
      </c>
      <c r="G1477" s="2">
        <f t="shared" si="139"/>
        <v>39828</v>
      </c>
      <c r="L1477" s="127"/>
    </row>
    <row r="1478" spans="1:12" hidden="1" outlineLevel="1" x14ac:dyDescent="0.3">
      <c r="A1478" s="13">
        <v>1474</v>
      </c>
      <c r="B1478" s="2">
        <f t="shared" si="137"/>
        <v>39828</v>
      </c>
      <c r="C1478" s="3">
        <f t="shared" si="140"/>
        <v>59.74</v>
      </c>
      <c r="D1478" s="3">
        <f t="shared" si="138"/>
        <v>59.74</v>
      </c>
      <c r="E1478" s="2">
        <f t="shared" ref="E1478:E1541" si="141">ROUNDDOWN(IF(D1478&lt;50,0,D1478*0.95),0)</f>
        <v>56</v>
      </c>
      <c r="F1478" s="17">
        <f t="shared" si="136"/>
        <v>0</v>
      </c>
      <c r="G1478" s="2">
        <f t="shared" si="139"/>
        <v>39884</v>
      </c>
      <c r="L1478" s="127"/>
    </row>
    <row r="1479" spans="1:12" hidden="1" outlineLevel="1" x14ac:dyDescent="0.3">
      <c r="A1479" s="13">
        <v>1475</v>
      </c>
      <c r="B1479" s="2">
        <f t="shared" si="137"/>
        <v>39884</v>
      </c>
      <c r="C1479" s="3">
        <f t="shared" si="140"/>
        <v>59.83</v>
      </c>
      <c r="D1479" s="3">
        <f t="shared" si="138"/>
        <v>59.83</v>
      </c>
      <c r="E1479" s="2">
        <f t="shared" si="141"/>
        <v>56</v>
      </c>
      <c r="F1479" s="17">
        <f t="shared" ref="F1479:F1542" si="142">IF(E1479&gt;0,0,D1479-E1479)</f>
        <v>0</v>
      </c>
      <c r="G1479" s="2">
        <f t="shared" si="139"/>
        <v>39940</v>
      </c>
      <c r="L1479" s="127"/>
    </row>
    <row r="1480" spans="1:12" hidden="1" outlineLevel="1" x14ac:dyDescent="0.3">
      <c r="A1480" s="13">
        <v>1476</v>
      </c>
      <c r="B1480" s="2">
        <f t="shared" ref="B1480:B1543" si="143">G1479</f>
        <v>39940</v>
      </c>
      <c r="C1480" s="3">
        <f t="shared" si="140"/>
        <v>59.91</v>
      </c>
      <c r="D1480" s="3">
        <f t="shared" si="138"/>
        <v>59.91</v>
      </c>
      <c r="E1480" s="2">
        <f t="shared" si="141"/>
        <v>56</v>
      </c>
      <c r="F1480" s="17">
        <f t="shared" si="142"/>
        <v>0</v>
      </c>
      <c r="G1480" s="2">
        <f t="shared" si="139"/>
        <v>39996</v>
      </c>
      <c r="L1480" s="127"/>
    </row>
    <row r="1481" spans="1:12" hidden="1" outlineLevel="1" x14ac:dyDescent="0.3">
      <c r="A1481" s="13">
        <v>1477</v>
      </c>
      <c r="B1481" s="2">
        <f t="shared" si="143"/>
        <v>39996</v>
      </c>
      <c r="C1481" s="3">
        <f t="shared" si="140"/>
        <v>59.99</v>
      </c>
      <c r="D1481" s="3">
        <f t="shared" si="138"/>
        <v>59.99</v>
      </c>
      <c r="E1481" s="2">
        <f t="shared" si="141"/>
        <v>56</v>
      </c>
      <c r="F1481" s="17">
        <f t="shared" si="142"/>
        <v>0</v>
      </c>
      <c r="G1481" s="2">
        <f t="shared" si="139"/>
        <v>40052</v>
      </c>
      <c r="L1481" s="127"/>
    </row>
    <row r="1482" spans="1:12" hidden="1" outlineLevel="1" x14ac:dyDescent="0.3">
      <c r="A1482" s="13">
        <v>1478</v>
      </c>
      <c r="B1482" s="2">
        <f t="shared" si="143"/>
        <v>40052</v>
      </c>
      <c r="C1482" s="3">
        <f t="shared" si="140"/>
        <v>60.08</v>
      </c>
      <c r="D1482" s="3">
        <f t="shared" si="138"/>
        <v>60.08</v>
      </c>
      <c r="E1482" s="2">
        <f t="shared" si="141"/>
        <v>57</v>
      </c>
      <c r="F1482" s="17">
        <f t="shared" si="142"/>
        <v>0</v>
      </c>
      <c r="G1482" s="2">
        <f t="shared" si="139"/>
        <v>40109</v>
      </c>
      <c r="L1482" s="127"/>
    </row>
    <row r="1483" spans="1:12" hidden="1" outlineLevel="1" x14ac:dyDescent="0.3">
      <c r="A1483" s="13">
        <v>1479</v>
      </c>
      <c r="B1483" s="2">
        <f t="shared" si="143"/>
        <v>40109</v>
      </c>
      <c r="C1483" s="3">
        <f t="shared" si="140"/>
        <v>60.16</v>
      </c>
      <c r="D1483" s="3">
        <f t="shared" si="138"/>
        <v>60.16</v>
      </c>
      <c r="E1483" s="2">
        <f t="shared" si="141"/>
        <v>57</v>
      </c>
      <c r="F1483" s="17">
        <f t="shared" si="142"/>
        <v>0</v>
      </c>
      <c r="G1483" s="2">
        <f t="shared" si="139"/>
        <v>40166</v>
      </c>
      <c r="L1483" s="127"/>
    </row>
    <row r="1484" spans="1:12" hidden="1" outlineLevel="1" x14ac:dyDescent="0.3">
      <c r="A1484" s="13">
        <v>1480</v>
      </c>
      <c r="B1484" s="2">
        <f t="shared" si="143"/>
        <v>40166</v>
      </c>
      <c r="C1484" s="3">
        <f t="shared" si="140"/>
        <v>60.25</v>
      </c>
      <c r="D1484" s="3">
        <f t="shared" si="138"/>
        <v>60.25</v>
      </c>
      <c r="E1484" s="2">
        <f t="shared" si="141"/>
        <v>57</v>
      </c>
      <c r="F1484" s="17">
        <f t="shared" si="142"/>
        <v>0</v>
      </c>
      <c r="G1484" s="2">
        <f t="shared" si="139"/>
        <v>40223</v>
      </c>
      <c r="L1484" s="127"/>
    </row>
    <row r="1485" spans="1:12" hidden="1" outlineLevel="1" x14ac:dyDescent="0.3">
      <c r="A1485" s="13">
        <v>1481</v>
      </c>
      <c r="B1485" s="2">
        <f t="shared" si="143"/>
        <v>40223</v>
      </c>
      <c r="C1485" s="3">
        <f t="shared" si="140"/>
        <v>60.33</v>
      </c>
      <c r="D1485" s="3">
        <f t="shared" si="138"/>
        <v>60.33</v>
      </c>
      <c r="E1485" s="2">
        <f t="shared" si="141"/>
        <v>57</v>
      </c>
      <c r="F1485" s="17">
        <f t="shared" si="142"/>
        <v>0</v>
      </c>
      <c r="G1485" s="2">
        <f t="shared" si="139"/>
        <v>40280</v>
      </c>
      <c r="L1485" s="127"/>
    </row>
    <row r="1486" spans="1:12" hidden="1" outlineLevel="1" x14ac:dyDescent="0.3">
      <c r="A1486" s="13">
        <v>1482</v>
      </c>
      <c r="B1486" s="2">
        <f t="shared" si="143"/>
        <v>40280</v>
      </c>
      <c r="C1486" s="3">
        <f t="shared" si="140"/>
        <v>60.42</v>
      </c>
      <c r="D1486" s="3">
        <f t="shared" si="138"/>
        <v>60.42</v>
      </c>
      <c r="E1486" s="2">
        <f t="shared" si="141"/>
        <v>57</v>
      </c>
      <c r="F1486" s="17">
        <f t="shared" si="142"/>
        <v>0</v>
      </c>
      <c r="G1486" s="2">
        <f t="shared" si="139"/>
        <v>40337</v>
      </c>
      <c r="L1486" s="127"/>
    </row>
    <row r="1487" spans="1:12" hidden="1" outlineLevel="1" x14ac:dyDescent="0.3">
      <c r="A1487" s="13">
        <v>1483</v>
      </c>
      <c r="B1487" s="2">
        <f t="shared" si="143"/>
        <v>40337</v>
      </c>
      <c r="C1487" s="3">
        <f t="shared" si="140"/>
        <v>60.51</v>
      </c>
      <c r="D1487" s="3">
        <f t="shared" si="138"/>
        <v>60.51</v>
      </c>
      <c r="E1487" s="2">
        <f t="shared" si="141"/>
        <v>57</v>
      </c>
      <c r="F1487" s="17">
        <f t="shared" si="142"/>
        <v>0</v>
      </c>
      <c r="G1487" s="2">
        <f t="shared" si="139"/>
        <v>40394</v>
      </c>
      <c r="L1487" s="127"/>
    </row>
    <row r="1488" spans="1:12" hidden="1" outlineLevel="1" x14ac:dyDescent="0.3">
      <c r="A1488" s="13">
        <v>1484</v>
      </c>
      <c r="B1488" s="2">
        <f t="shared" si="143"/>
        <v>40394</v>
      </c>
      <c r="C1488" s="3">
        <f t="shared" si="140"/>
        <v>60.59</v>
      </c>
      <c r="D1488" s="3">
        <f t="shared" si="138"/>
        <v>60.59</v>
      </c>
      <c r="E1488" s="2">
        <f t="shared" si="141"/>
        <v>57</v>
      </c>
      <c r="F1488" s="17">
        <f t="shared" si="142"/>
        <v>0</v>
      </c>
      <c r="G1488" s="2">
        <f t="shared" si="139"/>
        <v>40451</v>
      </c>
      <c r="L1488" s="127"/>
    </row>
    <row r="1489" spans="1:12" hidden="1" outlineLevel="1" x14ac:dyDescent="0.3">
      <c r="A1489" s="13">
        <v>1485</v>
      </c>
      <c r="B1489" s="2">
        <f t="shared" si="143"/>
        <v>40451</v>
      </c>
      <c r="C1489" s="3">
        <f t="shared" si="140"/>
        <v>60.68</v>
      </c>
      <c r="D1489" s="3">
        <f t="shared" si="138"/>
        <v>60.68</v>
      </c>
      <c r="E1489" s="2">
        <f t="shared" si="141"/>
        <v>57</v>
      </c>
      <c r="F1489" s="17">
        <f t="shared" si="142"/>
        <v>0</v>
      </c>
      <c r="G1489" s="2">
        <f t="shared" si="139"/>
        <v>40508</v>
      </c>
      <c r="L1489" s="127"/>
    </row>
    <row r="1490" spans="1:12" hidden="1" outlineLevel="1" x14ac:dyDescent="0.3">
      <c r="A1490" s="13">
        <v>1486</v>
      </c>
      <c r="B1490" s="2">
        <f t="shared" si="143"/>
        <v>40508</v>
      </c>
      <c r="C1490" s="3">
        <f t="shared" si="140"/>
        <v>60.76</v>
      </c>
      <c r="D1490" s="3">
        <f t="shared" si="138"/>
        <v>60.76</v>
      </c>
      <c r="E1490" s="2">
        <f t="shared" si="141"/>
        <v>57</v>
      </c>
      <c r="F1490" s="17">
        <f t="shared" si="142"/>
        <v>0</v>
      </c>
      <c r="G1490" s="2">
        <f t="shared" si="139"/>
        <v>40565</v>
      </c>
      <c r="L1490" s="127"/>
    </row>
    <row r="1491" spans="1:12" hidden="1" outlineLevel="1" x14ac:dyDescent="0.3">
      <c r="A1491" s="13">
        <v>1487</v>
      </c>
      <c r="B1491" s="2">
        <f t="shared" si="143"/>
        <v>40565</v>
      </c>
      <c r="C1491" s="3">
        <f t="shared" si="140"/>
        <v>60.85</v>
      </c>
      <c r="D1491" s="3">
        <f t="shared" si="138"/>
        <v>60.85</v>
      </c>
      <c r="E1491" s="2">
        <f t="shared" si="141"/>
        <v>57</v>
      </c>
      <c r="F1491" s="17">
        <f t="shared" si="142"/>
        <v>0</v>
      </c>
      <c r="G1491" s="2">
        <f t="shared" si="139"/>
        <v>40622</v>
      </c>
      <c r="L1491" s="127"/>
    </row>
    <row r="1492" spans="1:12" hidden="1" outlineLevel="1" x14ac:dyDescent="0.3">
      <c r="A1492" s="13">
        <v>1488</v>
      </c>
      <c r="B1492" s="2">
        <f t="shared" si="143"/>
        <v>40622</v>
      </c>
      <c r="C1492" s="3">
        <f t="shared" si="140"/>
        <v>60.93</v>
      </c>
      <c r="D1492" s="3">
        <f t="shared" si="138"/>
        <v>60.93</v>
      </c>
      <c r="E1492" s="2">
        <f t="shared" si="141"/>
        <v>57</v>
      </c>
      <c r="F1492" s="17">
        <f t="shared" si="142"/>
        <v>0</v>
      </c>
      <c r="G1492" s="2">
        <f t="shared" si="139"/>
        <v>40679</v>
      </c>
      <c r="L1492" s="127"/>
    </row>
    <row r="1493" spans="1:12" hidden="1" outlineLevel="1" x14ac:dyDescent="0.3">
      <c r="A1493" s="13">
        <v>1489</v>
      </c>
      <c r="B1493" s="2">
        <f t="shared" si="143"/>
        <v>40679</v>
      </c>
      <c r="C1493" s="3">
        <f t="shared" si="140"/>
        <v>61.02</v>
      </c>
      <c r="D1493" s="3">
        <f t="shared" si="138"/>
        <v>61.02</v>
      </c>
      <c r="E1493" s="2">
        <f t="shared" si="141"/>
        <v>57</v>
      </c>
      <c r="F1493" s="17">
        <f t="shared" si="142"/>
        <v>0</v>
      </c>
      <c r="G1493" s="2">
        <f t="shared" si="139"/>
        <v>40736</v>
      </c>
      <c r="L1493" s="127"/>
    </row>
    <row r="1494" spans="1:12" hidden="1" outlineLevel="1" x14ac:dyDescent="0.3">
      <c r="A1494" s="13">
        <v>1490</v>
      </c>
      <c r="B1494" s="2">
        <f t="shared" si="143"/>
        <v>40736</v>
      </c>
      <c r="C1494" s="3">
        <f t="shared" si="140"/>
        <v>61.1</v>
      </c>
      <c r="D1494" s="3">
        <f t="shared" si="138"/>
        <v>61.1</v>
      </c>
      <c r="E1494" s="2">
        <f t="shared" si="141"/>
        <v>58</v>
      </c>
      <c r="F1494" s="17">
        <f t="shared" si="142"/>
        <v>0</v>
      </c>
      <c r="G1494" s="2">
        <f t="shared" si="139"/>
        <v>40794</v>
      </c>
      <c r="L1494" s="127"/>
    </row>
    <row r="1495" spans="1:12" hidden="1" outlineLevel="1" x14ac:dyDescent="0.3">
      <c r="A1495" s="13">
        <v>1491</v>
      </c>
      <c r="B1495" s="2">
        <f t="shared" si="143"/>
        <v>40794</v>
      </c>
      <c r="C1495" s="3">
        <f t="shared" si="140"/>
        <v>61.19</v>
      </c>
      <c r="D1495" s="3">
        <f t="shared" si="138"/>
        <v>61.19</v>
      </c>
      <c r="E1495" s="2">
        <f t="shared" si="141"/>
        <v>58</v>
      </c>
      <c r="F1495" s="17">
        <f t="shared" si="142"/>
        <v>0</v>
      </c>
      <c r="G1495" s="2">
        <f t="shared" si="139"/>
        <v>40852</v>
      </c>
      <c r="L1495" s="127"/>
    </row>
    <row r="1496" spans="1:12" hidden="1" outlineLevel="1" x14ac:dyDescent="0.3">
      <c r="A1496" s="13">
        <v>1492</v>
      </c>
      <c r="B1496" s="2">
        <f t="shared" si="143"/>
        <v>40852</v>
      </c>
      <c r="C1496" s="3">
        <f t="shared" si="140"/>
        <v>61.28</v>
      </c>
      <c r="D1496" s="3">
        <f t="shared" si="138"/>
        <v>61.28</v>
      </c>
      <c r="E1496" s="2">
        <f t="shared" si="141"/>
        <v>58</v>
      </c>
      <c r="F1496" s="17">
        <f t="shared" si="142"/>
        <v>0</v>
      </c>
      <c r="G1496" s="2">
        <f t="shared" si="139"/>
        <v>40910</v>
      </c>
      <c r="L1496" s="127"/>
    </row>
    <row r="1497" spans="1:12" hidden="1" outlineLevel="1" x14ac:dyDescent="0.3">
      <c r="A1497" s="13">
        <v>1493</v>
      </c>
      <c r="B1497" s="2">
        <f t="shared" si="143"/>
        <v>40910</v>
      </c>
      <c r="C1497" s="3">
        <f t="shared" si="140"/>
        <v>61.37</v>
      </c>
      <c r="D1497" s="3">
        <f t="shared" si="138"/>
        <v>61.37</v>
      </c>
      <c r="E1497" s="2">
        <f t="shared" si="141"/>
        <v>58</v>
      </c>
      <c r="F1497" s="17">
        <f t="shared" si="142"/>
        <v>0</v>
      </c>
      <c r="G1497" s="2">
        <f t="shared" si="139"/>
        <v>40968</v>
      </c>
      <c r="L1497" s="127"/>
    </row>
    <row r="1498" spans="1:12" hidden="1" outlineLevel="1" x14ac:dyDescent="0.3">
      <c r="A1498" s="13">
        <v>1494</v>
      </c>
      <c r="B1498" s="2">
        <f t="shared" si="143"/>
        <v>40968</v>
      </c>
      <c r="C1498" s="3">
        <f t="shared" si="140"/>
        <v>61.45</v>
      </c>
      <c r="D1498" s="3">
        <f t="shared" ref="D1498:D1561" si="144">C1498+F1497</f>
        <v>61.45</v>
      </c>
      <c r="E1498" s="2">
        <f t="shared" si="141"/>
        <v>58</v>
      </c>
      <c r="F1498" s="17">
        <f t="shared" si="142"/>
        <v>0</v>
      </c>
      <c r="G1498" s="2">
        <f t="shared" ref="G1498:G1561" si="145">B1498+E1498</f>
        <v>41026</v>
      </c>
      <c r="L1498" s="127"/>
    </row>
    <row r="1499" spans="1:12" hidden="1" outlineLevel="1" x14ac:dyDescent="0.3">
      <c r="A1499" s="13">
        <v>1495</v>
      </c>
      <c r="B1499" s="2">
        <f t="shared" si="143"/>
        <v>41026</v>
      </c>
      <c r="C1499" s="3">
        <f t="shared" si="140"/>
        <v>61.54</v>
      </c>
      <c r="D1499" s="3">
        <f t="shared" si="144"/>
        <v>61.54</v>
      </c>
      <c r="E1499" s="2">
        <f t="shared" si="141"/>
        <v>58</v>
      </c>
      <c r="F1499" s="17">
        <f t="shared" si="142"/>
        <v>0</v>
      </c>
      <c r="G1499" s="2">
        <f t="shared" si="145"/>
        <v>41084</v>
      </c>
      <c r="L1499" s="127"/>
    </row>
    <row r="1500" spans="1:12" hidden="1" outlineLevel="1" x14ac:dyDescent="0.3">
      <c r="A1500" s="13">
        <v>1496</v>
      </c>
      <c r="B1500" s="2">
        <f t="shared" si="143"/>
        <v>41084</v>
      </c>
      <c r="C1500" s="3">
        <f t="shared" si="140"/>
        <v>61.63</v>
      </c>
      <c r="D1500" s="3">
        <f t="shared" si="144"/>
        <v>61.63</v>
      </c>
      <c r="E1500" s="2">
        <f t="shared" si="141"/>
        <v>58</v>
      </c>
      <c r="F1500" s="17">
        <f t="shared" si="142"/>
        <v>0</v>
      </c>
      <c r="G1500" s="2">
        <f t="shared" si="145"/>
        <v>41142</v>
      </c>
      <c r="L1500" s="127"/>
    </row>
    <row r="1501" spans="1:12" hidden="1" outlineLevel="1" x14ac:dyDescent="0.3">
      <c r="A1501" s="13">
        <v>1497</v>
      </c>
      <c r="B1501" s="2">
        <f t="shared" si="143"/>
        <v>41142</v>
      </c>
      <c r="C1501" s="3">
        <f t="shared" si="140"/>
        <v>61.71</v>
      </c>
      <c r="D1501" s="3">
        <f t="shared" si="144"/>
        <v>61.71</v>
      </c>
      <c r="E1501" s="2">
        <f t="shared" si="141"/>
        <v>58</v>
      </c>
      <c r="F1501" s="17">
        <f t="shared" si="142"/>
        <v>0</v>
      </c>
      <c r="G1501" s="2">
        <f t="shared" si="145"/>
        <v>41200</v>
      </c>
      <c r="L1501" s="127"/>
    </row>
    <row r="1502" spans="1:12" hidden="1" outlineLevel="1" x14ac:dyDescent="0.3">
      <c r="A1502" s="13">
        <v>1498</v>
      </c>
      <c r="B1502" s="2">
        <f t="shared" si="143"/>
        <v>41200</v>
      </c>
      <c r="C1502" s="3">
        <f t="shared" si="140"/>
        <v>61.8</v>
      </c>
      <c r="D1502" s="3">
        <f t="shared" si="144"/>
        <v>61.8</v>
      </c>
      <c r="E1502" s="2">
        <f t="shared" si="141"/>
        <v>58</v>
      </c>
      <c r="F1502" s="17">
        <f t="shared" si="142"/>
        <v>0</v>
      </c>
      <c r="G1502" s="2">
        <f t="shared" si="145"/>
        <v>41258</v>
      </c>
      <c r="L1502" s="127"/>
    </row>
    <row r="1503" spans="1:12" hidden="1" outlineLevel="1" x14ac:dyDescent="0.3">
      <c r="A1503" s="13">
        <v>1499</v>
      </c>
      <c r="B1503" s="2">
        <f t="shared" si="143"/>
        <v>41258</v>
      </c>
      <c r="C1503" s="3">
        <f t="shared" si="140"/>
        <v>61.89</v>
      </c>
      <c r="D1503" s="3">
        <f t="shared" si="144"/>
        <v>61.89</v>
      </c>
      <c r="E1503" s="2">
        <f t="shared" si="141"/>
        <v>58</v>
      </c>
      <c r="F1503" s="17">
        <f t="shared" si="142"/>
        <v>0</v>
      </c>
      <c r="G1503" s="2">
        <f t="shared" si="145"/>
        <v>41316</v>
      </c>
      <c r="L1503" s="127"/>
    </row>
    <row r="1504" spans="1:12" hidden="1" outlineLevel="1" x14ac:dyDescent="0.3">
      <c r="A1504" s="13">
        <v>1500</v>
      </c>
      <c r="B1504" s="2">
        <f t="shared" si="143"/>
        <v>41316</v>
      </c>
      <c r="C1504" s="3">
        <f t="shared" si="140"/>
        <v>61.97</v>
      </c>
      <c r="D1504" s="3">
        <f t="shared" si="144"/>
        <v>61.97</v>
      </c>
      <c r="E1504" s="2">
        <f t="shared" si="141"/>
        <v>58</v>
      </c>
      <c r="F1504" s="17">
        <f t="shared" si="142"/>
        <v>0</v>
      </c>
      <c r="G1504" s="2">
        <f t="shared" si="145"/>
        <v>41374</v>
      </c>
      <c r="L1504" s="127"/>
    </row>
    <row r="1505" spans="1:12" hidden="1" outlineLevel="1" x14ac:dyDescent="0.3">
      <c r="A1505" s="13">
        <v>1501</v>
      </c>
      <c r="B1505" s="2">
        <f t="shared" si="143"/>
        <v>41374</v>
      </c>
      <c r="C1505" s="3">
        <f t="shared" si="140"/>
        <v>62.06</v>
      </c>
      <c r="D1505" s="3">
        <f t="shared" si="144"/>
        <v>62.06</v>
      </c>
      <c r="E1505" s="2">
        <f t="shared" si="141"/>
        <v>58</v>
      </c>
      <c r="F1505" s="17">
        <f t="shared" si="142"/>
        <v>0</v>
      </c>
      <c r="G1505" s="2">
        <f t="shared" si="145"/>
        <v>41432</v>
      </c>
      <c r="L1505" s="127"/>
    </row>
    <row r="1506" spans="1:12" hidden="1" outlineLevel="1" x14ac:dyDescent="0.3">
      <c r="A1506" s="13">
        <v>1502</v>
      </c>
      <c r="B1506" s="2">
        <f t="shared" si="143"/>
        <v>41432</v>
      </c>
      <c r="C1506" s="3">
        <f t="shared" si="140"/>
        <v>62.15</v>
      </c>
      <c r="D1506" s="3">
        <f t="shared" si="144"/>
        <v>62.15</v>
      </c>
      <c r="E1506" s="2">
        <f t="shared" si="141"/>
        <v>59</v>
      </c>
      <c r="F1506" s="17">
        <f t="shared" si="142"/>
        <v>0</v>
      </c>
      <c r="G1506" s="2">
        <f t="shared" si="145"/>
        <v>41491</v>
      </c>
      <c r="L1506" s="127"/>
    </row>
    <row r="1507" spans="1:12" hidden="1" outlineLevel="1" x14ac:dyDescent="0.3">
      <c r="A1507" s="13">
        <v>1503</v>
      </c>
      <c r="B1507" s="2">
        <f t="shared" si="143"/>
        <v>41491</v>
      </c>
      <c r="C1507" s="3">
        <f t="shared" si="140"/>
        <v>62.24</v>
      </c>
      <c r="D1507" s="3">
        <f t="shared" si="144"/>
        <v>62.24</v>
      </c>
      <c r="E1507" s="2">
        <f t="shared" si="141"/>
        <v>59</v>
      </c>
      <c r="F1507" s="17">
        <f t="shared" si="142"/>
        <v>0</v>
      </c>
      <c r="G1507" s="2">
        <f t="shared" si="145"/>
        <v>41550</v>
      </c>
      <c r="L1507" s="127"/>
    </row>
    <row r="1508" spans="1:12" hidden="1" outlineLevel="1" x14ac:dyDescent="0.3">
      <c r="A1508" s="13">
        <v>1504</v>
      </c>
      <c r="B1508" s="2">
        <f t="shared" si="143"/>
        <v>41550</v>
      </c>
      <c r="C1508" s="3">
        <f t="shared" si="140"/>
        <v>62.33</v>
      </c>
      <c r="D1508" s="3">
        <f t="shared" si="144"/>
        <v>62.33</v>
      </c>
      <c r="E1508" s="2">
        <f t="shared" si="141"/>
        <v>59</v>
      </c>
      <c r="F1508" s="17">
        <f t="shared" si="142"/>
        <v>0</v>
      </c>
      <c r="G1508" s="2">
        <f t="shared" si="145"/>
        <v>41609</v>
      </c>
      <c r="L1508" s="127"/>
    </row>
    <row r="1509" spans="1:12" hidden="1" outlineLevel="1" x14ac:dyDescent="0.3">
      <c r="A1509" s="13">
        <v>1505</v>
      </c>
      <c r="B1509" s="2">
        <f t="shared" si="143"/>
        <v>41609</v>
      </c>
      <c r="C1509" s="3">
        <f t="shared" si="140"/>
        <v>62.41</v>
      </c>
      <c r="D1509" s="3">
        <f t="shared" si="144"/>
        <v>62.41</v>
      </c>
      <c r="E1509" s="2">
        <f t="shared" si="141"/>
        <v>59</v>
      </c>
      <c r="F1509" s="17">
        <f t="shared" si="142"/>
        <v>0</v>
      </c>
      <c r="G1509" s="2">
        <f t="shared" si="145"/>
        <v>41668</v>
      </c>
      <c r="L1509" s="127"/>
    </row>
    <row r="1510" spans="1:12" hidden="1" outlineLevel="1" x14ac:dyDescent="0.3">
      <c r="A1510" s="13">
        <v>1506</v>
      </c>
      <c r="B1510" s="2">
        <f t="shared" si="143"/>
        <v>41668</v>
      </c>
      <c r="C1510" s="3">
        <f t="shared" si="140"/>
        <v>62.5</v>
      </c>
      <c r="D1510" s="3">
        <f t="shared" si="144"/>
        <v>62.5</v>
      </c>
      <c r="E1510" s="2">
        <f t="shared" si="141"/>
        <v>59</v>
      </c>
      <c r="F1510" s="17">
        <f t="shared" si="142"/>
        <v>0</v>
      </c>
      <c r="G1510" s="2">
        <f t="shared" si="145"/>
        <v>41727</v>
      </c>
      <c r="L1510" s="127"/>
    </row>
    <row r="1511" spans="1:12" hidden="1" outlineLevel="1" x14ac:dyDescent="0.3">
      <c r="A1511" s="13">
        <v>1507</v>
      </c>
      <c r="B1511" s="2">
        <f t="shared" si="143"/>
        <v>41727</v>
      </c>
      <c r="C1511" s="3">
        <f t="shared" si="140"/>
        <v>62.59</v>
      </c>
      <c r="D1511" s="3">
        <f t="shared" si="144"/>
        <v>62.59</v>
      </c>
      <c r="E1511" s="2">
        <f t="shared" si="141"/>
        <v>59</v>
      </c>
      <c r="F1511" s="17">
        <f t="shared" si="142"/>
        <v>0</v>
      </c>
      <c r="G1511" s="2">
        <f t="shared" si="145"/>
        <v>41786</v>
      </c>
      <c r="L1511" s="127"/>
    </row>
    <row r="1512" spans="1:12" hidden="1" outlineLevel="1" x14ac:dyDescent="0.3">
      <c r="A1512" s="13">
        <v>1508</v>
      </c>
      <c r="B1512" s="2">
        <f t="shared" si="143"/>
        <v>41786</v>
      </c>
      <c r="C1512" s="3">
        <f t="shared" si="140"/>
        <v>62.68</v>
      </c>
      <c r="D1512" s="3">
        <f t="shared" si="144"/>
        <v>62.68</v>
      </c>
      <c r="E1512" s="2">
        <f t="shared" si="141"/>
        <v>59</v>
      </c>
      <c r="F1512" s="17">
        <f t="shared" si="142"/>
        <v>0</v>
      </c>
      <c r="G1512" s="2">
        <f t="shared" si="145"/>
        <v>41845</v>
      </c>
      <c r="L1512" s="127"/>
    </row>
    <row r="1513" spans="1:12" hidden="1" outlineLevel="1" x14ac:dyDescent="0.3">
      <c r="A1513" s="13">
        <v>1509</v>
      </c>
      <c r="B1513" s="2">
        <f t="shared" si="143"/>
        <v>41845</v>
      </c>
      <c r="C1513" s="3">
        <f t="shared" si="140"/>
        <v>62.77</v>
      </c>
      <c r="D1513" s="3">
        <f t="shared" si="144"/>
        <v>62.77</v>
      </c>
      <c r="E1513" s="2">
        <f t="shared" si="141"/>
        <v>59</v>
      </c>
      <c r="F1513" s="17">
        <f t="shared" si="142"/>
        <v>0</v>
      </c>
      <c r="G1513" s="2">
        <f t="shared" si="145"/>
        <v>41904</v>
      </c>
      <c r="L1513" s="127"/>
    </row>
    <row r="1514" spans="1:12" hidden="1" outlineLevel="1" x14ac:dyDescent="0.3">
      <c r="A1514" s="13">
        <v>1510</v>
      </c>
      <c r="B1514" s="2">
        <f t="shared" si="143"/>
        <v>41904</v>
      </c>
      <c r="C1514" s="3">
        <f t="shared" si="140"/>
        <v>62.86</v>
      </c>
      <c r="D1514" s="3">
        <f t="shared" si="144"/>
        <v>62.86</v>
      </c>
      <c r="E1514" s="2">
        <f t="shared" si="141"/>
        <v>59</v>
      </c>
      <c r="F1514" s="17">
        <f t="shared" si="142"/>
        <v>0</v>
      </c>
      <c r="G1514" s="2">
        <f t="shared" si="145"/>
        <v>41963</v>
      </c>
      <c r="L1514" s="127"/>
    </row>
    <row r="1515" spans="1:12" hidden="1" outlineLevel="1" x14ac:dyDescent="0.3">
      <c r="A1515" s="13">
        <v>1511</v>
      </c>
      <c r="B1515" s="2">
        <f t="shared" si="143"/>
        <v>41963</v>
      </c>
      <c r="C1515" s="3">
        <f t="shared" si="140"/>
        <v>62.94</v>
      </c>
      <c r="D1515" s="3">
        <f t="shared" si="144"/>
        <v>62.94</v>
      </c>
      <c r="E1515" s="2">
        <f t="shared" si="141"/>
        <v>59</v>
      </c>
      <c r="F1515" s="17">
        <f t="shared" si="142"/>
        <v>0</v>
      </c>
      <c r="G1515" s="2">
        <f t="shared" si="145"/>
        <v>42022</v>
      </c>
      <c r="L1515" s="127"/>
    </row>
    <row r="1516" spans="1:12" hidden="1" outlineLevel="1" x14ac:dyDescent="0.3">
      <c r="A1516" s="13">
        <v>1512</v>
      </c>
      <c r="B1516" s="2">
        <f t="shared" si="143"/>
        <v>42022</v>
      </c>
      <c r="C1516" s="3">
        <f t="shared" si="140"/>
        <v>63.03</v>
      </c>
      <c r="D1516" s="3">
        <f t="shared" si="144"/>
        <v>63.03</v>
      </c>
      <c r="E1516" s="2">
        <f t="shared" si="141"/>
        <v>59</v>
      </c>
      <c r="F1516" s="17">
        <f t="shared" si="142"/>
        <v>0</v>
      </c>
      <c r="G1516" s="2">
        <f t="shared" si="145"/>
        <v>42081</v>
      </c>
      <c r="L1516" s="127"/>
    </row>
    <row r="1517" spans="1:12" hidden="1" outlineLevel="1" x14ac:dyDescent="0.3">
      <c r="A1517" s="13">
        <v>1513</v>
      </c>
      <c r="B1517" s="2">
        <f t="shared" si="143"/>
        <v>42081</v>
      </c>
      <c r="C1517" s="3">
        <f t="shared" si="140"/>
        <v>63.12</v>
      </c>
      <c r="D1517" s="3">
        <f t="shared" si="144"/>
        <v>63.12</v>
      </c>
      <c r="E1517" s="2">
        <f t="shared" si="141"/>
        <v>59</v>
      </c>
      <c r="F1517" s="17">
        <f t="shared" si="142"/>
        <v>0</v>
      </c>
      <c r="G1517" s="2">
        <f t="shared" si="145"/>
        <v>42140</v>
      </c>
      <c r="L1517" s="127"/>
    </row>
    <row r="1518" spans="1:12" hidden="1" outlineLevel="1" x14ac:dyDescent="0.3">
      <c r="A1518" s="13">
        <v>1514</v>
      </c>
      <c r="B1518" s="2">
        <f t="shared" si="143"/>
        <v>42140</v>
      </c>
      <c r="C1518" s="3">
        <f t="shared" si="140"/>
        <v>63.21</v>
      </c>
      <c r="D1518" s="3">
        <f t="shared" si="144"/>
        <v>63.21</v>
      </c>
      <c r="E1518" s="2">
        <f t="shared" si="141"/>
        <v>60</v>
      </c>
      <c r="F1518" s="17">
        <f t="shared" si="142"/>
        <v>0</v>
      </c>
      <c r="G1518" s="2">
        <f t="shared" si="145"/>
        <v>42200</v>
      </c>
      <c r="L1518" s="127"/>
    </row>
    <row r="1519" spans="1:12" hidden="1" outlineLevel="1" x14ac:dyDescent="0.3">
      <c r="A1519" s="13">
        <v>1515</v>
      </c>
      <c r="B1519" s="2">
        <f t="shared" si="143"/>
        <v>42200</v>
      </c>
      <c r="C1519" s="3">
        <f t="shared" si="140"/>
        <v>63.3</v>
      </c>
      <c r="D1519" s="3">
        <f t="shared" si="144"/>
        <v>63.3</v>
      </c>
      <c r="E1519" s="2">
        <f t="shared" si="141"/>
        <v>60</v>
      </c>
      <c r="F1519" s="17">
        <f t="shared" si="142"/>
        <v>0</v>
      </c>
      <c r="G1519" s="2">
        <f t="shared" si="145"/>
        <v>42260</v>
      </c>
      <c r="L1519" s="127"/>
    </row>
    <row r="1520" spans="1:12" hidden="1" outlineLevel="1" x14ac:dyDescent="0.3">
      <c r="A1520" s="13">
        <v>1516</v>
      </c>
      <c r="B1520" s="2">
        <f t="shared" si="143"/>
        <v>42260</v>
      </c>
      <c r="C1520" s="3">
        <f t="shared" si="140"/>
        <v>63.39</v>
      </c>
      <c r="D1520" s="3">
        <f t="shared" si="144"/>
        <v>63.39</v>
      </c>
      <c r="E1520" s="2">
        <f t="shared" si="141"/>
        <v>60</v>
      </c>
      <c r="F1520" s="17">
        <f t="shared" si="142"/>
        <v>0</v>
      </c>
      <c r="G1520" s="2">
        <f t="shared" si="145"/>
        <v>42320</v>
      </c>
      <c r="L1520" s="127"/>
    </row>
    <row r="1521" spans="1:12" hidden="1" outlineLevel="1" x14ac:dyDescent="0.3">
      <c r="A1521" s="13">
        <v>1517</v>
      </c>
      <c r="B1521" s="2">
        <f t="shared" si="143"/>
        <v>42320</v>
      </c>
      <c r="C1521" s="3">
        <f t="shared" si="140"/>
        <v>63.48</v>
      </c>
      <c r="D1521" s="3">
        <f t="shared" si="144"/>
        <v>63.48</v>
      </c>
      <c r="E1521" s="2">
        <f t="shared" si="141"/>
        <v>60</v>
      </c>
      <c r="F1521" s="17">
        <f t="shared" si="142"/>
        <v>0</v>
      </c>
      <c r="G1521" s="2">
        <f t="shared" si="145"/>
        <v>42380</v>
      </c>
      <c r="L1521" s="127"/>
    </row>
    <row r="1522" spans="1:12" hidden="1" outlineLevel="1" x14ac:dyDescent="0.3">
      <c r="A1522" s="13">
        <v>1518</v>
      </c>
      <c r="B1522" s="2">
        <f t="shared" si="143"/>
        <v>42380</v>
      </c>
      <c r="C1522" s="3">
        <f t="shared" si="140"/>
        <v>63.57</v>
      </c>
      <c r="D1522" s="3">
        <f t="shared" si="144"/>
        <v>63.57</v>
      </c>
      <c r="E1522" s="2">
        <f t="shared" si="141"/>
        <v>60</v>
      </c>
      <c r="F1522" s="17">
        <f t="shared" si="142"/>
        <v>0</v>
      </c>
      <c r="G1522" s="2">
        <f t="shared" si="145"/>
        <v>42440</v>
      </c>
      <c r="L1522" s="127"/>
    </row>
    <row r="1523" spans="1:12" hidden="1" outlineLevel="1" x14ac:dyDescent="0.3">
      <c r="A1523" s="13">
        <v>1519</v>
      </c>
      <c r="B1523" s="2">
        <f t="shared" si="143"/>
        <v>42440</v>
      </c>
      <c r="C1523" s="3">
        <f t="shared" si="140"/>
        <v>63.66</v>
      </c>
      <c r="D1523" s="3">
        <f t="shared" si="144"/>
        <v>63.66</v>
      </c>
      <c r="E1523" s="2">
        <f t="shared" si="141"/>
        <v>60</v>
      </c>
      <c r="F1523" s="17">
        <f t="shared" si="142"/>
        <v>0</v>
      </c>
      <c r="G1523" s="2">
        <f t="shared" si="145"/>
        <v>42500</v>
      </c>
      <c r="L1523" s="127"/>
    </row>
    <row r="1524" spans="1:12" hidden="1" outlineLevel="1" x14ac:dyDescent="0.3">
      <c r="A1524" s="13">
        <v>1520</v>
      </c>
      <c r="B1524" s="2">
        <f t="shared" si="143"/>
        <v>42500</v>
      </c>
      <c r="C1524" s="3">
        <f t="shared" si="140"/>
        <v>63.75</v>
      </c>
      <c r="D1524" s="3">
        <f t="shared" si="144"/>
        <v>63.75</v>
      </c>
      <c r="E1524" s="2">
        <f t="shared" si="141"/>
        <v>60</v>
      </c>
      <c r="F1524" s="17">
        <f t="shared" si="142"/>
        <v>0</v>
      </c>
      <c r="G1524" s="2">
        <f t="shared" si="145"/>
        <v>42560</v>
      </c>
      <c r="L1524" s="127"/>
    </row>
    <row r="1525" spans="1:12" hidden="1" outlineLevel="1" x14ac:dyDescent="0.3">
      <c r="A1525" s="13">
        <v>1521</v>
      </c>
      <c r="B1525" s="2">
        <f t="shared" si="143"/>
        <v>42560</v>
      </c>
      <c r="C1525" s="3">
        <f t="shared" si="140"/>
        <v>63.84</v>
      </c>
      <c r="D1525" s="3">
        <f t="shared" si="144"/>
        <v>63.84</v>
      </c>
      <c r="E1525" s="2">
        <f t="shared" si="141"/>
        <v>60</v>
      </c>
      <c r="F1525" s="17">
        <f t="shared" si="142"/>
        <v>0</v>
      </c>
      <c r="G1525" s="2">
        <f t="shared" si="145"/>
        <v>42620</v>
      </c>
      <c r="L1525" s="127"/>
    </row>
    <row r="1526" spans="1:12" hidden="1" outlineLevel="1" x14ac:dyDescent="0.3">
      <c r="A1526" s="13">
        <v>1522</v>
      </c>
      <c r="B1526" s="2">
        <f t="shared" si="143"/>
        <v>42620</v>
      </c>
      <c r="C1526" s="3">
        <f t="shared" si="140"/>
        <v>63.93</v>
      </c>
      <c r="D1526" s="3">
        <f t="shared" si="144"/>
        <v>63.93</v>
      </c>
      <c r="E1526" s="2">
        <f t="shared" si="141"/>
        <v>60</v>
      </c>
      <c r="F1526" s="17">
        <f t="shared" si="142"/>
        <v>0</v>
      </c>
      <c r="G1526" s="2">
        <f t="shared" si="145"/>
        <v>42680</v>
      </c>
      <c r="L1526" s="127"/>
    </row>
    <row r="1527" spans="1:12" hidden="1" outlineLevel="1" x14ac:dyDescent="0.3">
      <c r="A1527" s="13">
        <v>1523</v>
      </c>
      <c r="B1527" s="2">
        <f t="shared" si="143"/>
        <v>42680</v>
      </c>
      <c r="C1527" s="3">
        <f t="shared" si="140"/>
        <v>64.02</v>
      </c>
      <c r="D1527" s="3">
        <f t="shared" si="144"/>
        <v>64.02</v>
      </c>
      <c r="E1527" s="2">
        <f t="shared" si="141"/>
        <v>60</v>
      </c>
      <c r="F1527" s="17">
        <f t="shared" si="142"/>
        <v>0</v>
      </c>
      <c r="G1527" s="2">
        <f t="shared" si="145"/>
        <v>42740</v>
      </c>
      <c r="L1527" s="127"/>
    </row>
    <row r="1528" spans="1:12" hidden="1" outlineLevel="1" x14ac:dyDescent="0.3">
      <c r="A1528" s="13">
        <v>1524</v>
      </c>
      <c r="B1528" s="2">
        <f t="shared" si="143"/>
        <v>42740</v>
      </c>
      <c r="C1528" s="3">
        <f t="shared" si="140"/>
        <v>64.11</v>
      </c>
      <c r="D1528" s="3">
        <f t="shared" si="144"/>
        <v>64.11</v>
      </c>
      <c r="E1528" s="2">
        <f t="shared" si="141"/>
        <v>60</v>
      </c>
      <c r="F1528" s="17">
        <f t="shared" si="142"/>
        <v>0</v>
      </c>
      <c r="G1528" s="2">
        <f t="shared" si="145"/>
        <v>42800</v>
      </c>
      <c r="L1528" s="127"/>
    </row>
    <row r="1529" spans="1:12" hidden="1" outlineLevel="1" x14ac:dyDescent="0.3">
      <c r="A1529" s="13">
        <v>1525</v>
      </c>
      <c r="B1529" s="2">
        <f t="shared" si="143"/>
        <v>42800</v>
      </c>
      <c r="C1529" s="3">
        <f t="shared" si="140"/>
        <v>64.2</v>
      </c>
      <c r="D1529" s="3">
        <f t="shared" si="144"/>
        <v>64.2</v>
      </c>
      <c r="E1529" s="2">
        <f t="shared" si="141"/>
        <v>60</v>
      </c>
      <c r="F1529" s="17">
        <f t="shared" si="142"/>
        <v>0</v>
      </c>
      <c r="G1529" s="2">
        <f t="shared" si="145"/>
        <v>42860</v>
      </c>
      <c r="L1529" s="127"/>
    </row>
    <row r="1530" spans="1:12" hidden="1" outlineLevel="1" x14ac:dyDescent="0.3">
      <c r="A1530" s="13">
        <v>1526</v>
      </c>
      <c r="B1530" s="2">
        <f t="shared" si="143"/>
        <v>42860</v>
      </c>
      <c r="C1530" s="3">
        <f t="shared" si="140"/>
        <v>64.290000000000006</v>
      </c>
      <c r="D1530" s="3">
        <f t="shared" si="144"/>
        <v>64.290000000000006</v>
      </c>
      <c r="E1530" s="2">
        <f t="shared" si="141"/>
        <v>61</v>
      </c>
      <c r="F1530" s="17">
        <f t="shared" si="142"/>
        <v>0</v>
      </c>
      <c r="G1530" s="2">
        <f t="shared" si="145"/>
        <v>42921</v>
      </c>
      <c r="L1530" s="127"/>
    </row>
    <row r="1531" spans="1:12" hidden="1" outlineLevel="1" x14ac:dyDescent="0.3">
      <c r="A1531" s="13">
        <v>1527</v>
      </c>
      <c r="B1531" s="2">
        <f t="shared" si="143"/>
        <v>42921</v>
      </c>
      <c r="C1531" s="3">
        <f t="shared" si="140"/>
        <v>64.38</v>
      </c>
      <c r="D1531" s="3">
        <f t="shared" si="144"/>
        <v>64.38</v>
      </c>
      <c r="E1531" s="2">
        <f t="shared" si="141"/>
        <v>61</v>
      </c>
      <c r="F1531" s="17">
        <f t="shared" si="142"/>
        <v>0</v>
      </c>
      <c r="G1531" s="2">
        <f t="shared" si="145"/>
        <v>42982</v>
      </c>
      <c r="L1531" s="127"/>
    </row>
    <row r="1532" spans="1:12" hidden="1" outlineLevel="1" x14ac:dyDescent="0.3">
      <c r="A1532" s="13">
        <v>1528</v>
      </c>
      <c r="B1532" s="2">
        <f t="shared" si="143"/>
        <v>42982</v>
      </c>
      <c r="C1532" s="3">
        <f t="shared" si="140"/>
        <v>64.47</v>
      </c>
      <c r="D1532" s="3">
        <f t="shared" si="144"/>
        <v>64.47</v>
      </c>
      <c r="E1532" s="2">
        <f t="shared" si="141"/>
        <v>61</v>
      </c>
      <c r="F1532" s="17">
        <f t="shared" si="142"/>
        <v>0</v>
      </c>
      <c r="G1532" s="2">
        <f t="shared" si="145"/>
        <v>43043</v>
      </c>
      <c r="L1532" s="127"/>
    </row>
    <row r="1533" spans="1:12" hidden="1" outlineLevel="1" x14ac:dyDescent="0.3">
      <c r="A1533" s="13">
        <v>1529</v>
      </c>
      <c r="B1533" s="2">
        <f t="shared" si="143"/>
        <v>43043</v>
      </c>
      <c r="C1533" s="3">
        <f t="shared" si="140"/>
        <v>64.56</v>
      </c>
      <c r="D1533" s="3">
        <f t="shared" si="144"/>
        <v>64.56</v>
      </c>
      <c r="E1533" s="2">
        <f t="shared" si="141"/>
        <v>61</v>
      </c>
      <c r="F1533" s="17">
        <f t="shared" si="142"/>
        <v>0</v>
      </c>
      <c r="G1533" s="2">
        <f t="shared" si="145"/>
        <v>43104</v>
      </c>
      <c r="L1533" s="127"/>
    </row>
    <row r="1534" spans="1:12" hidden="1" outlineLevel="1" x14ac:dyDescent="0.3">
      <c r="A1534" s="13">
        <v>1530</v>
      </c>
      <c r="B1534" s="2">
        <f t="shared" si="143"/>
        <v>43104</v>
      </c>
      <c r="C1534" s="3">
        <f t="shared" si="140"/>
        <v>64.66</v>
      </c>
      <c r="D1534" s="3">
        <f t="shared" si="144"/>
        <v>64.66</v>
      </c>
      <c r="E1534" s="2">
        <f t="shared" si="141"/>
        <v>61</v>
      </c>
      <c r="F1534" s="17">
        <f t="shared" si="142"/>
        <v>0</v>
      </c>
      <c r="G1534" s="2">
        <f t="shared" si="145"/>
        <v>43165</v>
      </c>
      <c r="L1534" s="127"/>
    </row>
    <row r="1535" spans="1:12" hidden="1" outlineLevel="1" x14ac:dyDescent="0.3">
      <c r="A1535" s="13">
        <v>1531</v>
      </c>
      <c r="B1535" s="2">
        <f t="shared" si="143"/>
        <v>43165</v>
      </c>
      <c r="C1535" s="3">
        <f t="shared" si="140"/>
        <v>64.75</v>
      </c>
      <c r="D1535" s="3">
        <f t="shared" si="144"/>
        <v>64.75</v>
      </c>
      <c r="E1535" s="2">
        <f t="shared" si="141"/>
        <v>61</v>
      </c>
      <c r="F1535" s="17">
        <f t="shared" si="142"/>
        <v>0</v>
      </c>
      <c r="G1535" s="2">
        <f t="shared" si="145"/>
        <v>43226</v>
      </c>
      <c r="L1535" s="127"/>
    </row>
    <row r="1536" spans="1:12" hidden="1" outlineLevel="1" x14ac:dyDescent="0.3">
      <c r="A1536" s="13">
        <v>1532</v>
      </c>
      <c r="B1536" s="2">
        <f t="shared" si="143"/>
        <v>43226</v>
      </c>
      <c r="C1536" s="3">
        <f t="shared" si="140"/>
        <v>64.84</v>
      </c>
      <c r="D1536" s="3">
        <f t="shared" si="144"/>
        <v>64.84</v>
      </c>
      <c r="E1536" s="2">
        <f t="shared" si="141"/>
        <v>61</v>
      </c>
      <c r="F1536" s="17">
        <f t="shared" si="142"/>
        <v>0</v>
      </c>
      <c r="G1536" s="2">
        <f t="shared" si="145"/>
        <v>43287</v>
      </c>
      <c r="L1536" s="127"/>
    </row>
    <row r="1537" spans="1:12" hidden="1" outlineLevel="1" x14ac:dyDescent="0.3">
      <c r="A1537" s="13">
        <v>1533</v>
      </c>
      <c r="B1537" s="2">
        <f t="shared" si="143"/>
        <v>43287</v>
      </c>
      <c r="C1537" s="3">
        <f t="shared" si="140"/>
        <v>64.930000000000007</v>
      </c>
      <c r="D1537" s="3">
        <f t="shared" si="144"/>
        <v>64.930000000000007</v>
      </c>
      <c r="E1537" s="2">
        <f t="shared" si="141"/>
        <v>61</v>
      </c>
      <c r="F1537" s="17">
        <f t="shared" si="142"/>
        <v>0</v>
      </c>
      <c r="G1537" s="2">
        <f t="shared" si="145"/>
        <v>43348</v>
      </c>
      <c r="L1537" s="127"/>
    </row>
    <row r="1538" spans="1:12" hidden="1" outlineLevel="1" x14ac:dyDescent="0.3">
      <c r="A1538" s="13">
        <v>1534</v>
      </c>
      <c r="B1538" s="2">
        <f t="shared" si="143"/>
        <v>43348</v>
      </c>
      <c r="C1538" s="3">
        <f t="shared" si="140"/>
        <v>65.02</v>
      </c>
      <c r="D1538" s="3">
        <f t="shared" si="144"/>
        <v>65.02</v>
      </c>
      <c r="E1538" s="2">
        <f t="shared" si="141"/>
        <v>61</v>
      </c>
      <c r="F1538" s="17">
        <f t="shared" si="142"/>
        <v>0</v>
      </c>
      <c r="G1538" s="2">
        <f t="shared" si="145"/>
        <v>43409</v>
      </c>
      <c r="L1538" s="127"/>
    </row>
    <row r="1539" spans="1:12" hidden="1" outlineLevel="1" x14ac:dyDescent="0.3">
      <c r="A1539" s="13">
        <v>1535</v>
      </c>
      <c r="B1539" s="2">
        <f t="shared" si="143"/>
        <v>43409</v>
      </c>
      <c r="C1539" s="3">
        <f t="shared" si="140"/>
        <v>65.11</v>
      </c>
      <c r="D1539" s="3">
        <f t="shared" si="144"/>
        <v>65.11</v>
      </c>
      <c r="E1539" s="2">
        <f t="shared" si="141"/>
        <v>61</v>
      </c>
      <c r="F1539" s="17">
        <f t="shared" si="142"/>
        <v>0</v>
      </c>
      <c r="G1539" s="2">
        <f t="shared" si="145"/>
        <v>43470</v>
      </c>
      <c r="L1539" s="127"/>
    </row>
    <row r="1540" spans="1:12" hidden="1" outlineLevel="1" x14ac:dyDescent="0.3">
      <c r="A1540" s="13">
        <v>1536</v>
      </c>
      <c r="B1540" s="2">
        <f t="shared" si="143"/>
        <v>43470</v>
      </c>
      <c r="C1540" s="3">
        <f t="shared" si="140"/>
        <v>65.209999999999994</v>
      </c>
      <c r="D1540" s="3">
        <f t="shared" si="144"/>
        <v>65.209999999999994</v>
      </c>
      <c r="E1540" s="2">
        <f t="shared" si="141"/>
        <v>61</v>
      </c>
      <c r="F1540" s="17">
        <f t="shared" si="142"/>
        <v>0</v>
      </c>
      <c r="G1540" s="2">
        <f t="shared" si="145"/>
        <v>43531</v>
      </c>
      <c r="L1540" s="127"/>
    </row>
    <row r="1541" spans="1:12" hidden="1" outlineLevel="1" x14ac:dyDescent="0.3">
      <c r="A1541" s="13">
        <v>1537</v>
      </c>
      <c r="B1541" s="2">
        <f t="shared" si="143"/>
        <v>43531</v>
      </c>
      <c r="C1541" s="3">
        <f t="shared" ref="C1541:C1604" si="146">ROUND(B1541*$K$4/100,2)</f>
        <v>65.3</v>
      </c>
      <c r="D1541" s="3">
        <f t="shared" si="144"/>
        <v>65.3</v>
      </c>
      <c r="E1541" s="2">
        <f t="shared" si="141"/>
        <v>62</v>
      </c>
      <c r="F1541" s="17">
        <f t="shared" si="142"/>
        <v>0</v>
      </c>
      <c r="G1541" s="2">
        <f t="shared" si="145"/>
        <v>43593</v>
      </c>
      <c r="L1541" s="127"/>
    </row>
    <row r="1542" spans="1:12" hidden="1" outlineLevel="1" x14ac:dyDescent="0.3">
      <c r="A1542" s="13">
        <v>1538</v>
      </c>
      <c r="B1542" s="2">
        <f t="shared" si="143"/>
        <v>43593</v>
      </c>
      <c r="C1542" s="3">
        <f t="shared" si="146"/>
        <v>65.39</v>
      </c>
      <c r="D1542" s="3">
        <f t="shared" si="144"/>
        <v>65.39</v>
      </c>
      <c r="E1542" s="2">
        <f t="shared" ref="E1542:E1605" si="147">ROUNDDOWN(IF(D1542&lt;50,0,D1542*0.95),0)</f>
        <v>62</v>
      </c>
      <c r="F1542" s="17">
        <f t="shared" si="142"/>
        <v>0</v>
      </c>
      <c r="G1542" s="2">
        <f t="shared" si="145"/>
        <v>43655</v>
      </c>
      <c r="L1542" s="127"/>
    </row>
    <row r="1543" spans="1:12" hidden="1" outlineLevel="1" x14ac:dyDescent="0.3">
      <c r="A1543" s="13">
        <v>1539</v>
      </c>
      <c r="B1543" s="2">
        <f t="shared" si="143"/>
        <v>43655</v>
      </c>
      <c r="C1543" s="3">
        <f t="shared" si="146"/>
        <v>65.48</v>
      </c>
      <c r="D1543" s="3">
        <f t="shared" si="144"/>
        <v>65.48</v>
      </c>
      <c r="E1543" s="2">
        <f t="shared" si="147"/>
        <v>62</v>
      </c>
      <c r="F1543" s="17">
        <f t="shared" ref="F1543:F1606" si="148">IF(E1543&gt;0,0,D1543-E1543)</f>
        <v>0</v>
      </c>
      <c r="G1543" s="2">
        <f t="shared" si="145"/>
        <v>43717</v>
      </c>
      <c r="L1543" s="127"/>
    </row>
    <row r="1544" spans="1:12" hidden="1" outlineLevel="1" x14ac:dyDescent="0.3">
      <c r="A1544" s="13">
        <v>1540</v>
      </c>
      <c r="B1544" s="2">
        <f t="shared" ref="B1544:B1607" si="149">G1543</f>
        <v>43717</v>
      </c>
      <c r="C1544" s="3">
        <f t="shared" si="146"/>
        <v>65.58</v>
      </c>
      <c r="D1544" s="3">
        <f t="shared" si="144"/>
        <v>65.58</v>
      </c>
      <c r="E1544" s="2">
        <f t="shared" si="147"/>
        <v>62</v>
      </c>
      <c r="F1544" s="17">
        <f t="shared" si="148"/>
        <v>0</v>
      </c>
      <c r="G1544" s="2">
        <f t="shared" si="145"/>
        <v>43779</v>
      </c>
      <c r="L1544" s="127"/>
    </row>
    <row r="1545" spans="1:12" hidden="1" outlineLevel="1" x14ac:dyDescent="0.3">
      <c r="A1545" s="13">
        <v>1541</v>
      </c>
      <c r="B1545" s="2">
        <f t="shared" si="149"/>
        <v>43779</v>
      </c>
      <c r="C1545" s="3">
        <f t="shared" si="146"/>
        <v>65.67</v>
      </c>
      <c r="D1545" s="3">
        <f t="shared" si="144"/>
        <v>65.67</v>
      </c>
      <c r="E1545" s="2">
        <f t="shared" si="147"/>
        <v>62</v>
      </c>
      <c r="F1545" s="17">
        <f t="shared" si="148"/>
        <v>0</v>
      </c>
      <c r="G1545" s="2">
        <f t="shared" si="145"/>
        <v>43841</v>
      </c>
      <c r="L1545" s="127"/>
    </row>
    <row r="1546" spans="1:12" hidden="1" outlineLevel="1" x14ac:dyDescent="0.3">
      <c r="A1546" s="13">
        <v>1542</v>
      </c>
      <c r="B1546" s="2">
        <f t="shared" si="149"/>
        <v>43841</v>
      </c>
      <c r="C1546" s="3">
        <f t="shared" si="146"/>
        <v>65.760000000000005</v>
      </c>
      <c r="D1546" s="3">
        <f t="shared" si="144"/>
        <v>65.760000000000005</v>
      </c>
      <c r="E1546" s="2">
        <f t="shared" si="147"/>
        <v>62</v>
      </c>
      <c r="F1546" s="17">
        <f t="shared" si="148"/>
        <v>0</v>
      </c>
      <c r="G1546" s="2">
        <f t="shared" si="145"/>
        <v>43903</v>
      </c>
      <c r="L1546" s="127"/>
    </row>
    <row r="1547" spans="1:12" hidden="1" outlineLevel="1" x14ac:dyDescent="0.3">
      <c r="A1547" s="13">
        <v>1543</v>
      </c>
      <c r="B1547" s="2">
        <f t="shared" si="149"/>
        <v>43903</v>
      </c>
      <c r="C1547" s="3">
        <f t="shared" si="146"/>
        <v>65.849999999999994</v>
      </c>
      <c r="D1547" s="3">
        <f t="shared" si="144"/>
        <v>65.849999999999994</v>
      </c>
      <c r="E1547" s="2">
        <f t="shared" si="147"/>
        <v>62</v>
      </c>
      <c r="F1547" s="17">
        <f t="shared" si="148"/>
        <v>0</v>
      </c>
      <c r="G1547" s="2">
        <f t="shared" si="145"/>
        <v>43965</v>
      </c>
      <c r="L1547" s="127"/>
    </row>
    <row r="1548" spans="1:12" hidden="1" outlineLevel="1" x14ac:dyDescent="0.3">
      <c r="A1548" s="13">
        <v>1544</v>
      </c>
      <c r="B1548" s="2">
        <f t="shared" si="149"/>
        <v>43965</v>
      </c>
      <c r="C1548" s="3">
        <f t="shared" si="146"/>
        <v>65.95</v>
      </c>
      <c r="D1548" s="3">
        <f t="shared" si="144"/>
        <v>65.95</v>
      </c>
      <c r="E1548" s="2">
        <f t="shared" si="147"/>
        <v>62</v>
      </c>
      <c r="F1548" s="17">
        <f t="shared" si="148"/>
        <v>0</v>
      </c>
      <c r="G1548" s="2">
        <f t="shared" si="145"/>
        <v>44027</v>
      </c>
      <c r="L1548" s="127"/>
    </row>
    <row r="1549" spans="1:12" hidden="1" outlineLevel="1" x14ac:dyDescent="0.3">
      <c r="A1549" s="13">
        <v>1545</v>
      </c>
      <c r="B1549" s="2">
        <f t="shared" si="149"/>
        <v>44027</v>
      </c>
      <c r="C1549" s="3">
        <f t="shared" si="146"/>
        <v>66.040000000000006</v>
      </c>
      <c r="D1549" s="3">
        <f t="shared" si="144"/>
        <v>66.040000000000006</v>
      </c>
      <c r="E1549" s="2">
        <f t="shared" si="147"/>
        <v>62</v>
      </c>
      <c r="F1549" s="17">
        <f t="shared" si="148"/>
        <v>0</v>
      </c>
      <c r="G1549" s="2">
        <f t="shared" si="145"/>
        <v>44089</v>
      </c>
      <c r="L1549" s="127"/>
    </row>
    <row r="1550" spans="1:12" hidden="1" outlineLevel="1" x14ac:dyDescent="0.3">
      <c r="A1550" s="13">
        <v>1546</v>
      </c>
      <c r="B1550" s="2">
        <f t="shared" si="149"/>
        <v>44089</v>
      </c>
      <c r="C1550" s="3">
        <f t="shared" si="146"/>
        <v>66.13</v>
      </c>
      <c r="D1550" s="3">
        <f t="shared" si="144"/>
        <v>66.13</v>
      </c>
      <c r="E1550" s="2">
        <f t="shared" si="147"/>
        <v>62</v>
      </c>
      <c r="F1550" s="17">
        <f t="shared" si="148"/>
        <v>0</v>
      </c>
      <c r="G1550" s="2">
        <f t="shared" si="145"/>
        <v>44151</v>
      </c>
      <c r="L1550" s="127"/>
    </row>
    <row r="1551" spans="1:12" hidden="1" outlineLevel="1" x14ac:dyDescent="0.3">
      <c r="A1551" s="13">
        <v>1547</v>
      </c>
      <c r="B1551" s="2">
        <f t="shared" si="149"/>
        <v>44151</v>
      </c>
      <c r="C1551" s="3">
        <f t="shared" si="146"/>
        <v>66.23</v>
      </c>
      <c r="D1551" s="3">
        <f t="shared" si="144"/>
        <v>66.23</v>
      </c>
      <c r="E1551" s="2">
        <f t="shared" si="147"/>
        <v>62</v>
      </c>
      <c r="F1551" s="17">
        <f t="shared" si="148"/>
        <v>0</v>
      </c>
      <c r="G1551" s="2">
        <f t="shared" si="145"/>
        <v>44213</v>
      </c>
      <c r="L1551" s="127"/>
    </row>
    <row r="1552" spans="1:12" hidden="1" outlineLevel="1" x14ac:dyDescent="0.3">
      <c r="A1552" s="13">
        <v>1548</v>
      </c>
      <c r="B1552" s="2">
        <f t="shared" si="149"/>
        <v>44213</v>
      </c>
      <c r="C1552" s="3">
        <f t="shared" si="146"/>
        <v>66.319999999999993</v>
      </c>
      <c r="D1552" s="3">
        <f t="shared" si="144"/>
        <v>66.319999999999993</v>
      </c>
      <c r="E1552" s="2">
        <f t="shared" si="147"/>
        <v>63</v>
      </c>
      <c r="F1552" s="17">
        <f t="shared" si="148"/>
        <v>0</v>
      </c>
      <c r="G1552" s="2">
        <f t="shared" si="145"/>
        <v>44276</v>
      </c>
      <c r="L1552" s="127"/>
    </row>
    <row r="1553" spans="1:12" hidden="1" outlineLevel="1" x14ac:dyDescent="0.3">
      <c r="A1553" s="13">
        <v>1549</v>
      </c>
      <c r="B1553" s="2">
        <f t="shared" si="149"/>
        <v>44276</v>
      </c>
      <c r="C1553" s="3">
        <f t="shared" si="146"/>
        <v>66.41</v>
      </c>
      <c r="D1553" s="3">
        <f t="shared" si="144"/>
        <v>66.41</v>
      </c>
      <c r="E1553" s="2">
        <f t="shared" si="147"/>
        <v>63</v>
      </c>
      <c r="F1553" s="17">
        <f t="shared" si="148"/>
        <v>0</v>
      </c>
      <c r="G1553" s="2">
        <f t="shared" si="145"/>
        <v>44339</v>
      </c>
      <c r="L1553" s="127"/>
    </row>
    <row r="1554" spans="1:12" hidden="1" outlineLevel="1" x14ac:dyDescent="0.3">
      <c r="A1554" s="13">
        <v>1550</v>
      </c>
      <c r="B1554" s="2">
        <f t="shared" si="149"/>
        <v>44339</v>
      </c>
      <c r="C1554" s="3">
        <f t="shared" si="146"/>
        <v>66.510000000000005</v>
      </c>
      <c r="D1554" s="3">
        <f t="shared" si="144"/>
        <v>66.510000000000005</v>
      </c>
      <c r="E1554" s="2">
        <f t="shared" si="147"/>
        <v>63</v>
      </c>
      <c r="F1554" s="17">
        <f t="shared" si="148"/>
        <v>0</v>
      </c>
      <c r="G1554" s="2">
        <f t="shared" si="145"/>
        <v>44402</v>
      </c>
      <c r="L1554" s="127"/>
    </row>
    <row r="1555" spans="1:12" hidden="1" outlineLevel="1" x14ac:dyDescent="0.3">
      <c r="A1555" s="13">
        <v>1551</v>
      </c>
      <c r="B1555" s="2">
        <f t="shared" si="149"/>
        <v>44402</v>
      </c>
      <c r="C1555" s="3">
        <f t="shared" si="146"/>
        <v>66.599999999999994</v>
      </c>
      <c r="D1555" s="3">
        <f t="shared" si="144"/>
        <v>66.599999999999994</v>
      </c>
      <c r="E1555" s="2">
        <f t="shared" si="147"/>
        <v>63</v>
      </c>
      <c r="F1555" s="17">
        <f t="shared" si="148"/>
        <v>0</v>
      </c>
      <c r="G1555" s="2">
        <f t="shared" si="145"/>
        <v>44465</v>
      </c>
      <c r="L1555" s="127"/>
    </row>
    <row r="1556" spans="1:12" hidden="1" outlineLevel="1" x14ac:dyDescent="0.3">
      <c r="A1556" s="13">
        <v>1552</v>
      </c>
      <c r="B1556" s="2">
        <f t="shared" si="149"/>
        <v>44465</v>
      </c>
      <c r="C1556" s="3">
        <f t="shared" si="146"/>
        <v>66.7</v>
      </c>
      <c r="D1556" s="3">
        <f t="shared" si="144"/>
        <v>66.7</v>
      </c>
      <c r="E1556" s="2">
        <f t="shared" si="147"/>
        <v>63</v>
      </c>
      <c r="F1556" s="17">
        <f t="shared" si="148"/>
        <v>0</v>
      </c>
      <c r="G1556" s="2">
        <f t="shared" si="145"/>
        <v>44528</v>
      </c>
      <c r="L1556" s="127"/>
    </row>
    <row r="1557" spans="1:12" hidden="1" outlineLevel="1" x14ac:dyDescent="0.3">
      <c r="A1557" s="13">
        <v>1553</v>
      </c>
      <c r="B1557" s="2">
        <f t="shared" si="149"/>
        <v>44528</v>
      </c>
      <c r="C1557" s="3">
        <f t="shared" si="146"/>
        <v>66.790000000000006</v>
      </c>
      <c r="D1557" s="3">
        <f t="shared" si="144"/>
        <v>66.790000000000006</v>
      </c>
      <c r="E1557" s="2">
        <f t="shared" si="147"/>
        <v>63</v>
      </c>
      <c r="F1557" s="17">
        <f t="shared" si="148"/>
        <v>0</v>
      </c>
      <c r="G1557" s="2">
        <f t="shared" si="145"/>
        <v>44591</v>
      </c>
      <c r="L1557" s="127"/>
    </row>
    <row r="1558" spans="1:12" hidden="1" outlineLevel="1" x14ac:dyDescent="0.3">
      <c r="A1558" s="13">
        <v>1554</v>
      </c>
      <c r="B1558" s="2">
        <f t="shared" si="149"/>
        <v>44591</v>
      </c>
      <c r="C1558" s="3">
        <f t="shared" si="146"/>
        <v>66.89</v>
      </c>
      <c r="D1558" s="3">
        <f t="shared" si="144"/>
        <v>66.89</v>
      </c>
      <c r="E1558" s="2">
        <f t="shared" si="147"/>
        <v>63</v>
      </c>
      <c r="F1558" s="17">
        <f t="shared" si="148"/>
        <v>0</v>
      </c>
      <c r="G1558" s="2">
        <f t="shared" si="145"/>
        <v>44654</v>
      </c>
      <c r="L1558" s="127"/>
    </row>
    <row r="1559" spans="1:12" hidden="1" outlineLevel="1" x14ac:dyDescent="0.3">
      <c r="A1559" s="13">
        <v>1555</v>
      </c>
      <c r="B1559" s="2">
        <f t="shared" si="149"/>
        <v>44654</v>
      </c>
      <c r="C1559" s="3">
        <f t="shared" si="146"/>
        <v>66.98</v>
      </c>
      <c r="D1559" s="3">
        <f t="shared" si="144"/>
        <v>66.98</v>
      </c>
      <c r="E1559" s="2">
        <f t="shared" si="147"/>
        <v>63</v>
      </c>
      <c r="F1559" s="17">
        <f t="shared" si="148"/>
        <v>0</v>
      </c>
      <c r="G1559" s="2">
        <f t="shared" si="145"/>
        <v>44717</v>
      </c>
      <c r="L1559" s="127"/>
    </row>
    <row r="1560" spans="1:12" hidden="1" outlineLevel="1" x14ac:dyDescent="0.3">
      <c r="A1560" s="13">
        <v>1556</v>
      </c>
      <c r="B1560" s="2">
        <f t="shared" si="149"/>
        <v>44717</v>
      </c>
      <c r="C1560" s="3">
        <f t="shared" si="146"/>
        <v>67.08</v>
      </c>
      <c r="D1560" s="3">
        <f t="shared" si="144"/>
        <v>67.08</v>
      </c>
      <c r="E1560" s="2">
        <f t="shared" si="147"/>
        <v>63</v>
      </c>
      <c r="F1560" s="17">
        <f t="shared" si="148"/>
        <v>0</v>
      </c>
      <c r="G1560" s="2">
        <f t="shared" si="145"/>
        <v>44780</v>
      </c>
      <c r="L1560" s="127"/>
    </row>
    <row r="1561" spans="1:12" hidden="1" outlineLevel="1" x14ac:dyDescent="0.3">
      <c r="A1561" s="13">
        <v>1557</v>
      </c>
      <c r="B1561" s="2">
        <f t="shared" si="149"/>
        <v>44780</v>
      </c>
      <c r="C1561" s="3">
        <f t="shared" si="146"/>
        <v>67.17</v>
      </c>
      <c r="D1561" s="3">
        <f t="shared" si="144"/>
        <v>67.17</v>
      </c>
      <c r="E1561" s="2">
        <f t="shared" si="147"/>
        <v>63</v>
      </c>
      <c r="F1561" s="17">
        <f t="shared" si="148"/>
        <v>0</v>
      </c>
      <c r="G1561" s="2">
        <f t="shared" si="145"/>
        <v>44843</v>
      </c>
      <c r="L1561" s="127"/>
    </row>
    <row r="1562" spans="1:12" hidden="1" outlineLevel="1" x14ac:dyDescent="0.3">
      <c r="A1562" s="13">
        <v>1558</v>
      </c>
      <c r="B1562" s="2">
        <f t="shared" si="149"/>
        <v>44843</v>
      </c>
      <c r="C1562" s="3">
        <f t="shared" si="146"/>
        <v>67.260000000000005</v>
      </c>
      <c r="D1562" s="3">
        <f t="shared" ref="D1562:D1625" si="150">C1562+F1561</f>
        <v>67.260000000000005</v>
      </c>
      <c r="E1562" s="2">
        <f t="shared" si="147"/>
        <v>63</v>
      </c>
      <c r="F1562" s="17">
        <f t="shared" si="148"/>
        <v>0</v>
      </c>
      <c r="G1562" s="2">
        <f t="shared" ref="G1562:G1625" si="151">B1562+E1562</f>
        <v>44906</v>
      </c>
      <c r="L1562" s="127"/>
    </row>
    <row r="1563" spans="1:12" hidden="1" outlineLevel="1" x14ac:dyDescent="0.3">
      <c r="A1563" s="13">
        <v>1559</v>
      </c>
      <c r="B1563" s="2">
        <f t="shared" si="149"/>
        <v>44906</v>
      </c>
      <c r="C1563" s="3">
        <f t="shared" si="146"/>
        <v>67.36</v>
      </c>
      <c r="D1563" s="3">
        <f t="shared" si="150"/>
        <v>67.36</v>
      </c>
      <c r="E1563" s="2">
        <f t="shared" si="147"/>
        <v>63</v>
      </c>
      <c r="F1563" s="17">
        <f t="shared" si="148"/>
        <v>0</v>
      </c>
      <c r="G1563" s="2">
        <f t="shared" si="151"/>
        <v>44969</v>
      </c>
      <c r="L1563" s="127"/>
    </row>
    <row r="1564" spans="1:12" hidden="1" outlineLevel="1" x14ac:dyDescent="0.3">
      <c r="A1564" s="13">
        <v>1560</v>
      </c>
      <c r="B1564" s="2">
        <f t="shared" si="149"/>
        <v>44969</v>
      </c>
      <c r="C1564" s="3">
        <f t="shared" si="146"/>
        <v>67.45</v>
      </c>
      <c r="D1564" s="3">
        <f t="shared" si="150"/>
        <v>67.45</v>
      </c>
      <c r="E1564" s="2">
        <f t="shared" si="147"/>
        <v>64</v>
      </c>
      <c r="F1564" s="17">
        <f t="shared" si="148"/>
        <v>0</v>
      </c>
      <c r="G1564" s="2">
        <f t="shared" si="151"/>
        <v>45033</v>
      </c>
      <c r="L1564" s="127"/>
    </row>
    <row r="1565" spans="1:12" hidden="1" outlineLevel="1" x14ac:dyDescent="0.3">
      <c r="A1565" s="13">
        <v>1561</v>
      </c>
      <c r="B1565" s="2">
        <f t="shared" si="149"/>
        <v>45033</v>
      </c>
      <c r="C1565" s="3">
        <f t="shared" si="146"/>
        <v>67.55</v>
      </c>
      <c r="D1565" s="3">
        <f t="shared" si="150"/>
        <v>67.55</v>
      </c>
      <c r="E1565" s="2">
        <f t="shared" si="147"/>
        <v>64</v>
      </c>
      <c r="F1565" s="17">
        <f t="shared" si="148"/>
        <v>0</v>
      </c>
      <c r="G1565" s="2">
        <f t="shared" si="151"/>
        <v>45097</v>
      </c>
      <c r="L1565" s="127"/>
    </row>
    <row r="1566" spans="1:12" hidden="1" outlineLevel="1" x14ac:dyDescent="0.3">
      <c r="A1566" s="13">
        <v>1562</v>
      </c>
      <c r="B1566" s="2">
        <f t="shared" si="149"/>
        <v>45097</v>
      </c>
      <c r="C1566" s="3">
        <f t="shared" si="146"/>
        <v>67.650000000000006</v>
      </c>
      <c r="D1566" s="3">
        <f t="shared" si="150"/>
        <v>67.650000000000006</v>
      </c>
      <c r="E1566" s="2">
        <f t="shared" si="147"/>
        <v>64</v>
      </c>
      <c r="F1566" s="17">
        <f t="shared" si="148"/>
        <v>0</v>
      </c>
      <c r="G1566" s="2">
        <f t="shared" si="151"/>
        <v>45161</v>
      </c>
      <c r="L1566" s="127"/>
    </row>
    <row r="1567" spans="1:12" hidden="1" outlineLevel="1" x14ac:dyDescent="0.3">
      <c r="A1567" s="13">
        <v>1563</v>
      </c>
      <c r="B1567" s="2">
        <f t="shared" si="149"/>
        <v>45161</v>
      </c>
      <c r="C1567" s="3">
        <f t="shared" si="146"/>
        <v>67.739999999999995</v>
      </c>
      <c r="D1567" s="3">
        <f t="shared" si="150"/>
        <v>67.739999999999995</v>
      </c>
      <c r="E1567" s="2">
        <f t="shared" si="147"/>
        <v>64</v>
      </c>
      <c r="F1567" s="17">
        <f t="shared" si="148"/>
        <v>0</v>
      </c>
      <c r="G1567" s="2">
        <f t="shared" si="151"/>
        <v>45225</v>
      </c>
      <c r="L1567" s="127"/>
    </row>
    <row r="1568" spans="1:12" hidden="1" outlineLevel="1" x14ac:dyDescent="0.3">
      <c r="A1568" s="13">
        <v>1564</v>
      </c>
      <c r="B1568" s="2">
        <f t="shared" si="149"/>
        <v>45225</v>
      </c>
      <c r="C1568" s="3">
        <f t="shared" si="146"/>
        <v>67.84</v>
      </c>
      <c r="D1568" s="3">
        <f t="shared" si="150"/>
        <v>67.84</v>
      </c>
      <c r="E1568" s="2">
        <f t="shared" si="147"/>
        <v>64</v>
      </c>
      <c r="F1568" s="17">
        <f t="shared" si="148"/>
        <v>0</v>
      </c>
      <c r="G1568" s="2">
        <f t="shared" si="151"/>
        <v>45289</v>
      </c>
      <c r="L1568" s="127"/>
    </row>
    <row r="1569" spans="1:12" hidden="1" outlineLevel="1" x14ac:dyDescent="0.3">
      <c r="A1569" s="13">
        <v>1565</v>
      </c>
      <c r="B1569" s="2">
        <f t="shared" si="149"/>
        <v>45289</v>
      </c>
      <c r="C1569" s="3">
        <f t="shared" si="146"/>
        <v>67.930000000000007</v>
      </c>
      <c r="D1569" s="3">
        <f t="shared" si="150"/>
        <v>67.930000000000007</v>
      </c>
      <c r="E1569" s="2">
        <f t="shared" si="147"/>
        <v>64</v>
      </c>
      <c r="F1569" s="17">
        <f t="shared" si="148"/>
        <v>0</v>
      </c>
      <c r="G1569" s="2">
        <f t="shared" si="151"/>
        <v>45353</v>
      </c>
      <c r="L1569" s="127"/>
    </row>
    <row r="1570" spans="1:12" hidden="1" outlineLevel="1" x14ac:dyDescent="0.3">
      <c r="A1570" s="13">
        <v>1566</v>
      </c>
      <c r="B1570" s="2">
        <f t="shared" si="149"/>
        <v>45353</v>
      </c>
      <c r="C1570" s="3">
        <f t="shared" si="146"/>
        <v>68.03</v>
      </c>
      <c r="D1570" s="3">
        <f t="shared" si="150"/>
        <v>68.03</v>
      </c>
      <c r="E1570" s="2">
        <f t="shared" si="147"/>
        <v>64</v>
      </c>
      <c r="F1570" s="17">
        <f t="shared" si="148"/>
        <v>0</v>
      </c>
      <c r="G1570" s="2">
        <f t="shared" si="151"/>
        <v>45417</v>
      </c>
      <c r="L1570" s="127"/>
    </row>
    <row r="1571" spans="1:12" hidden="1" outlineLevel="1" x14ac:dyDescent="0.3">
      <c r="A1571" s="13">
        <v>1567</v>
      </c>
      <c r="B1571" s="2">
        <f t="shared" si="149"/>
        <v>45417</v>
      </c>
      <c r="C1571" s="3">
        <f t="shared" si="146"/>
        <v>68.13</v>
      </c>
      <c r="D1571" s="3">
        <f t="shared" si="150"/>
        <v>68.13</v>
      </c>
      <c r="E1571" s="2">
        <f t="shared" si="147"/>
        <v>64</v>
      </c>
      <c r="F1571" s="17">
        <f t="shared" si="148"/>
        <v>0</v>
      </c>
      <c r="G1571" s="2">
        <f t="shared" si="151"/>
        <v>45481</v>
      </c>
      <c r="L1571" s="127"/>
    </row>
    <row r="1572" spans="1:12" hidden="1" outlineLevel="1" x14ac:dyDescent="0.3">
      <c r="A1572" s="13">
        <v>1568</v>
      </c>
      <c r="B1572" s="2">
        <f t="shared" si="149"/>
        <v>45481</v>
      </c>
      <c r="C1572" s="3">
        <f t="shared" si="146"/>
        <v>68.22</v>
      </c>
      <c r="D1572" s="3">
        <f t="shared" si="150"/>
        <v>68.22</v>
      </c>
      <c r="E1572" s="2">
        <f t="shared" si="147"/>
        <v>64</v>
      </c>
      <c r="F1572" s="17">
        <f t="shared" si="148"/>
        <v>0</v>
      </c>
      <c r="G1572" s="2">
        <f t="shared" si="151"/>
        <v>45545</v>
      </c>
      <c r="L1572" s="127"/>
    </row>
    <row r="1573" spans="1:12" hidden="1" outlineLevel="1" x14ac:dyDescent="0.3">
      <c r="A1573" s="13">
        <v>1569</v>
      </c>
      <c r="B1573" s="2">
        <f t="shared" si="149"/>
        <v>45545</v>
      </c>
      <c r="C1573" s="3">
        <f t="shared" si="146"/>
        <v>68.319999999999993</v>
      </c>
      <c r="D1573" s="3">
        <f t="shared" si="150"/>
        <v>68.319999999999993</v>
      </c>
      <c r="E1573" s="2">
        <f t="shared" si="147"/>
        <v>64</v>
      </c>
      <c r="F1573" s="17">
        <f t="shared" si="148"/>
        <v>0</v>
      </c>
      <c r="G1573" s="2">
        <f t="shared" si="151"/>
        <v>45609</v>
      </c>
      <c r="L1573" s="127"/>
    </row>
    <row r="1574" spans="1:12" hidden="1" outlineLevel="1" x14ac:dyDescent="0.3">
      <c r="A1574" s="13">
        <v>1570</v>
      </c>
      <c r="B1574" s="2">
        <f t="shared" si="149"/>
        <v>45609</v>
      </c>
      <c r="C1574" s="3">
        <f t="shared" si="146"/>
        <v>68.41</v>
      </c>
      <c r="D1574" s="3">
        <f t="shared" si="150"/>
        <v>68.41</v>
      </c>
      <c r="E1574" s="2">
        <f t="shared" si="147"/>
        <v>64</v>
      </c>
      <c r="F1574" s="17">
        <f t="shared" si="148"/>
        <v>0</v>
      </c>
      <c r="G1574" s="2">
        <f t="shared" si="151"/>
        <v>45673</v>
      </c>
      <c r="L1574" s="127"/>
    </row>
    <row r="1575" spans="1:12" hidden="1" outlineLevel="1" x14ac:dyDescent="0.3">
      <c r="A1575" s="13">
        <v>1571</v>
      </c>
      <c r="B1575" s="2">
        <f t="shared" si="149"/>
        <v>45673</v>
      </c>
      <c r="C1575" s="3">
        <f t="shared" si="146"/>
        <v>68.510000000000005</v>
      </c>
      <c r="D1575" s="3">
        <f t="shared" si="150"/>
        <v>68.510000000000005</v>
      </c>
      <c r="E1575" s="2">
        <f t="shared" si="147"/>
        <v>65</v>
      </c>
      <c r="F1575" s="17">
        <f t="shared" si="148"/>
        <v>0</v>
      </c>
      <c r="G1575" s="2">
        <f t="shared" si="151"/>
        <v>45738</v>
      </c>
      <c r="L1575" s="127"/>
    </row>
    <row r="1576" spans="1:12" hidden="1" outlineLevel="1" x14ac:dyDescent="0.3">
      <c r="A1576" s="13">
        <v>1572</v>
      </c>
      <c r="B1576" s="2">
        <f t="shared" si="149"/>
        <v>45738</v>
      </c>
      <c r="C1576" s="3">
        <f t="shared" si="146"/>
        <v>68.61</v>
      </c>
      <c r="D1576" s="3">
        <f t="shared" si="150"/>
        <v>68.61</v>
      </c>
      <c r="E1576" s="2">
        <f t="shared" si="147"/>
        <v>65</v>
      </c>
      <c r="F1576" s="17">
        <f t="shared" si="148"/>
        <v>0</v>
      </c>
      <c r="G1576" s="2">
        <f t="shared" si="151"/>
        <v>45803</v>
      </c>
      <c r="L1576" s="127"/>
    </row>
    <row r="1577" spans="1:12" hidden="1" outlineLevel="1" x14ac:dyDescent="0.3">
      <c r="A1577" s="13">
        <v>1573</v>
      </c>
      <c r="B1577" s="2">
        <f t="shared" si="149"/>
        <v>45803</v>
      </c>
      <c r="C1577" s="3">
        <f t="shared" si="146"/>
        <v>68.7</v>
      </c>
      <c r="D1577" s="3">
        <f t="shared" si="150"/>
        <v>68.7</v>
      </c>
      <c r="E1577" s="2">
        <f t="shared" si="147"/>
        <v>65</v>
      </c>
      <c r="F1577" s="17">
        <f t="shared" si="148"/>
        <v>0</v>
      </c>
      <c r="G1577" s="2">
        <f t="shared" si="151"/>
        <v>45868</v>
      </c>
      <c r="L1577" s="127"/>
    </row>
    <row r="1578" spans="1:12" hidden="1" outlineLevel="1" x14ac:dyDescent="0.3">
      <c r="A1578" s="13">
        <v>1574</v>
      </c>
      <c r="B1578" s="2">
        <f t="shared" si="149"/>
        <v>45868</v>
      </c>
      <c r="C1578" s="3">
        <f t="shared" si="146"/>
        <v>68.8</v>
      </c>
      <c r="D1578" s="3">
        <f t="shared" si="150"/>
        <v>68.8</v>
      </c>
      <c r="E1578" s="2">
        <f t="shared" si="147"/>
        <v>65</v>
      </c>
      <c r="F1578" s="17">
        <f t="shared" si="148"/>
        <v>0</v>
      </c>
      <c r="G1578" s="2">
        <f t="shared" si="151"/>
        <v>45933</v>
      </c>
      <c r="L1578" s="127"/>
    </row>
    <row r="1579" spans="1:12" hidden="1" outlineLevel="1" x14ac:dyDescent="0.3">
      <c r="A1579" s="13">
        <v>1575</v>
      </c>
      <c r="B1579" s="2">
        <f t="shared" si="149"/>
        <v>45933</v>
      </c>
      <c r="C1579" s="3">
        <f t="shared" si="146"/>
        <v>68.900000000000006</v>
      </c>
      <c r="D1579" s="3">
        <f t="shared" si="150"/>
        <v>68.900000000000006</v>
      </c>
      <c r="E1579" s="2">
        <f t="shared" si="147"/>
        <v>65</v>
      </c>
      <c r="F1579" s="17">
        <f t="shared" si="148"/>
        <v>0</v>
      </c>
      <c r="G1579" s="2">
        <f t="shared" si="151"/>
        <v>45998</v>
      </c>
      <c r="L1579" s="127"/>
    </row>
    <row r="1580" spans="1:12" hidden="1" outlineLevel="1" x14ac:dyDescent="0.3">
      <c r="A1580" s="13">
        <v>1576</v>
      </c>
      <c r="B1580" s="2">
        <f t="shared" si="149"/>
        <v>45998</v>
      </c>
      <c r="C1580" s="3">
        <f t="shared" si="146"/>
        <v>69</v>
      </c>
      <c r="D1580" s="3">
        <f t="shared" si="150"/>
        <v>69</v>
      </c>
      <c r="E1580" s="2">
        <f t="shared" si="147"/>
        <v>65</v>
      </c>
      <c r="F1580" s="17">
        <f t="shared" si="148"/>
        <v>0</v>
      </c>
      <c r="G1580" s="2">
        <f t="shared" si="151"/>
        <v>46063</v>
      </c>
      <c r="L1580" s="127"/>
    </row>
    <row r="1581" spans="1:12" hidden="1" outlineLevel="1" x14ac:dyDescent="0.3">
      <c r="A1581" s="13">
        <v>1577</v>
      </c>
      <c r="B1581" s="2">
        <f t="shared" si="149"/>
        <v>46063</v>
      </c>
      <c r="C1581" s="3">
        <f t="shared" si="146"/>
        <v>69.09</v>
      </c>
      <c r="D1581" s="3">
        <f t="shared" si="150"/>
        <v>69.09</v>
      </c>
      <c r="E1581" s="2">
        <f t="shared" si="147"/>
        <v>65</v>
      </c>
      <c r="F1581" s="17">
        <f t="shared" si="148"/>
        <v>0</v>
      </c>
      <c r="G1581" s="2">
        <f t="shared" si="151"/>
        <v>46128</v>
      </c>
      <c r="L1581" s="127"/>
    </row>
    <row r="1582" spans="1:12" hidden="1" outlineLevel="1" x14ac:dyDescent="0.3">
      <c r="A1582" s="13">
        <v>1578</v>
      </c>
      <c r="B1582" s="2">
        <f t="shared" si="149"/>
        <v>46128</v>
      </c>
      <c r="C1582" s="3">
        <f t="shared" si="146"/>
        <v>69.19</v>
      </c>
      <c r="D1582" s="3">
        <f t="shared" si="150"/>
        <v>69.19</v>
      </c>
      <c r="E1582" s="2">
        <f t="shared" si="147"/>
        <v>65</v>
      </c>
      <c r="F1582" s="17">
        <f t="shared" si="148"/>
        <v>0</v>
      </c>
      <c r="G1582" s="2">
        <f t="shared" si="151"/>
        <v>46193</v>
      </c>
      <c r="L1582" s="127"/>
    </row>
    <row r="1583" spans="1:12" hidden="1" outlineLevel="1" x14ac:dyDescent="0.3">
      <c r="A1583" s="13">
        <v>1579</v>
      </c>
      <c r="B1583" s="2">
        <f t="shared" si="149"/>
        <v>46193</v>
      </c>
      <c r="C1583" s="3">
        <f t="shared" si="146"/>
        <v>69.290000000000006</v>
      </c>
      <c r="D1583" s="3">
        <f t="shared" si="150"/>
        <v>69.290000000000006</v>
      </c>
      <c r="E1583" s="2">
        <f t="shared" si="147"/>
        <v>65</v>
      </c>
      <c r="F1583" s="17">
        <f t="shared" si="148"/>
        <v>0</v>
      </c>
      <c r="G1583" s="2">
        <f t="shared" si="151"/>
        <v>46258</v>
      </c>
      <c r="L1583" s="127"/>
    </row>
    <row r="1584" spans="1:12" hidden="1" outlineLevel="1" x14ac:dyDescent="0.3">
      <c r="A1584" s="13">
        <v>1580</v>
      </c>
      <c r="B1584" s="2">
        <f t="shared" si="149"/>
        <v>46258</v>
      </c>
      <c r="C1584" s="3">
        <f t="shared" si="146"/>
        <v>69.39</v>
      </c>
      <c r="D1584" s="3">
        <f t="shared" si="150"/>
        <v>69.39</v>
      </c>
      <c r="E1584" s="2">
        <f t="shared" si="147"/>
        <v>65</v>
      </c>
      <c r="F1584" s="17">
        <f t="shared" si="148"/>
        <v>0</v>
      </c>
      <c r="G1584" s="2">
        <f t="shared" si="151"/>
        <v>46323</v>
      </c>
      <c r="L1584" s="127"/>
    </row>
    <row r="1585" spans="1:12" hidden="1" outlineLevel="1" x14ac:dyDescent="0.3">
      <c r="A1585" s="13">
        <v>1581</v>
      </c>
      <c r="B1585" s="2">
        <f t="shared" si="149"/>
        <v>46323</v>
      </c>
      <c r="C1585" s="3">
        <f t="shared" si="146"/>
        <v>69.48</v>
      </c>
      <c r="D1585" s="3">
        <f t="shared" si="150"/>
        <v>69.48</v>
      </c>
      <c r="E1585" s="2">
        <f t="shared" si="147"/>
        <v>66</v>
      </c>
      <c r="F1585" s="17">
        <f t="shared" si="148"/>
        <v>0</v>
      </c>
      <c r="G1585" s="2">
        <f t="shared" si="151"/>
        <v>46389</v>
      </c>
      <c r="L1585" s="127"/>
    </row>
    <row r="1586" spans="1:12" hidden="1" outlineLevel="1" x14ac:dyDescent="0.3">
      <c r="A1586" s="13">
        <v>1582</v>
      </c>
      <c r="B1586" s="2">
        <f t="shared" si="149"/>
        <v>46389</v>
      </c>
      <c r="C1586" s="3">
        <f t="shared" si="146"/>
        <v>69.58</v>
      </c>
      <c r="D1586" s="3">
        <f t="shared" si="150"/>
        <v>69.58</v>
      </c>
      <c r="E1586" s="2">
        <f t="shared" si="147"/>
        <v>66</v>
      </c>
      <c r="F1586" s="17">
        <f t="shared" si="148"/>
        <v>0</v>
      </c>
      <c r="G1586" s="2">
        <f t="shared" si="151"/>
        <v>46455</v>
      </c>
      <c r="L1586" s="127"/>
    </row>
    <row r="1587" spans="1:12" hidden="1" outlineLevel="1" x14ac:dyDescent="0.3">
      <c r="A1587" s="13">
        <v>1583</v>
      </c>
      <c r="B1587" s="2">
        <f t="shared" si="149"/>
        <v>46455</v>
      </c>
      <c r="C1587" s="3">
        <f t="shared" si="146"/>
        <v>69.680000000000007</v>
      </c>
      <c r="D1587" s="3">
        <f t="shared" si="150"/>
        <v>69.680000000000007</v>
      </c>
      <c r="E1587" s="2">
        <f t="shared" si="147"/>
        <v>66</v>
      </c>
      <c r="F1587" s="17">
        <f t="shared" si="148"/>
        <v>0</v>
      </c>
      <c r="G1587" s="2">
        <f t="shared" si="151"/>
        <v>46521</v>
      </c>
      <c r="L1587" s="127"/>
    </row>
    <row r="1588" spans="1:12" hidden="1" outlineLevel="1" x14ac:dyDescent="0.3">
      <c r="A1588" s="13">
        <v>1584</v>
      </c>
      <c r="B1588" s="2">
        <f t="shared" si="149"/>
        <v>46521</v>
      </c>
      <c r="C1588" s="3">
        <f t="shared" si="146"/>
        <v>69.78</v>
      </c>
      <c r="D1588" s="3">
        <f t="shared" si="150"/>
        <v>69.78</v>
      </c>
      <c r="E1588" s="2">
        <f t="shared" si="147"/>
        <v>66</v>
      </c>
      <c r="F1588" s="17">
        <f t="shared" si="148"/>
        <v>0</v>
      </c>
      <c r="G1588" s="2">
        <f t="shared" si="151"/>
        <v>46587</v>
      </c>
      <c r="L1588" s="127"/>
    </row>
    <row r="1589" spans="1:12" hidden="1" outlineLevel="1" x14ac:dyDescent="0.3">
      <c r="A1589" s="13">
        <v>1585</v>
      </c>
      <c r="B1589" s="2">
        <f t="shared" si="149"/>
        <v>46587</v>
      </c>
      <c r="C1589" s="3">
        <f t="shared" si="146"/>
        <v>69.88</v>
      </c>
      <c r="D1589" s="3">
        <f t="shared" si="150"/>
        <v>69.88</v>
      </c>
      <c r="E1589" s="2">
        <f t="shared" si="147"/>
        <v>66</v>
      </c>
      <c r="F1589" s="17">
        <f t="shared" si="148"/>
        <v>0</v>
      </c>
      <c r="G1589" s="2">
        <f t="shared" si="151"/>
        <v>46653</v>
      </c>
      <c r="L1589" s="127"/>
    </row>
    <row r="1590" spans="1:12" hidden="1" outlineLevel="1" x14ac:dyDescent="0.3">
      <c r="A1590" s="13">
        <v>1586</v>
      </c>
      <c r="B1590" s="2">
        <f t="shared" si="149"/>
        <v>46653</v>
      </c>
      <c r="C1590" s="3">
        <f t="shared" si="146"/>
        <v>69.98</v>
      </c>
      <c r="D1590" s="3">
        <f t="shared" si="150"/>
        <v>69.98</v>
      </c>
      <c r="E1590" s="2">
        <f t="shared" si="147"/>
        <v>66</v>
      </c>
      <c r="F1590" s="17">
        <f t="shared" si="148"/>
        <v>0</v>
      </c>
      <c r="G1590" s="2">
        <f t="shared" si="151"/>
        <v>46719</v>
      </c>
      <c r="L1590" s="127"/>
    </row>
    <row r="1591" spans="1:12" hidden="1" outlineLevel="1" x14ac:dyDescent="0.3">
      <c r="A1591" s="13">
        <v>1587</v>
      </c>
      <c r="B1591" s="2">
        <f t="shared" si="149"/>
        <v>46719</v>
      </c>
      <c r="C1591" s="3">
        <f t="shared" si="146"/>
        <v>70.08</v>
      </c>
      <c r="D1591" s="3">
        <f t="shared" si="150"/>
        <v>70.08</v>
      </c>
      <c r="E1591" s="2">
        <f t="shared" si="147"/>
        <v>66</v>
      </c>
      <c r="F1591" s="17">
        <f t="shared" si="148"/>
        <v>0</v>
      </c>
      <c r="G1591" s="2">
        <f t="shared" si="151"/>
        <v>46785</v>
      </c>
      <c r="L1591" s="127"/>
    </row>
    <row r="1592" spans="1:12" hidden="1" outlineLevel="1" x14ac:dyDescent="0.3">
      <c r="A1592" s="13">
        <v>1588</v>
      </c>
      <c r="B1592" s="2">
        <f t="shared" si="149"/>
        <v>46785</v>
      </c>
      <c r="C1592" s="3">
        <f t="shared" si="146"/>
        <v>70.180000000000007</v>
      </c>
      <c r="D1592" s="3">
        <f t="shared" si="150"/>
        <v>70.180000000000007</v>
      </c>
      <c r="E1592" s="2">
        <f t="shared" si="147"/>
        <v>66</v>
      </c>
      <c r="F1592" s="17">
        <f t="shared" si="148"/>
        <v>0</v>
      </c>
      <c r="G1592" s="2">
        <f t="shared" si="151"/>
        <v>46851</v>
      </c>
      <c r="L1592" s="127"/>
    </row>
    <row r="1593" spans="1:12" hidden="1" outlineLevel="1" x14ac:dyDescent="0.3">
      <c r="A1593" s="13">
        <v>1589</v>
      </c>
      <c r="B1593" s="2">
        <f t="shared" si="149"/>
        <v>46851</v>
      </c>
      <c r="C1593" s="3">
        <f t="shared" si="146"/>
        <v>70.28</v>
      </c>
      <c r="D1593" s="3">
        <f t="shared" si="150"/>
        <v>70.28</v>
      </c>
      <c r="E1593" s="2">
        <f t="shared" si="147"/>
        <v>66</v>
      </c>
      <c r="F1593" s="17">
        <f t="shared" si="148"/>
        <v>0</v>
      </c>
      <c r="G1593" s="2">
        <f t="shared" si="151"/>
        <v>46917</v>
      </c>
      <c r="L1593" s="127"/>
    </row>
    <row r="1594" spans="1:12" hidden="1" outlineLevel="1" x14ac:dyDescent="0.3">
      <c r="A1594" s="13">
        <v>1590</v>
      </c>
      <c r="B1594" s="2">
        <f t="shared" si="149"/>
        <v>46917</v>
      </c>
      <c r="C1594" s="3">
        <f t="shared" si="146"/>
        <v>70.38</v>
      </c>
      <c r="D1594" s="3">
        <f t="shared" si="150"/>
        <v>70.38</v>
      </c>
      <c r="E1594" s="2">
        <f t="shared" si="147"/>
        <v>66</v>
      </c>
      <c r="F1594" s="17">
        <f t="shared" si="148"/>
        <v>0</v>
      </c>
      <c r="G1594" s="2">
        <f t="shared" si="151"/>
        <v>46983</v>
      </c>
      <c r="L1594" s="127"/>
    </row>
    <row r="1595" spans="1:12" hidden="1" outlineLevel="1" x14ac:dyDescent="0.3">
      <c r="A1595" s="13">
        <v>1591</v>
      </c>
      <c r="B1595" s="2">
        <f t="shared" si="149"/>
        <v>46983</v>
      </c>
      <c r="C1595" s="3">
        <f t="shared" si="146"/>
        <v>70.47</v>
      </c>
      <c r="D1595" s="3">
        <f t="shared" si="150"/>
        <v>70.47</v>
      </c>
      <c r="E1595" s="2">
        <f t="shared" si="147"/>
        <v>66</v>
      </c>
      <c r="F1595" s="17">
        <f t="shared" si="148"/>
        <v>0</v>
      </c>
      <c r="G1595" s="2">
        <f t="shared" si="151"/>
        <v>47049</v>
      </c>
      <c r="L1595" s="127"/>
    </row>
    <row r="1596" spans="1:12" hidden="1" outlineLevel="1" x14ac:dyDescent="0.3">
      <c r="A1596" s="13">
        <v>1592</v>
      </c>
      <c r="B1596" s="2">
        <f t="shared" si="149"/>
        <v>47049</v>
      </c>
      <c r="C1596" s="3">
        <f t="shared" si="146"/>
        <v>70.569999999999993</v>
      </c>
      <c r="D1596" s="3">
        <f t="shared" si="150"/>
        <v>70.569999999999993</v>
      </c>
      <c r="E1596" s="2">
        <f t="shared" si="147"/>
        <v>67</v>
      </c>
      <c r="F1596" s="17">
        <f t="shared" si="148"/>
        <v>0</v>
      </c>
      <c r="G1596" s="2">
        <f t="shared" si="151"/>
        <v>47116</v>
      </c>
      <c r="L1596" s="127"/>
    </row>
    <row r="1597" spans="1:12" hidden="1" outlineLevel="1" x14ac:dyDescent="0.3">
      <c r="A1597" s="13">
        <v>1593</v>
      </c>
      <c r="B1597" s="2">
        <f t="shared" si="149"/>
        <v>47116</v>
      </c>
      <c r="C1597" s="3">
        <f t="shared" si="146"/>
        <v>70.67</v>
      </c>
      <c r="D1597" s="3">
        <f t="shared" si="150"/>
        <v>70.67</v>
      </c>
      <c r="E1597" s="2">
        <f t="shared" si="147"/>
        <v>67</v>
      </c>
      <c r="F1597" s="17">
        <f t="shared" si="148"/>
        <v>0</v>
      </c>
      <c r="G1597" s="2">
        <f t="shared" si="151"/>
        <v>47183</v>
      </c>
      <c r="L1597" s="127"/>
    </row>
    <row r="1598" spans="1:12" hidden="1" outlineLevel="1" x14ac:dyDescent="0.3">
      <c r="A1598" s="13">
        <v>1594</v>
      </c>
      <c r="B1598" s="2">
        <f t="shared" si="149"/>
        <v>47183</v>
      </c>
      <c r="C1598" s="3">
        <f t="shared" si="146"/>
        <v>70.77</v>
      </c>
      <c r="D1598" s="3">
        <f t="shared" si="150"/>
        <v>70.77</v>
      </c>
      <c r="E1598" s="2">
        <f t="shared" si="147"/>
        <v>67</v>
      </c>
      <c r="F1598" s="17">
        <f t="shared" si="148"/>
        <v>0</v>
      </c>
      <c r="G1598" s="2">
        <f t="shared" si="151"/>
        <v>47250</v>
      </c>
      <c r="L1598" s="127"/>
    </row>
    <row r="1599" spans="1:12" hidden="1" outlineLevel="1" x14ac:dyDescent="0.3">
      <c r="A1599" s="13">
        <v>1595</v>
      </c>
      <c r="B1599" s="2">
        <f t="shared" si="149"/>
        <v>47250</v>
      </c>
      <c r="C1599" s="3">
        <f t="shared" si="146"/>
        <v>70.88</v>
      </c>
      <c r="D1599" s="3">
        <f t="shared" si="150"/>
        <v>70.88</v>
      </c>
      <c r="E1599" s="2">
        <f t="shared" si="147"/>
        <v>67</v>
      </c>
      <c r="F1599" s="17">
        <f t="shared" si="148"/>
        <v>0</v>
      </c>
      <c r="G1599" s="2">
        <f t="shared" si="151"/>
        <v>47317</v>
      </c>
      <c r="L1599" s="127"/>
    </row>
    <row r="1600" spans="1:12" hidden="1" outlineLevel="1" x14ac:dyDescent="0.3">
      <c r="A1600" s="13">
        <v>1596</v>
      </c>
      <c r="B1600" s="2">
        <f t="shared" si="149"/>
        <v>47317</v>
      </c>
      <c r="C1600" s="3">
        <f t="shared" si="146"/>
        <v>70.98</v>
      </c>
      <c r="D1600" s="3">
        <f t="shared" si="150"/>
        <v>70.98</v>
      </c>
      <c r="E1600" s="2">
        <f t="shared" si="147"/>
        <v>67</v>
      </c>
      <c r="F1600" s="17">
        <f t="shared" si="148"/>
        <v>0</v>
      </c>
      <c r="G1600" s="2">
        <f t="shared" si="151"/>
        <v>47384</v>
      </c>
      <c r="L1600" s="127"/>
    </row>
    <row r="1601" spans="1:12" hidden="1" outlineLevel="1" x14ac:dyDescent="0.3">
      <c r="A1601" s="13">
        <v>1597</v>
      </c>
      <c r="B1601" s="2">
        <f t="shared" si="149"/>
        <v>47384</v>
      </c>
      <c r="C1601" s="3">
        <f t="shared" si="146"/>
        <v>71.08</v>
      </c>
      <c r="D1601" s="3">
        <f t="shared" si="150"/>
        <v>71.08</v>
      </c>
      <c r="E1601" s="2">
        <f t="shared" si="147"/>
        <v>67</v>
      </c>
      <c r="F1601" s="17">
        <f t="shared" si="148"/>
        <v>0</v>
      </c>
      <c r="G1601" s="2">
        <f t="shared" si="151"/>
        <v>47451</v>
      </c>
      <c r="L1601" s="127"/>
    </row>
    <row r="1602" spans="1:12" hidden="1" outlineLevel="1" x14ac:dyDescent="0.3">
      <c r="A1602" s="13">
        <v>1598</v>
      </c>
      <c r="B1602" s="2">
        <f t="shared" si="149"/>
        <v>47451</v>
      </c>
      <c r="C1602" s="3">
        <f t="shared" si="146"/>
        <v>71.180000000000007</v>
      </c>
      <c r="D1602" s="3">
        <f t="shared" si="150"/>
        <v>71.180000000000007</v>
      </c>
      <c r="E1602" s="2">
        <f t="shared" si="147"/>
        <v>67</v>
      </c>
      <c r="F1602" s="17">
        <f t="shared" si="148"/>
        <v>0</v>
      </c>
      <c r="G1602" s="2">
        <f t="shared" si="151"/>
        <v>47518</v>
      </c>
      <c r="L1602" s="127"/>
    </row>
    <row r="1603" spans="1:12" hidden="1" outlineLevel="1" x14ac:dyDescent="0.3">
      <c r="A1603" s="13">
        <v>1599</v>
      </c>
      <c r="B1603" s="2">
        <f t="shared" si="149"/>
        <v>47518</v>
      </c>
      <c r="C1603" s="3">
        <f t="shared" si="146"/>
        <v>71.28</v>
      </c>
      <c r="D1603" s="3">
        <f t="shared" si="150"/>
        <v>71.28</v>
      </c>
      <c r="E1603" s="2">
        <f t="shared" si="147"/>
        <v>67</v>
      </c>
      <c r="F1603" s="17">
        <f t="shared" si="148"/>
        <v>0</v>
      </c>
      <c r="G1603" s="2">
        <f t="shared" si="151"/>
        <v>47585</v>
      </c>
      <c r="L1603" s="127"/>
    </row>
    <row r="1604" spans="1:12" hidden="1" outlineLevel="1" x14ac:dyDescent="0.3">
      <c r="A1604" s="13">
        <v>1600</v>
      </c>
      <c r="B1604" s="2">
        <f t="shared" si="149"/>
        <v>47585</v>
      </c>
      <c r="C1604" s="3">
        <f t="shared" si="146"/>
        <v>71.38</v>
      </c>
      <c r="D1604" s="3">
        <f t="shared" si="150"/>
        <v>71.38</v>
      </c>
      <c r="E1604" s="2">
        <f t="shared" si="147"/>
        <v>67</v>
      </c>
      <c r="F1604" s="17">
        <f t="shared" si="148"/>
        <v>0</v>
      </c>
      <c r="G1604" s="2">
        <f t="shared" si="151"/>
        <v>47652</v>
      </c>
      <c r="L1604" s="127"/>
    </row>
    <row r="1605" spans="1:12" hidden="1" outlineLevel="1" x14ac:dyDescent="0.3">
      <c r="A1605" s="13">
        <v>1601</v>
      </c>
      <c r="B1605" s="2">
        <f t="shared" si="149"/>
        <v>47652</v>
      </c>
      <c r="C1605" s="3">
        <f t="shared" ref="C1605:C1668" si="152">ROUND(B1605*$K$4/100,2)</f>
        <v>71.48</v>
      </c>
      <c r="D1605" s="3">
        <f t="shared" si="150"/>
        <v>71.48</v>
      </c>
      <c r="E1605" s="2">
        <f t="shared" si="147"/>
        <v>67</v>
      </c>
      <c r="F1605" s="17">
        <f t="shared" si="148"/>
        <v>0</v>
      </c>
      <c r="G1605" s="2">
        <f t="shared" si="151"/>
        <v>47719</v>
      </c>
      <c r="L1605" s="127"/>
    </row>
    <row r="1606" spans="1:12" hidden="1" outlineLevel="1" x14ac:dyDescent="0.3">
      <c r="A1606" s="13">
        <v>1602</v>
      </c>
      <c r="B1606" s="2">
        <f t="shared" si="149"/>
        <v>47719</v>
      </c>
      <c r="C1606" s="3">
        <f t="shared" si="152"/>
        <v>71.58</v>
      </c>
      <c r="D1606" s="3">
        <f t="shared" si="150"/>
        <v>71.58</v>
      </c>
      <c r="E1606" s="2">
        <f t="shared" ref="E1606:E1669" si="153">ROUNDDOWN(IF(D1606&lt;50,0,D1606*0.95),0)</f>
        <v>68</v>
      </c>
      <c r="F1606" s="17">
        <f t="shared" si="148"/>
        <v>0</v>
      </c>
      <c r="G1606" s="2">
        <f t="shared" si="151"/>
        <v>47787</v>
      </c>
      <c r="L1606" s="127"/>
    </row>
    <row r="1607" spans="1:12" hidden="1" outlineLevel="1" x14ac:dyDescent="0.3">
      <c r="A1607" s="13">
        <v>1603</v>
      </c>
      <c r="B1607" s="2">
        <f t="shared" si="149"/>
        <v>47787</v>
      </c>
      <c r="C1607" s="3">
        <f t="shared" si="152"/>
        <v>71.680000000000007</v>
      </c>
      <c r="D1607" s="3">
        <f t="shared" si="150"/>
        <v>71.680000000000007</v>
      </c>
      <c r="E1607" s="2">
        <f t="shared" si="153"/>
        <v>68</v>
      </c>
      <c r="F1607" s="17">
        <f t="shared" ref="F1607:F1670" si="154">IF(E1607&gt;0,0,D1607-E1607)</f>
        <v>0</v>
      </c>
      <c r="G1607" s="2">
        <f t="shared" si="151"/>
        <v>47855</v>
      </c>
      <c r="L1607" s="127"/>
    </row>
    <row r="1608" spans="1:12" hidden="1" outlineLevel="1" x14ac:dyDescent="0.3">
      <c r="A1608" s="13">
        <v>1604</v>
      </c>
      <c r="B1608" s="2">
        <f t="shared" ref="B1608:B1671" si="155">G1607</f>
        <v>47855</v>
      </c>
      <c r="C1608" s="3">
        <f t="shared" si="152"/>
        <v>71.78</v>
      </c>
      <c r="D1608" s="3">
        <f t="shared" si="150"/>
        <v>71.78</v>
      </c>
      <c r="E1608" s="2">
        <f t="shared" si="153"/>
        <v>68</v>
      </c>
      <c r="F1608" s="17">
        <f t="shared" si="154"/>
        <v>0</v>
      </c>
      <c r="G1608" s="2">
        <f t="shared" si="151"/>
        <v>47923</v>
      </c>
      <c r="L1608" s="127"/>
    </row>
    <row r="1609" spans="1:12" hidden="1" outlineLevel="1" x14ac:dyDescent="0.3">
      <c r="A1609" s="13">
        <v>1605</v>
      </c>
      <c r="B1609" s="2">
        <f t="shared" si="155"/>
        <v>47923</v>
      </c>
      <c r="C1609" s="3">
        <f t="shared" si="152"/>
        <v>71.88</v>
      </c>
      <c r="D1609" s="3">
        <f t="shared" si="150"/>
        <v>71.88</v>
      </c>
      <c r="E1609" s="2">
        <f t="shared" si="153"/>
        <v>68</v>
      </c>
      <c r="F1609" s="17">
        <f t="shared" si="154"/>
        <v>0</v>
      </c>
      <c r="G1609" s="2">
        <f t="shared" si="151"/>
        <v>47991</v>
      </c>
      <c r="L1609" s="127"/>
    </row>
    <row r="1610" spans="1:12" hidden="1" outlineLevel="1" x14ac:dyDescent="0.3">
      <c r="A1610" s="13">
        <v>1606</v>
      </c>
      <c r="B1610" s="2">
        <f t="shared" si="155"/>
        <v>47991</v>
      </c>
      <c r="C1610" s="3">
        <f t="shared" si="152"/>
        <v>71.989999999999995</v>
      </c>
      <c r="D1610" s="3">
        <f t="shared" si="150"/>
        <v>71.989999999999995</v>
      </c>
      <c r="E1610" s="2">
        <f t="shared" si="153"/>
        <v>68</v>
      </c>
      <c r="F1610" s="17">
        <f t="shared" si="154"/>
        <v>0</v>
      </c>
      <c r="G1610" s="2">
        <f t="shared" si="151"/>
        <v>48059</v>
      </c>
      <c r="L1610" s="127"/>
    </row>
    <row r="1611" spans="1:12" hidden="1" outlineLevel="1" x14ac:dyDescent="0.3">
      <c r="A1611" s="13">
        <v>1607</v>
      </c>
      <c r="B1611" s="2">
        <f t="shared" si="155"/>
        <v>48059</v>
      </c>
      <c r="C1611" s="3">
        <f t="shared" si="152"/>
        <v>72.09</v>
      </c>
      <c r="D1611" s="3">
        <f t="shared" si="150"/>
        <v>72.09</v>
      </c>
      <c r="E1611" s="2">
        <f t="shared" si="153"/>
        <v>68</v>
      </c>
      <c r="F1611" s="17">
        <f t="shared" si="154"/>
        <v>0</v>
      </c>
      <c r="G1611" s="2">
        <f t="shared" si="151"/>
        <v>48127</v>
      </c>
      <c r="L1611" s="127"/>
    </row>
    <row r="1612" spans="1:12" hidden="1" outlineLevel="1" x14ac:dyDescent="0.3">
      <c r="A1612" s="13">
        <v>1608</v>
      </c>
      <c r="B1612" s="2">
        <f t="shared" si="155"/>
        <v>48127</v>
      </c>
      <c r="C1612" s="3">
        <f t="shared" si="152"/>
        <v>72.19</v>
      </c>
      <c r="D1612" s="3">
        <f t="shared" si="150"/>
        <v>72.19</v>
      </c>
      <c r="E1612" s="2">
        <f t="shared" si="153"/>
        <v>68</v>
      </c>
      <c r="F1612" s="17">
        <f t="shared" si="154"/>
        <v>0</v>
      </c>
      <c r="G1612" s="2">
        <f t="shared" si="151"/>
        <v>48195</v>
      </c>
      <c r="L1612" s="127"/>
    </row>
    <row r="1613" spans="1:12" hidden="1" outlineLevel="1" x14ac:dyDescent="0.3">
      <c r="A1613" s="13">
        <v>1609</v>
      </c>
      <c r="B1613" s="2">
        <f t="shared" si="155"/>
        <v>48195</v>
      </c>
      <c r="C1613" s="3">
        <f t="shared" si="152"/>
        <v>72.290000000000006</v>
      </c>
      <c r="D1613" s="3">
        <f t="shared" si="150"/>
        <v>72.290000000000006</v>
      </c>
      <c r="E1613" s="2">
        <f t="shared" si="153"/>
        <v>68</v>
      </c>
      <c r="F1613" s="17">
        <f t="shared" si="154"/>
        <v>0</v>
      </c>
      <c r="G1613" s="2">
        <f t="shared" si="151"/>
        <v>48263</v>
      </c>
      <c r="L1613" s="127"/>
    </row>
    <row r="1614" spans="1:12" hidden="1" outlineLevel="1" x14ac:dyDescent="0.3">
      <c r="A1614" s="13">
        <v>1610</v>
      </c>
      <c r="B1614" s="2">
        <f t="shared" si="155"/>
        <v>48263</v>
      </c>
      <c r="C1614" s="3">
        <f t="shared" si="152"/>
        <v>72.39</v>
      </c>
      <c r="D1614" s="3">
        <f t="shared" si="150"/>
        <v>72.39</v>
      </c>
      <c r="E1614" s="2">
        <f t="shared" si="153"/>
        <v>68</v>
      </c>
      <c r="F1614" s="17">
        <f t="shared" si="154"/>
        <v>0</v>
      </c>
      <c r="G1614" s="2">
        <f t="shared" si="151"/>
        <v>48331</v>
      </c>
      <c r="L1614" s="127"/>
    </row>
    <row r="1615" spans="1:12" hidden="1" outlineLevel="1" x14ac:dyDescent="0.3">
      <c r="A1615" s="13">
        <v>1611</v>
      </c>
      <c r="B1615" s="2">
        <f t="shared" si="155"/>
        <v>48331</v>
      </c>
      <c r="C1615" s="3">
        <f t="shared" si="152"/>
        <v>72.5</v>
      </c>
      <c r="D1615" s="3">
        <f t="shared" si="150"/>
        <v>72.5</v>
      </c>
      <c r="E1615" s="2">
        <f t="shared" si="153"/>
        <v>68</v>
      </c>
      <c r="F1615" s="17">
        <f t="shared" si="154"/>
        <v>0</v>
      </c>
      <c r="G1615" s="2">
        <f t="shared" si="151"/>
        <v>48399</v>
      </c>
      <c r="L1615" s="127"/>
    </row>
    <row r="1616" spans="1:12" hidden="1" outlineLevel="1" x14ac:dyDescent="0.3">
      <c r="A1616" s="13">
        <v>1612</v>
      </c>
      <c r="B1616" s="2">
        <f t="shared" si="155"/>
        <v>48399</v>
      </c>
      <c r="C1616" s="3">
        <f t="shared" si="152"/>
        <v>72.599999999999994</v>
      </c>
      <c r="D1616" s="3">
        <f t="shared" si="150"/>
        <v>72.599999999999994</v>
      </c>
      <c r="E1616" s="2">
        <f t="shared" si="153"/>
        <v>68</v>
      </c>
      <c r="F1616" s="17">
        <f t="shared" si="154"/>
        <v>0</v>
      </c>
      <c r="G1616" s="2">
        <f t="shared" si="151"/>
        <v>48467</v>
      </c>
      <c r="L1616" s="127"/>
    </row>
    <row r="1617" spans="1:12" hidden="1" outlineLevel="1" x14ac:dyDescent="0.3">
      <c r="A1617" s="13">
        <v>1613</v>
      </c>
      <c r="B1617" s="2">
        <f t="shared" si="155"/>
        <v>48467</v>
      </c>
      <c r="C1617" s="3">
        <f t="shared" si="152"/>
        <v>72.7</v>
      </c>
      <c r="D1617" s="3">
        <f t="shared" si="150"/>
        <v>72.7</v>
      </c>
      <c r="E1617" s="2">
        <f t="shared" si="153"/>
        <v>69</v>
      </c>
      <c r="F1617" s="17">
        <f t="shared" si="154"/>
        <v>0</v>
      </c>
      <c r="G1617" s="2">
        <f t="shared" si="151"/>
        <v>48536</v>
      </c>
      <c r="L1617" s="127"/>
    </row>
    <row r="1618" spans="1:12" hidden="1" outlineLevel="1" x14ac:dyDescent="0.3">
      <c r="A1618" s="13">
        <v>1614</v>
      </c>
      <c r="B1618" s="2">
        <f t="shared" si="155"/>
        <v>48536</v>
      </c>
      <c r="C1618" s="3">
        <f t="shared" si="152"/>
        <v>72.8</v>
      </c>
      <c r="D1618" s="3">
        <f t="shared" si="150"/>
        <v>72.8</v>
      </c>
      <c r="E1618" s="2">
        <f t="shared" si="153"/>
        <v>69</v>
      </c>
      <c r="F1618" s="17">
        <f t="shared" si="154"/>
        <v>0</v>
      </c>
      <c r="G1618" s="2">
        <f t="shared" si="151"/>
        <v>48605</v>
      </c>
      <c r="L1618" s="127"/>
    </row>
    <row r="1619" spans="1:12" hidden="1" outlineLevel="1" x14ac:dyDescent="0.3">
      <c r="A1619" s="13">
        <v>1615</v>
      </c>
      <c r="B1619" s="2">
        <f t="shared" si="155"/>
        <v>48605</v>
      </c>
      <c r="C1619" s="3">
        <f t="shared" si="152"/>
        <v>72.91</v>
      </c>
      <c r="D1619" s="3">
        <f t="shared" si="150"/>
        <v>72.91</v>
      </c>
      <c r="E1619" s="2">
        <f t="shared" si="153"/>
        <v>69</v>
      </c>
      <c r="F1619" s="17">
        <f t="shared" si="154"/>
        <v>0</v>
      </c>
      <c r="G1619" s="2">
        <f t="shared" si="151"/>
        <v>48674</v>
      </c>
      <c r="L1619" s="127"/>
    </row>
    <row r="1620" spans="1:12" hidden="1" outlineLevel="1" x14ac:dyDescent="0.3">
      <c r="A1620" s="13">
        <v>1616</v>
      </c>
      <c r="B1620" s="2">
        <f t="shared" si="155"/>
        <v>48674</v>
      </c>
      <c r="C1620" s="3">
        <f t="shared" si="152"/>
        <v>73.010000000000005</v>
      </c>
      <c r="D1620" s="3">
        <f t="shared" si="150"/>
        <v>73.010000000000005</v>
      </c>
      <c r="E1620" s="2">
        <f t="shared" si="153"/>
        <v>69</v>
      </c>
      <c r="F1620" s="17">
        <f t="shared" si="154"/>
        <v>0</v>
      </c>
      <c r="G1620" s="2">
        <f t="shared" si="151"/>
        <v>48743</v>
      </c>
      <c r="L1620" s="127"/>
    </row>
    <row r="1621" spans="1:12" hidden="1" outlineLevel="1" x14ac:dyDescent="0.3">
      <c r="A1621" s="13">
        <v>1617</v>
      </c>
      <c r="B1621" s="2">
        <f t="shared" si="155"/>
        <v>48743</v>
      </c>
      <c r="C1621" s="3">
        <f t="shared" si="152"/>
        <v>73.11</v>
      </c>
      <c r="D1621" s="3">
        <f t="shared" si="150"/>
        <v>73.11</v>
      </c>
      <c r="E1621" s="2">
        <f t="shared" si="153"/>
        <v>69</v>
      </c>
      <c r="F1621" s="17">
        <f t="shared" si="154"/>
        <v>0</v>
      </c>
      <c r="G1621" s="2">
        <f t="shared" si="151"/>
        <v>48812</v>
      </c>
      <c r="L1621" s="127"/>
    </row>
    <row r="1622" spans="1:12" hidden="1" outlineLevel="1" x14ac:dyDescent="0.3">
      <c r="A1622" s="13">
        <v>1618</v>
      </c>
      <c r="B1622" s="2">
        <f t="shared" si="155"/>
        <v>48812</v>
      </c>
      <c r="C1622" s="3">
        <f t="shared" si="152"/>
        <v>73.22</v>
      </c>
      <c r="D1622" s="3">
        <f t="shared" si="150"/>
        <v>73.22</v>
      </c>
      <c r="E1622" s="2">
        <f t="shared" si="153"/>
        <v>69</v>
      </c>
      <c r="F1622" s="17">
        <f t="shared" si="154"/>
        <v>0</v>
      </c>
      <c r="G1622" s="2">
        <f t="shared" si="151"/>
        <v>48881</v>
      </c>
      <c r="L1622" s="127"/>
    </row>
    <row r="1623" spans="1:12" hidden="1" outlineLevel="1" x14ac:dyDescent="0.3">
      <c r="A1623" s="13">
        <v>1619</v>
      </c>
      <c r="B1623" s="2">
        <f t="shared" si="155"/>
        <v>48881</v>
      </c>
      <c r="C1623" s="3">
        <f t="shared" si="152"/>
        <v>73.319999999999993</v>
      </c>
      <c r="D1623" s="3">
        <f t="shared" si="150"/>
        <v>73.319999999999993</v>
      </c>
      <c r="E1623" s="2">
        <f t="shared" si="153"/>
        <v>69</v>
      </c>
      <c r="F1623" s="17">
        <f t="shared" si="154"/>
        <v>0</v>
      </c>
      <c r="G1623" s="2">
        <f t="shared" si="151"/>
        <v>48950</v>
      </c>
      <c r="L1623" s="127"/>
    </row>
    <row r="1624" spans="1:12" hidden="1" outlineLevel="1" x14ac:dyDescent="0.3">
      <c r="A1624" s="13">
        <v>1620</v>
      </c>
      <c r="B1624" s="2">
        <f t="shared" si="155"/>
        <v>48950</v>
      </c>
      <c r="C1624" s="3">
        <f t="shared" si="152"/>
        <v>73.430000000000007</v>
      </c>
      <c r="D1624" s="3">
        <f t="shared" si="150"/>
        <v>73.430000000000007</v>
      </c>
      <c r="E1624" s="2">
        <f t="shared" si="153"/>
        <v>69</v>
      </c>
      <c r="F1624" s="17">
        <f t="shared" si="154"/>
        <v>0</v>
      </c>
      <c r="G1624" s="2">
        <f t="shared" si="151"/>
        <v>49019</v>
      </c>
      <c r="L1624" s="127"/>
    </row>
    <row r="1625" spans="1:12" hidden="1" outlineLevel="1" x14ac:dyDescent="0.3">
      <c r="A1625" s="13">
        <v>1621</v>
      </c>
      <c r="B1625" s="2">
        <f t="shared" si="155"/>
        <v>49019</v>
      </c>
      <c r="C1625" s="3">
        <f t="shared" si="152"/>
        <v>73.53</v>
      </c>
      <c r="D1625" s="3">
        <f t="shared" si="150"/>
        <v>73.53</v>
      </c>
      <c r="E1625" s="2">
        <f t="shared" si="153"/>
        <v>69</v>
      </c>
      <c r="F1625" s="17">
        <f t="shared" si="154"/>
        <v>0</v>
      </c>
      <c r="G1625" s="2">
        <f t="shared" si="151"/>
        <v>49088</v>
      </c>
      <c r="L1625" s="127"/>
    </row>
    <row r="1626" spans="1:12" hidden="1" outlineLevel="1" x14ac:dyDescent="0.3">
      <c r="A1626" s="13">
        <v>1622</v>
      </c>
      <c r="B1626" s="2">
        <f t="shared" si="155"/>
        <v>49088</v>
      </c>
      <c r="C1626" s="3">
        <f t="shared" si="152"/>
        <v>73.63</v>
      </c>
      <c r="D1626" s="3">
        <f t="shared" ref="D1626:D1689" si="156">C1626+F1625</f>
        <v>73.63</v>
      </c>
      <c r="E1626" s="2">
        <f t="shared" si="153"/>
        <v>69</v>
      </c>
      <c r="F1626" s="17">
        <f t="shared" si="154"/>
        <v>0</v>
      </c>
      <c r="G1626" s="2">
        <f t="shared" ref="G1626:G1689" si="157">B1626+E1626</f>
        <v>49157</v>
      </c>
      <c r="L1626" s="127"/>
    </row>
    <row r="1627" spans="1:12" hidden="1" outlineLevel="1" x14ac:dyDescent="0.3">
      <c r="A1627" s="13">
        <v>1623</v>
      </c>
      <c r="B1627" s="2">
        <f t="shared" si="155"/>
        <v>49157</v>
      </c>
      <c r="C1627" s="3">
        <f t="shared" si="152"/>
        <v>73.739999999999995</v>
      </c>
      <c r="D1627" s="3">
        <f t="shared" si="156"/>
        <v>73.739999999999995</v>
      </c>
      <c r="E1627" s="2">
        <f t="shared" si="153"/>
        <v>70</v>
      </c>
      <c r="F1627" s="17">
        <f t="shared" si="154"/>
        <v>0</v>
      </c>
      <c r="G1627" s="2">
        <f t="shared" si="157"/>
        <v>49227</v>
      </c>
      <c r="L1627" s="127"/>
    </row>
    <row r="1628" spans="1:12" hidden="1" outlineLevel="1" x14ac:dyDescent="0.3">
      <c r="A1628" s="13">
        <v>1624</v>
      </c>
      <c r="B1628" s="2">
        <f t="shared" si="155"/>
        <v>49227</v>
      </c>
      <c r="C1628" s="3">
        <f t="shared" si="152"/>
        <v>73.84</v>
      </c>
      <c r="D1628" s="3">
        <f t="shared" si="156"/>
        <v>73.84</v>
      </c>
      <c r="E1628" s="2">
        <f t="shared" si="153"/>
        <v>70</v>
      </c>
      <c r="F1628" s="17">
        <f t="shared" si="154"/>
        <v>0</v>
      </c>
      <c r="G1628" s="2">
        <f t="shared" si="157"/>
        <v>49297</v>
      </c>
      <c r="L1628" s="127"/>
    </row>
    <row r="1629" spans="1:12" hidden="1" outlineLevel="1" x14ac:dyDescent="0.3">
      <c r="A1629" s="13">
        <v>1625</v>
      </c>
      <c r="B1629" s="2">
        <f t="shared" si="155"/>
        <v>49297</v>
      </c>
      <c r="C1629" s="3">
        <f t="shared" si="152"/>
        <v>73.95</v>
      </c>
      <c r="D1629" s="3">
        <f t="shared" si="156"/>
        <v>73.95</v>
      </c>
      <c r="E1629" s="2">
        <f t="shared" si="153"/>
        <v>70</v>
      </c>
      <c r="F1629" s="17">
        <f t="shared" si="154"/>
        <v>0</v>
      </c>
      <c r="G1629" s="2">
        <f t="shared" si="157"/>
        <v>49367</v>
      </c>
      <c r="L1629" s="127"/>
    </row>
    <row r="1630" spans="1:12" hidden="1" outlineLevel="1" x14ac:dyDescent="0.3">
      <c r="A1630" s="13">
        <v>1626</v>
      </c>
      <c r="B1630" s="2">
        <f t="shared" si="155"/>
        <v>49367</v>
      </c>
      <c r="C1630" s="3">
        <f t="shared" si="152"/>
        <v>74.05</v>
      </c>
      <c r="D1630" s="3">
        <f t="shared" si="156"/>
        <v>74.05</v>
      </c>
      <c r="E1630" s="2">
        <f t="shared" si="153"/>
        <v>70</v>
      </c>
      <c r="F1630" s="17">
        <f t="shared" si="154"/>
        <v>0</v>
      </c>
      <c r="G1630" s="2">
        <f t="shared" si="157"/>
        <v>49437</v>
      </c>
      <c r="L1630" s="127"/>
    </row>
    <row r="1631" spans="1:12" hidden="1" outlineLevel="1" x14ac:dyDescent="0.3">
      <c r="A1631" s="13">
        <v>1627</v>
      </c>
      <c r="B1631" s="2">
        <f t="shared" si="155"/>
        <v>49437</v>
      </c>
      <c r="C1631" s="3">
        <f t="shared" si="152"/>
        <v>74.16</v>
      </c>
      <c r="D1631" s="3">
        <f t="shared" si="156"/>
        <v>74.16</v>
      </c>
      <c r="E1631" s="2">
        <f t="shared" si="153"/>
        <v>70</v>
      </c>
      <c r="F1631" s="17">
        <f t="shared" si="154"/>
        <v>0</v>
      </c>
      <c r="G1631" s="2">
        <f t="shared" si="157"/>
        <v>49507</v>
      </c>
      <c r="L1631" s="127"/>
    </row>
    <row r="1632" spans="1:12" hidden="1" outlineLevel="1" x14ac:dyDescent="0.3">
      <c r="A1632" s="13">
        <v>1628</v>
      </c>
      <c r="B1632" s="2">
        <f t="shared" si="155"/>
        <v>49507</v>
      </c>
      <c r="C1632" s="3">
        <f t="shared" si="152"/>
        <v>74.260000000000005</v>
      </c>
      <c r="D1632" s="3">
        <f t="shared" si="156"/>
        <v>74.260000000000005</v>
      </c>
      <c r="E1632" s="2">
        <f t="shared" si="153"/>
        <v>70</v>
      </c>
      <c r="F1632" s="17">
        <f t="shared" si="154"/>
        <v>0</v>
      </c>
      <c r="G1632" s="2">
        <f t="shared" si="157"/>
        <v>49577</v>
      </c>
      <c r="L1632" s="127"/>
    </row>
    <row r="1633" spans="1:12" hidden="1" outlineLevel="1" x14ac:dyDescent="0.3">
      <c r="A1633" s="13">
        <v>1629</v>
      </c>
      <c r="B1633" s="2">
        <f t="shared" si="155"/>
        <v>49577</v>
      </c>
      <c r="C1633" s="3">
        <f t="shared" si="152"/>
        <v>74.37</v>
      </c>
      <c r="D1633" s="3">
        <f t="shared" si="156"/>
        <v>74.37</v>
      </c>
      <c r="E1633" s="2">
        <f t="shared" si="153"/>
        <v>70</v>
      </c>
      <c r="F1633" s="17">
        <f t="shared" si="154"/>
        <v>0</v>
      </c>
      <c r="G1633" s="2">
        <f t="shared" si="157"/>
        <v>49647</v>
      </c>
      <c r="L1633" s="127"/>
    </row>
    <row r="1634" spans="1:12" hidden="1" outlineLevel="1" x14ac:dyDescent="0.3">
      <c r="A1634" s="13">
        <v>1630</v>
      </c>
      <c r="B1634" s="2">
        <f t="shared" si="155"/>
        <v>49647</v>
      </c>
      <c r="C1634" s="3">
        <f t="shared" si="152"/>
        <v>74.47</v>
      </c>
      <c r="D1634" s="3">
        <f t="shared" si="156"/>
        <v>74.47</v>
      </c>
      <c r="E1634" s="2">
        <f t="shared" si="153"/>
        <v>70</v>
      </c>
      <c r="F1634" s="17">
        <f t="shared" si="154"/>
        <v>0</v>
      </c>
      <c r="G1634" s="2">
        <f t="shared" si="157"/>
        <v>49717</v>
      </c>
      <c r="L1634" s="127"/>
    </row>
    <row r="1635" spans="1:12" hidden="1" outlineLevel="1" x14ac:dyDescent="0.3">
      <c r="A1635" s="13">
        <v>1631</v>
      </c>
      <c r="B1635" s="2">
        <f t="shared" si="155"/>
        <v>49717</v>
      </c>
      <c r="C1635" s="3">
        <f t="shared" si="152"/>
        <v>74.58</v>
      </c>
      <c r="D1635" s="3">
        <f t="shared" si="156"/>
        <v>74.58</v>
      </c>
      <c r="E1635" s="2">
        <f t="shared" si="153"/>
        <v>70</v>
      </c>
      <c r="F1635" s="17">
        <f t="shared" si="154"/>
        <v>0</v>
      </c>
      <c r="G1635" s="2">
        <f t="shared" si="157"/>
        <v>49787</v>
      </c>
      <c r="L1635" s="127"/>
    </row>
    <row r="1636" spans="1:12" hidden="1" outlineLevel="1" x14ac:dyDescent="0.3">
      <c r="A1636" s="13">
        <v>1632</v>
      </c>
      <c r="B1636" s="2">
        <f t="shared" si="155"/>
        <v>49787</v>
      </c>
      <c r="C1636" s="3">
        <f t="shared" si="152"/>
        <v>74.680000000000007</v>
      </c>
      <c r="D1636" s="3">
        <f t="shared" si="156"/>
        <v>74.680000000000007</v>
      </c>
      <c r="E1636" s="2">
        <f t="shared" si="153"/>
        <v>70</v>
      </c>
      <c r="F1636" s="17">
        <f t="shared" si="154"/>
        <v>0</v>
      </c>
      <c r="G1636" s="2">
        <f t="shared" si="157"/>
        <v>49857</v>
      </c>
      <c r="L1636" s="127"/>
    </row>
    <row r="1637" spans="1:12" hidden="1" outlineLevel="1" x14ac:dyDescent="0.3">
      <c r="A1637" s="13">
        <v>1633</v>
      </c>
      <c r="B1637" s="2">
        <f t="shared" si="155"/>
        <v>49857</v>
      </c>
      <c r="C1637" s="3">
        <f t="shared" si="152"/>
        <v>74.790000000000006</v>
      </c>
      <c r="D1637" s="3">
        <f t="shared" si="156"/>
        <v>74.790000000000006</v>
      </c>
      <c r="E1637" s="2">
        <f t="shared" si="153"/>
        <v>71</v>
      </c>
      <c r="F1637" s="17">
        <f t="shared" si="154"/>
        <v>0</v>
      </c>
      <c r="G1637" s="2">
        <f t="shared" si="157"/>
        <v>49928</v>
      </c>
      <c r="L1637" s="127"/>
    </row>
    <row r="1638" spans="1:12" hidden="1" outlineLevel="1" x14ac:dyDescent="0.3">
      <c r="A1638" s="13">
        <v>1634</v>
      </c>
      <c r="B1638" s="2">
        <f t="shared" si="155"/>
        <v>49928</v>
      </c>
      <c r="C1638" s="3">
        <f t="shared" si="152"/>
        <v>74.89</v>
      </c>
      <c r="D1638" s="3">
        <f t="shared" si="156"/>
        <v>74.89</v>
      </c>
      <c r="E1638" s="2">
        <f t="shared" si="153"/>
        <v>71</v>
      </c>
      <c r="F1638" s="17">
        <f t="shared" si="154"/>
        <v>0</v>
      </c>
      <c r="G1638" s="2">
        <f t="shared" si="157"/>
        <v>49999</v>
      </c>
      <c r="L1638" s="127"/>
    </row>
    <row r="1639" spans="1:12" hidden="1" outlineLevel="1" x14ac:dyDescent="0.3">
      <c r="A1639" s="13">
        <v>1635</v>
      </c>
      <c r="B1639" s="2">
        <f t="shared" si="155"/>
        <v>49999</v>
      </c>
      <c r="C1639" s="3">
        <f t="shared" si="152"/>
        <v>75</v>
      </c>
      <c r="D1639" s="3">
        <f t="shared" si="156"/>
        <v>75</v>
      </c>
      <c r="E1639" s="2">
        <f t="shared" si="153"/>
        <v>71</v>
      </c>
      <c r="F1639" s="17">
        <f t="shared" si="154"/>
        <v>0</v>
      </c>
      <c r="G1639" s="2">
        <f t="shared" si="157"/>
        <v>50070</v>
      </c>
      <c r="L1639" s="127"/>
    </row>
    <row r="1640" spans="1:12" hidden="1" outlineLevel="1" x14ac:dyDescent="0.3">
      <c r="A1640" s="13">
        <v>1636</v>
      </c>
      <c r="B1640" s="2">
        <f t="shared" si="155"/>
        <v>50070</v>
      </c>
      <c r="C1640" s="3">
        <f t="shared" si="152"/>
        <v>75.11</v>
      </c>
      <c r="D1640" s="3">
        <f t="shared" si="156"/>
        <v>75.11</v>
      </c>
      <c r="E1640" s="2">
        <f t="shared" si="153"/>
        <v>71</v>
      </c>
      <c r="F1640" s="17">
        <f t="shared" si="154"/>
        <v>0</v>
      </c>
      <c r="G1640" s="2">
        <f t="shared" si="157"/>
        <v>50141</v>
      </c>
      <c r="L1640" s="127"/>
    </row>
    <row r="1641" spans="1:12" hidden="1" outlineLevel="1" x14ac:dyDescent="0.3">
      <c r="A1641" s="13">
        <v>1637</v>
      </c>
      <c r="B1641" s="2">
        <f t="shared" si="155"/>
        <v>50141</v>
      </c>
      <c r="C1641" s="3">
        <f t="shared" si="152"/>
        <v>75.209999999999994</v>
      </c>
      <c r="D1641" s="3">
        <f t="shared" si="156"/>
        <v>75.209999999999994</v>
      </c>
      <c r="E1641" s="2">
        <f t="shared" si="153"/>
        <v>71</v>
      </c>
      <c r="F1641" s="17">
        <f t="shared" si="154"/>
        <v>0</v>
      </c>
      <c r="G1641" s="2">
        <f t="shared" si="157"/>
        <v>50212</v>
      </c>
      <c r="L1641" s="127"/>
    </row>
    <row r="1642" spans="1:12" hidden="1" outlineLevel="1" x14ac:dyDescent="0.3">
      <c r="A1642" s="13">
        <v>1638</v>
      </c>
      <c r="B1642" s="2">
        <f t="shared" si="155"/>
        <v>50212</v>
      </c>
      <c r="C1642" s="3">
        <f t="shared" si="152"/>
        <v>75.319999999999993</v>
      </c>
      <c r="D1642" s="3">
        <f t="shared" si="156"/>
        <v>75.319999999999993</v>
      </c>
      <c r="E1642" s="2">
        <f t="shared" si="153"/>
        <v>71</v>
      </c>
      <c r="F1642" s="17">
        <f t="shared" si="154"/>
        <v>0</v>
      </c>
      <c r="G1642" s="2">
        <f t="shared" si="157"/>
        <v>50283</v>
      </c>
      <c r="L1642" s="127"/>
    </row>
    <row r="1643" spans="1:12" hidden="1" outlineLevel="1" x14ac:dyDescent="0.3">
      <c r="A1643" s="13">
        <v>1639</v>
      </c>
      <c r="B1643" s="2">
        <f t="shared" si="155"/>
        <v>50283</v>
      </c>
      <c r="C1643" s="3">
        <f t="shared" si="152"/>
        <v>75.42</v>
      </c>
      <c r="D1643" s="3">
        <f t="shared" si="156"/>
        <v>75.42</v>
      </c>
      <c r="E1643" s="2">
        <f t="shared" si="153"/>
        <v>71</v>
      </c>
      <c r="F1643" s="17">
        <f t="shared" si="154"/>
        <v>0</v>
      </c>
      <c r="G1643" s="2">
        <f t="shared" si="157"/>
        <v>50354</v>
      </c>
      <c r="L1643" s="127"/>
    </row>
    <row r="1644" spans="1:12" hidden="1" outlineLevel="1" x14ac:dyDescent="0.3">
      <c r="A1644" s="13">
        <v>1640</v>
      </c>
      <c r="B1644" s="2">
        <f t="shared" si="155"/>
        <v>50354</v>
      </c>
      <c r="C1644" s="3">
        <f t="shared" si="152"/>
        <v>75.53</v>
      </c>
      <c r="D1644" s="3">
        <f t="shared" si="156"/>
        <v>75.53</v>
      </c>
      <c r="E1644" s="2">
        <f t="shared" si="153"/>
        <v>71</v>
      </c>
      <c r="F1644" s="17">
        <f t="shared" si="154"/>
        <v>0</v>
      </c>
      <c r="G1644" s="2">
        <f t="shared" si="157"/>
        <v>50425</v>
      </c>
      <c r="L1644" s="127"/>
    </row>
    <row r="1645" spans="1:12" hidden="1" outlineLevel="1" x14ac:dyDescent="0.3">
      <c r="A1645" s="13">
        <v>1641</v>
      </c>
      <c r="B1645" s="2">
        <f t="shared" si="155"/>
        <v>50425</v>
      </c>
      <c r="C1645" s="3">
        <f t="shared" si="152"/>
        <v>75.64</v>
      </c>
      <c r="D1645" s="3">
        <f t="shared" si="156"/>
        <v>75.64</v>
      </c>
      <c r="E1645" s="2">
        <f t="shared" si="153"/>
        <v>71</v>
      </c>
      <c r="F1645" s="17">
        <f t="shared" si="154"/>
        <v>0</v>
      </c>
      <c r="G1645" s="2">
        <f t="shared" si="157"/>
        <v>50496</v>
      </c>
      <c r="L1645" s="127"/>
    </row>
    <row r="1646" spans="1:12" hidden="1" outlineLevel="1" x14ac:dyDescent="0.3">
      <c r="A1646" s="13">
        <v>1642</v>
      </c>
      <c r="B1646" s="2">
        <f t="shared" si="155"/>
        <v>50496</v>
      </c>
      <c r="C1646" s="3">
        <f t="shared" si="152"/>
        <v>75.739999999999995</v>
      </c>
      <c r="D1646" s="3">
        <f t="shared" si="156"/>
        <v>75.739999999999995</v>
      </c>
      <c r="E1646" s="2">
        <f t="shared" si="153"/>
        <v>71</v>
      </c>
      <c r="F1646" s="17">
        <f t="shared" si="154"/>
        <v>0</v>
      </c>
      <c r="G1646" s="2">
        <f t="shared" si="157"/>
        <v>50567</v>
      </c>
      <c r="L1646" s="127"/>
    </row>
    <row r="1647" spans="1:12" hidden="1" outlineLevel="1" x14ac:dyDescent="0.3">
      <c r="A1647" s="13">
        <v>1643</v>
      </c>
      <c r="B1647" s="2">
        <f t="shared" si="155"/>
        <v>50567</v>
      </c>
      <c r="C1647" s="3">
        <f t="shared" si="152"/>
        <v>75.849999999999994</v>
      </c>
      <c r="D1647" s="3">
        <f t="shared" si="156"/>
        <v>75.849999999999994</v>
      </c>
      <c r="E1647" s="2">
        <f t="shared" si="153"/>
        <v>72</v>
      </c>
      <c r="F1647" s="17">
        <f t="shared" si="154"/>
        <v>0</v>
      </c>
      <c r="G1647" s="2">
        <f t="shared" si="157"/>
        <v>50639</v>
      </c>
      <c r="L1647" s="127"/>
    </row>
    <row r="1648" spans="1:12" hidden="1" outlineLevel="1" x14ac:dyDescent="0.3">
      <c r="A1648" s="13">
        <v>1644</v>
      </c>
      <c r="B1648" s="2">
        <f t="shared" si="155"/>
        <v>50639</v>
      </c>
      <c r="C1648" s="3">
        <f t="shared" si="152"/>
        <v>75.959999999999994</v>
      </c>
      <c r="D1648" s="3">
        <f t="shared" si="156"/>
        <v>75.959999999999994</v>
      </c>
      <c r="E1648" s="2">
        <f t="shared" si="153"/>
        <v>72</v>
      </c>
      <c r="F1648" s="17">
        <f t="shared" si="154"/>
        <v>0</v>
      </c>
      <c r="G1648" s="2">
        <f t="shared" si="157"/>
        <v>50711</v>
      </c>
      <c r="L1648" s="127"/>
    </row>
    <row r="1649" spans="1:12" hidden="1" outlineLevel="1" x14ac:dyDescent="0.3">
      <c r="A1649" s="13">
        <v>1645</v>
      </c>
      <c r="B1649" s="2">
        <f t="shared" si="155"/>
        <v>50711</v>
      </c>
      <c r="C1649" s="3">
        <f t="shared" si="152"/>
        <v>76.069999999999993</v>
      </c>
      <c r="D1649" s="3">
        <f t="shared" si="156"/>
        <v>76.069999999999993</v>
      </c>
      <c r="E1649" s="2">
        <f t="shared" si="153"/>
        <v>72</v>
      </c>
      <c r="F1649" s="17">
        <f t="shared" si="154"/>
        <v>0</v>
      </c>
      <c r="G1649" s="2">
        <f t="shared" si="157"/>
        <v>50783</v>
      </c>
      <c r="L1649" s="127"/>
    </row>
    <row r="1650" spans="1:12" hidden="1" outlineLevel="1" x14ac:dyDescent="0.3">
      <c r="A1650" s="13">
        <v>1646</v>
      </c>
      <c r="B1650" s="2">
        <f t="shared" si="155"/>
        <v>50783</v>
      </c>
      <c r="C1650" s="3">
        <f t="shared" si="152"/>
        <v>76.17</v>
      </c>
      <c r="D1650" s="3">
        <f t="shared" si="156"/>
        <v>76.17</v>
      </c>
      <c r="E1650" s="2">
        <f t="shared" si="153"/>
        <v>72</v>
      </c>
      <c r="F1650" s="17">
        <f t="shared" si="154"/>
        <v>0</v>
      </c>
      <c r="G1650" s="2">
        <f t="shared" si="157"/>
        <v>50855</v>
      </c>
      <c r="L1650" s="127"/>
    </row>
    <row r="1651" spans="1:12" hidden="1" outlineLevel="1" x14ac:dyDescent="0.3">
      <c r="A1651" s="13">
        <v>1647</v>
      </c>
      <c r="B1651" s="2">
        <f t="shared" si="155"/>
        <v>50855</v>
      </c>
      <c r="C1651" s="3">
        <f t="shared" si="152"/>
        <v>76.28</v>
      </c>
      <c r="D1651" s="3">
        <f t="shared" si="156"/>
        <v>76.28</v>
      </c>
      <c r="E1651" s="2">
        <f t="shared" si="153"/>
        <v>72</v>
      </c>
      <c r="F1651" s="17">
        <f t="shared" si="154"/>
        <v>0</v>
      </c>
      <c r="G1651" s="2">
        <f t="shared" si="157"/>
        <v>50927</v>
      </c>
      <c r="L1651" s="127"/>
    </row>
    <row r="1652" spans="1:12" hidden="1" outlineLevel="1" x14ac:dyDescent="0.3">
      <c r="A1652" s="13">
        <v>1648</v>
      </c>
      <c r="B1652" s="2">
        <f t="shared" si="155"/>
        <v>50927</v>
      </c>
      <c r="C1652" s="3">
        <f t="shared" si="152"/>
        <v>76.39</v>
      </c>
      <c r="D1652" s="3">
        <f t="shared" si="156"/>
        <v>76.39</v>
      </c>
      <c r="E1652" s="2">
        <f t="shared" si="153"/>
        <v>72</v>
      </c>
      <c r="F1652" s="17">
        <f t="shared" si="154"/>
        <v>0</v>
      </c>
      <c r="G1652" s="2">
        <f t="shared" si="157"/>
        <v>50999</v>
      </c>
      <c r="L1652" s="127"/>
    </row>
    <row r="1653" spans="1:12" hidden="1" outlineLevel="1" x14ac:dyDescent="0.3">
      <c r="A1653" s="13">
        <v>1649</v>
      </c>
      <c r="B1653" s="2">
        <f t="shared" si="155"/>
        <v>50999</v>
      </c>
      <c r="C1653" s="3">
        <f t="shared" si="152"/>
        <v>76.5</v>
      </c>
      <c r="D1653" s="3">
        <f t="shared" si="156"/>
        <v>76.5</v>
      </c>
      <c r="E1653" s="2">
        <f t="shared" si="153"/>
        <v>72</v>
      </c>
      <c r="F1653" s="17">
        <f t="shared" si="154"/>
        <v>0</v>
      </c>
      <c r="G1653" s="2">
        <f t="shared" si="157"/>
        <v>51071</v>
      </c>
      <c r="L1653" s="127"/>
    </row>
    <row r="1654" spans="1:12" hidden="1" outlineLevel="1" x14ac:dyDescent="0.3">
      <c r="A1654" s="13">
        <v>1650</v>
      </c>
      <c r="B1654" s="2">
        <f t="shared" si="155"/>
        <v>51071</v>
      </c>
      <c r="C1654" s="3">
        <f t="shared" si="152"/>
        <v>76.61</v>
      </c>
      <c r="D1654" s="3">
        <f t="shared" si="156"/>
        <v>76.61</v>
      </c>
      <c r="E1654" s="2">
        <f t="shared" si="153"/>
        <v>72</v>
      </c>
      <c r="F1654" s="17">
        <f t="shared" si="154"/>
        <v>0</v>
      </c>
      <c r="G1654" s="2">
        <f t="shared" si="157"/>
        <v>51143</v>
      </c>
      <c r="L1654" s="127"/>
    </row>
    <row r="1655" spans="1:12" hidden="1" outlineLevel="1" x14ac:dyDescent="0.3">
      <c r="A1655" s="13">
        <v>1651</v>
      </c>
      <c r="B1655" s="2">
        <f t="shared" si="155"/>
        <v>51143</v>
      </c>
      <c r="C1655" s="3">
        <f t="shared" si="152"/>
        <v>76.709999999999994</v>
      </c>
      <c r="D1655" s="3">
        <f t="shared" si="156"/>
        <v>76.709999999999994</v>
      </c>
      <c r="E1655" s="2">
        <f t="shared" si="153"/>
        <v>72</v>
      </c>
      <c r="F1655" s="17">
        <f t="shared" si="154"/>
        <v>0</v>
      </c>
      <c r="G1655" s="2">
        <f t="shared" si="157"/>
        <v>51215</v>
      </c>
      <c r="L1655" s="127"/>
    </row>
    <row r="1656" spans="1:12" hidden="1" outlineLevel="1" x14ac:dyDescent="0.3">
      <c r="A1656" s="13">
        <v>1652</v>
      </c>
      <c r="B1656" s="2">
        <f t="shared" si="155"/>
        <v>51215</v>
      </c>
      <c r="C1656" s="3">
        <f t="shared" si="152"/>
        <v>76.819999999999993</v>
      </c>
      <c r="D1656" s="3">
        <f t="shared" si="156"/>
        <v>76.819999999999993</v>
      </c>
      <c r="E1656" s="2">
        <f t="shared" si="153"/>
        <v>72</v>
      </c>
      <c r="F1656" s="17">
        <f t="shared" si="154"/>
        <v>0</v>
      </c>
      <c r="G1656" s="2">
        <f t="shared" si="157"/>
        <v>51287</v>
      </c>
      <c r="L1656" s="127"/>
    </row>
    <row r="1657" spans="1:12" hidden="1" outlineLevel="1" x14ac:dyDescent="0.3">
      <c r="A1657" s="13">
        <v>1653</v>
      </c>
      <c r="B1657" s="2">
        <f t="shared" si="155"/>
        <v>51287</v>
      </c>
      <c r="C1657" s="3">
        <f t="shared" si="152"/>
        <v>76.930000000000007</v>
      </c>
      <c r="D1657" s="3">
        <f t="shared" si="156"/>
        <v>76.930000000000007</v>
      </c>
      <c r="E1657" s="2">
        <f t="shared" si="153"/>
        <v>73</v>
      </c>
      <c r="F1657" s="17">
        <f t="shared" si="154"/>
        <v>0</v>
      </c>
      <c r="G1657" s="2">
        <f t="shared" si="157"/>
        <v>51360</v>
      </c>
      <c r="L1657" s="127"/>
    </row>
    <row r="1658" spans="1:12" hidden="1" outlineLevel="1" x14ac:dyDescent="0.3">
      <c r="A1658" s="13">
        <v>1654</v>
      </c>
      <c r="B1658" s="2">
        <f t="shared" si="155"/>
        <v>51360</v>
      </c>
      <c r="C1658" s="3">
        <f t="shared" si="152"/>
        <v>77.040000000000006</v>
      </c>
      <c r="D1658" s="3">
        <f t="shared" si="156"/>
        <v>77.040000000000006</v>
      </c>
      <c r="E1658" s="2">
        <f t="shared" si="153"/>
        <v>73</v>
      </c>
      <c r="F1658" s="17">
        <f t="shared" si="154"/>
        <v>0</v>
      </c>
      <c r="G1658" s="2">
        <f t="shared" si="157"/>
        <v>51433</v>
      </c>
      <c r="L1658" s="127"/>
    </row>
    <row r="1659" spans="1:12" hidden="1" outlineLevel="1" x14ac:dyDescent="0.3">
      <c r="A1659" s="13">
        <v>1655</v>
      </c>
      <c r="B1659" s="2">
        <f t="shared" si="155"/>
        <v>51433</v>
      </c>
      <c r="C1659" s="3">
        <f t="shared" si="152"/>
        <v>77.150000000000006</v>
      </c>
      <c r="D1659" s="3">
        <f t="shared" si="156"/>
        <v>77.150000000000006</v>
      </c>
      <c r="E1659" s="2">
        <f t="shared" si="153"/>
        <v>73</v>
      </c>
      <c r="F1659" s="17">
        <f t="shared" si="154"/>
        <v>0</v>
      </c>
      <c r="G1659" s="2">
        <f t="shared" si="157"/>
        <v>51506</v>
      </c>
      <c r="L1659" s="127"/>
    </row>
    <row r="1660" spans="1:12" hidden="1" outlineLevel="1" x14ac:dyDescent="0.3">
      <c r="A1660" s="13">
        <v>1656</v>
      </c>
      <c r="B1660" s="2">
        <f t="shared" si="155"/>
        <v>51506</v>
      </c>
      <c r="C1660" s="3">
        <f t="shared" si="152"/>
        <v>77.260000000000005</v>
      </c>
      <c r="D1660" s="3">
        <f t="shared" si="156"/>
        <v>77.260000000000005</v>
      </c>
      <c r="E1660" s="2">
        <f t="shared" si="153"/>
        <v>73</v>
      </c>
      <c r="F1660" s="17">
        <f t="shared" si="154"/>
        <v>0</v>
      </c>
      <c r="G1660" s="2">
        <f t="shared" si="157"/>
        <v>51579</v>
      </c>
      <c r="L1660" s="127"/>
    </row>
    <row r="1661" spans="1:12" hidden="1" outlineLevel="1" x14ac:dyDescent="0.3">
      <c r="A1661" s="13">
        <v>1657</v>
      </c>
      <c r="B1661" s="2">
        <f t="shared" si="155"/>
        <v>51579</v>
      </c>
      <c r="C1661" s="3">
        <f t="shared" si="152"/>
        <v>77.37</v>
      </c>
      <c r="D1661" s="3">
        <f t="shared" si="156"/>
        <v>77.37</v>
      </c>
      <c r="E1661" s="2">
        <f t="shared" si="153"/>
        <v>73</v>
      </c>
      <c r="F1661" s="17">
        <f t="shared" si="154"/>
        <v>0</v>
      </c>
      <c r="G1661" s="2">
        <f t="shared" si="157"/>
        <v>51652</v>
      </c>
      <c r="L1661" s="127"/>
    </row>
    <row r="1662" spans="1:12" hidden="1" outlineLevel="1" x14ac:dyDescent="0.3">
      <c r="A1662" s="13">
        <v>1658</v>
      </c>
      <c r="B1662" s="2">
        <f t="shared" si="155"/>
        <v>51652</v>
      </c>
      <c r="C1662" s="3">
        <f t="shared" si="152"/>
        <v>77.48</v>
      </c>
      <c r="D1662" s="3">
        <f t="shared" si="156"/>
        <v>77.48</v>
      </c>
      <c r="E1662" s="2">
        <f t="shared" si="153"/>
        <v>73</v>
      </c>
      <c r="F1662" s="17">
        <f t="shared" si="154"/>
        <v>0</v>
      </c>
      <c r="G1662" s="2">
        <f t="shared" si="157"/>
        <v>51725</v>
      </c>
      <c r="L1662" s="127"/>
    </row>
    <row r="1663" spans="1:12" hidden="1" outlineLevel="1" x14ac:dyDescent="0.3">
      <c r="A1663" s="13">
        <v>1659</v>
      </c>
      <c r="B1663" s="2">
        <f t="shared" si="155"/>
        <v>51725</v>
      </c>
      <c r="C1663" s="3">
        <f t="shared" si="152"/>
        <v>77.59</v>
      </c>
      <c r="D1663" s="3">
        <f t="shared" si="156"/>
        <v>77.59</v>
      </c>
      <c r="E1663" s="2">
        <f t="shared" si="153"/>
        <v>73</v>
      </c>
      <c r="F1663" s="17">
        <f t="shared" si="154"/>
        <v>0</v>
      </c>
      <c r="G1663" s="2">
        <f t="shared" si="157"/>
        <v>51798</v>
      </c>
      <c r="L1663" s="127"/>
    </row>
    <row r="1664" spans="1:12" hidden="1" outlineLevel="1" x14ac:dyDescent="0.3">
      <c r="A1664" s="13">
        <v>1660</v>
      </c>
      <c r="B1664" s="2">
        <f t="shared" si="155"/>
        <v>51798</v>
      </c>
      <c r="C1664" s="3">
        <f t="shared" si="152"/>
        <v>77.7</v>
      </c>
      <c r="D1664" s="3">
        <f t="shared" si="156"/>
        <v>77.7</v>
      </c>
      <c r="E1664" s="2">
        <f t="shared" si="153"/>
        <v>73</v>
      </c>
      <c r="F1664" s="17">
        <f t="shared" si="154"/>
        <v>0</v>
      </c>
      <c r="G1664" s="2">
        <f t="shared" si="157"/>
        <v>51871</v>
      </c>
      <c r="L1664" s="127"/>
    </row>
    <row r="1665" spans="1:12" hidden="1" outlineLevel="1" x14ac:dyDescent="0.3">
      <c r="A1665" s="13">
        <v>1661</v>
      </c>
      <c r="B1665" s="2">
        <f t="shared" si="155"/>
        <v>51871</v>
      </c>
      <c r="C1665" s="3">
        <f t="shared" si="152"/>
        <v>77.81</v>
      </c>
      <c r="D1665" s="3">
        <f t="shared" si="156"/>
        <v>77.81</v>
      </c>
      <c r="E1665" s="2">
        <f t="shared" si="153"/>
        <v>73</v>
      </c>
      <c r="F1665" s="17">
        <f t="shared" si="154"/>
        <v>0</v>
      </c>
      <c r="G1665" s="2">
        <f t="shared" si="157"/>
        <v>51944</v>
      </c>
      <c r="L1665" s="127"/>
    </row>
    <row r="1666" spans="1:12" hidden="1" outlineLevel="1" x14ac:dyDescent="0.3">
      <c r="A1666" s="13">
        <v>1662</v>
      </c>
      <c r="B1666" s="2">
        <f t="shared" si="155"/>
        <v>51944</v>
      </c>
      <c r="C1666" s="3">
        <f t="shared" si="152"/>
        <v>77.92</v>
      </c>
      <c r="D1666" s="3">
        <f t="shared" si="156"/>
        <v>77.92</v>
      </c>
      <c r="E1666" s="2">
        <f t="shared" si="153"/>
        <v>74</v>
      </c>
      <c r="F1666" s="17">
        <f t="shared" si="154"/>
        <v>0</v>
      </c>
      <c r="G1666" s="2">
        <f t="shared" si="157"/>
        <v>52018</v>
      </c>
      <c r="L1666" s="127"/>
    </row>
    <row r="1667" spans="1:12" hidden="1" outlineLevel="1" x14ac:dyDescent="0.3">
      <c r="A1667" s="13">
        <v>1663</v>
      </c>
      <c r="B1667" s="2">
        <f t="shared" si="155"/>
        <v>52018</v>
      </c>
      <c r="C1667" s="3">
        <f t="shared" si="152"/>
        <v>78.03</v>
      </c>
      <c r="D1667" s="3">
        <f t="shared" si="156"/>
        <v>78.03</v>
      </c>
      <c r="E1667" s="2">
        <f t="shared" si="153"/>
        <v>74</v>
      </c>
      <c r="F1667" s="17">
        <f t="shared" si="154"/>
        <v>0</v>
      </c>
      <c r="G1667" s="2">
        <f t="shared" si="157"/>
        <v>52092</v>
      </c>
      <c r="L1667" s="127"/>
    </row>
    <row r="1668" spans="1:12" hidden="1" outlineLevel="1" x14ac:dyDescent="0.3">
      <c r="A1668" s="13">
        <v>1664</v>
      </c>
      <c r="B1668" s="2">
        <f t="shared" si="155"/>
        <v>52092</v>
      </c>
      <c r="C1668" s="3">
        <f t="shared" si="152"/>
        <v>78.14</v>
      </c>
      <c r="D1668" s="3">
        <f t="shared" si="156"/>
        <v>78.14</v>
      </c>
      <c r="E1668" s="2">
        <f t="shared" si="153"/>
        <v>74</v>
      </c>
      <c r="F1668" s="17">
        <f t="shared" si="154"/>
        <v>0</v>
      </c>
      <c r="G1668" s="2">
        <f t="shared" si="157"/>
        <v>52166</v>
      </c>
      <c r="L1668" s="127"/>
    </row>
    <row r="1669" spans="1:12" hidden="1" outlineLevel="1" x14ac:dyDescent="0.3">
      <c r="A1669" s="13">
        <v>1665</v>
      </c>
      <c r="B1669" s="2">
        <f t="shared" si="155"/>
        <v>52166</v>
      </c>
      <c r="C1669" s="3">
        <f t="shared" ref="C1669:C1732" si="158">ROUND(B1669*$K$4/100,2)</f>
        <v>78.25</v>
      </c>
      <c r="D1669" s="3">
        <f t="shared" si="156"/>
        <v>78.25</v>
      </c>
      <c r="E1669" s="2">
        <f t="shared" si="153"/>
        <v>74</v>
      </c>
      <c r="F1669" s="17">
        <f t="shared" si="154"/>
        <v>0</v>
      </c>
      <c r="G1669" s="2">
        <f t="shared" si="157"/>
        <v>52240</v>
      </c>
      <c r="L1669" s="127"/>
    </row>
    <row r="1670" spans="1:12" hidden="1" outlineLevel="1" x14ac:dyDescent="0.3">
      <c r="A1670" s="13">
        <v>1666</v>
      </c>
      <c r="B1670" s="2">
        <f t="shared" si="155"/>
        <v>52240</v>
      </c>
      <c r="C1670" s="3">
        <f t="shared" si="158"/>
        <v>78.36</v>
      </c>
      <c r="D1670" s="3">
        <f t="shared" si="156"/>
        <v>78.36</v>
      </c>
      <c r="E1670" s="2">
        <f t="shared" ref="E1670:E1733" si="159">ROUNDDOWN(IF(D1670&lt;50,0,D1670*0.95),0)</f>
        <v>74</v>
      </c>
      <c r="F1670" s="17">
        <f t="shared" si="154"/>
        <v>0</v>
      </c>
      <c r="G1670" s="2">
        <f t="shared" si="157"/>
        <v>52314</v>
      </c>
      <c r="L1670" s="127"/>
    </row>
    <row r="1671" spans="1:12" hidden="1" outlineLevel="1" x14ac:dyDescent="0.3">
      <c r="A1671" s="13">
        <v>1667</v>
      </c>
      <c r="B1671" s="2">
        <f t="shared" si="155"/>
        <v>52314</v>
      </c>
      <c r="C1671" s="3">
        <f t="shared" si="158"/>
        <v>78.47</v>
      </c>
      <c r="D1671" s="3">
        <f t="shared" si="156"/>
        <v>78.47</v>
      </c>
      <c r="E1671" s="2">
        <f t="shared" si="159"/>
        <v>74</v>
      </c>
      <c r="F1671" s="17">
        <f t="shared" ref="F1671:F1734" si="160">IF(E1671&gt;0,0,D1671-E1671)</f>
        <v>0</v>
      </c>
      <c r="G1671" s="2">
        <f t="shared" si="157"/>
        <v>52388</v>
      </c>
      <c r="L1671" s="127"/>
    </row>
    <row r="1672" spans="1:12" hidden="1" outlineLevel="1" x14ac:dyDescent="0.3">
      <c r="A1672" s="13">
        <v>1668</v>
      </c>
      <c r="B1672" s="2">
        <f t="shared" ref="B1672:B1735" si="161">G1671</f>
        <v>52388</v>
      </c>
      <c r="C1672" s="3">
        <f t="shared" si="158"/>
        <v>78.58</v>
      </c>
      <c r="D1672" s="3">
        <f t="shared" si="156"/>
        <v>78.58</v>
      </c>
      <c r="E1672" s="2">
        <f t="shared" si="159"/>
        <v>74</v>
      </c>
      <c r="F1672" s="17">
        <f t="shared" si="160"/>
        <v>0</v>
      </c>
      <c r="G1672" s="2">
        <f t="shared" si="157"/>
        <v>52462</v>
      </c>
      <c r="L1672" s="127"/>
    </row>
    <row r="1673" spans="1:12" hidden="1" outlineLevel="1" x14ac:dyDescent="0.3">
      <c r="A1673" s="13">
        <v>1669</v>
      </c>
      <c r="B1673" s="2">
        <f t="shared" si="161"/>
        <v>52462</v>
      </c>
      <c r="C1673" s="3">
        <f t="shared" si="158"/>
        <v>78.69</v>
      </c>
      <c r="D1673" s="3">
        <f t="shared" si="156"/>
        <v>78.69</v>
      </c>
      <c r="E1673" s="2">
        <f t="shared" si="159"/>
        <v>74</v>
      </c>
      <c r="F1673" s="17">
        <f t="shared" si="160"/>
        <v>0</v>
      </c>
      <c r="G1673" s="2">
        <f t="shared" si="157"/>
        <v>52536</v>
      </c>
      <c r="L1673" s="127"/>
    </row>
    <row r="1674" spans="1:12" hidden="1" outlineLevel="1" x14ac:dyDescent="0.3">
      <c r="A1674" s="13">
        <v>1670</v>
      </c>
      <c r="B1674" s="2">
        <f t="shared" si="161"/>
        <v>52536</v>
      </c>
      <c r="C1674" s="3">
        <f t="shared" si="158"/>
        <v>78.8</v>
      </c>
      <c r="D1674" s="3">
        <f t="shared" si="156"/>
        <v>78.8</v>
      </c>
      <c r="E1674" s="2">
        <f t="shared" si="159"/>
        <v>74</v>
      </c>
      <c r="F1674" s="17">
        <f t="shared" si="160"/>
        <v>0</v>
      </c>
      <c r="G1674" s="2">
        <f t="shared" si="157"/>
        <v>52610</v>
      </c>
      <c r="L1674" s="127"/>
    </row>
    <row r="1675" spans="1:12" hidden="1" outlineLevel="1" x14ac:dyDescent="0.3">
      <c r="A1675" s="13">
        <v>1671</v>
      </c>
      <c r="B1675" s="2">
        <f t="shared" si="161"/>
        <v>52610</v>
      </c>
      <c r="C1675" s="3">
        <f t="shared" si="158"/>
        <v>78.92</v>
      </c>
      <c r="D1675" s="3">
        <f t="shared" si="156"/>
        <v>78.92</v>
      </c>
      <c r="E1675" s="2">
        <f t="shared" si="159"/>
        <v>74</v>
      </c>
      <c r="F1675" s="17">
        <f t="shared" si="160"/>
        <v>0</v>
      </c>
      <c r="G1675" s="2">
        <f t="shared" si="157"/>
        <v>52684</v>
      </c>
      <c r="L1675" s="127"/>
    </row>
    <row r="1676" spans="1:12" hidden="1" outlineLevel="1" x14ac:dyDescent="0.3">
      <c r="A1676" s="13">
        <v>1672</v>
      </c>
      <c r="B1676" s="2">
        <f t="shared" si="161"/>
        <v>52684</v>
      </c>
      <c r="C1676" s="3">
        <f t="shared" si="158"/>
        <v>79.03</v>
      </c>
      <c r="D1676" s="3">
        <f t="shared" si="156"/>
        <v>79.03</v>
      </c>
      <c r="E1676" s="2">
        <f t="shared" si="159"/>
        <v>75</v>
      </c>
      <c r="F1676" s="17">
        <f t="shared" si="160"/>
        <v>0</v>
      </c>
      <c r="G1676" s="2">
        <f t="shared" si="157"/>
        <v>52759</v>
      </c>
      <c r="L1676" s="127"/>
    </row>
    <row r="1677" spans="1:12" hidden="1" outlineLevel="1" x14ac:dyDescent="0.3">
      <c r="A1677" s="13">
        <v>1673</v>
      </c>
      <c r="B1677" s="2">
        <f t="shared" si="161"/>
        <v>52759</v>
      </c>
      <c r="C1677" s="3">
        <f t="shared" si="158"/>
        <v>79.14</v>
      </c>
      <c r="D1677" s="3">
        <f t="shared" si="156"/>
        <v>79.14</v>
      </c>
      <c r="E1677" s="2">
        <f t="shared" si="159"/>
        <v>75</v>
      </c>
      <c r="F1677" s="17">
        <f t="shared" si="160"/>
        <v>0</v>
      </c>
      <c r="G1677" s="2">
        <f t="shared" si="157"/>
        <v>52834</v>
      </c>
      <c r="L1677" s="127"/>
    </row>
    <row r="1678" spans="1:12" hidden="1" outlineLevel="1" x14ac:dyDescent="0.3">
      <c r="A1678" s="13">
        <v>1674</v>
      </c>
      <c r="B1678" s="2">
        <f t="shared" si="161"/>
        <v>52834</v>
      </c>
      <c r="C1678" s="3">
        <f t="shared" si="158"/>
        <v>79.25</v>
      </c>
      <c r="D1678" s="3">
        <f t="shared" si="156"/>
        <v>79.25</v>
      </c>
      <c r="E1678" s="2">
        <f t="shared" si="159"/>
        <v>75</v>
      </c>
      <c r="F1678" s="17">
        <f t="shared" si="160"/>
        <v>0</v>
      </c>
      <c r="G1678" s="2">
        <f t="shared" si="157"/>
        <v>52909</v>
      </c>
      <c r="L1678" s="127"/>
    </row>
    <row r="1679" spans="1:12" hidden="1" outlineLevel="1" x14ac:dyDescent="0.3">
      <c r="A1679" s="13">
        <v>1675</v>
      </c>
      <c r="B1679" s="2">
        <f t="shared" si="161"/>
        <v>52909</v>
      </c>
      <c r="C1679" s="3">
        <f t="shared" si="158"/>
        <v>79.36</v>
      </c>
      <c r="D1679" s="3">
        <f t="shared" si="156"/>
        <v>79.36</v>
      </c>
      <c r="E1679" s="2">
        <f t="shared" si="159"/>
        <v>75</v>
      </c>
      <c r="F1679" s="17">
        <f t="shared" si="160"/>
        <v>0</v>
      </c>
      <c r="G1679" s="2">
        <f t="shared" si="157"/>
        <v>52984</v>
      </c>
      <c r="L1679" s="127"/>
    </row>
    <row r="1680" spans="1:12" hidden="1" outlineLevel="1" x14ac:dyDescent="0.3">
      <c r="A1680" s="13">
        <v>1676</v>
      </c>
      <c r="B1680" s="2">
        <f t="shared" si="161"/>
        <v>52984</v>
      </c>
      <c r="C1680" s="3">
        <f t="shared" si="158"/>
        <v>79.48</v>
      </c>
      <c r="D1680" s="3">
        <f t="shared" si="156"/>
        <v>79.48</v>
      </c>
      <c r="E1680" s="2">
        <f t="shared" si="159"/>
        <v>75</v>
      </c>
      <c r="F1680" s="17">
        <f t="shared" si="160"/>
        <v>0</v>
      </c>
      <c r="G1680" s="2">
        <f t="shared" si="157"/>
        <v>53059</v>
      </c>
      <c r="L1680" s="127"/>
    </row>
    <row r="1681" spans="1:12" hidden="1" outlineLevel="1" x14ac:dyDescent="0.3">
      <c r="A1681" s="13">
        <v>1677</v>
      </c>
      <c r="B1681" s="2">
        <f t="shared" si="161"/>
        <v>53059</v>
      </c>
      <c r="C1681" s="3">
        <f t="shared" si="158"/>
        <v>79.59</v>
      </c>
      <c r="D1681" s="3">
        <f t="shared" si="156"/>
        <v>79.59</v>
      </c>
      <c r="E1681" s="2">
        <f t="shared" si="159"/>
        <v>75</v>
      </c>
      <c r="F1681" s="17">
        <f t="shared" si="160"/>
        <v>0</v>
      </c>
      <c r="G1681" s="2">
        <f t="shared" si="157"/>
        <v>53134</v>
      </c>
      <c r="L1681" s="127"/>
    </row>
    <row r="1682" spans="1:12" hidden="1" outlineLevel="1" x14ac:dyDescent="0.3">
      <c r="A1682" s="13">
        <v>1678</v>
      </c>
      <c r="B1682" s="2">
        <f t="shared" si="161"/>
        <v>53134</v>
      </c>
      <c r="C1682" s="3">
        <f t="shared" si="158"/>
        <v>79.7</v>
      </c>
      <c r="D1682" s="3">
        <f t="shared" si="156"/>
        <v>79.7</v>
      </c>
      <c r="E1682" s="2">
        <f t="shared" si="159"/>
        <v>75</v>
      </c>
      <c r="F1682" s="17">
        <f t="shared" si="160"/>
        <v>0</v>
      </c>
      <c r="G1682" s="2">
        <f t="shared" si="157"/>
        <v>53209</v>
      </c>
      <c r="L1682" s="127"/>
    </row>
    <row r="1683" spans="1:12" hidden="1" outlineLevel="1" x14ac:dyDescent="0.3">
      <c r="A1683" s="13">
        <v>1679</v>
      </c>
      <c r="B1683" s="2">
        <f t="shared" si="161"/>
        <v>53209</v>
      </c>
      <c r="C1683" s="3">
        <f t="shared" si="158"/>
        <v>79.81</v>
      </c>
      <c r="D1683" s="3">
        <f t="shared" si="156"/>
        <v>79.81</v>
      </c>
      <c r="E1683" s="2">
        <f t="shared" si="159"/>
        <v>75</v>
      </c>
      <c r="F1683" s="17">
        <f t="shared" si="160"/>
        <v>0</v>
      </c>
      <c r="G1683" s="2">
        <f t="shared" si="157"/>
        <v>53284</v>
      </c>
      <c r="L1683" s="127"/>
    </row>
    <row r="1684" spans="1:12" hidden="1" outlineLevel="1" x14ac:dyDescent="0.3">
      <c r="A1684" s="13">
        <v>1680</v>
      </c>
      <c r="B1684" s="2">
        <f t="shared" si="161"/>
        <v>53284</v>
      </c>
      <c r="C1684" s="3">
        <f t="shared" si="158"/>
        <v>79.930000000000007</v>
      </c>
      <c r="D1684" s="3">
        <f t="shared" si="156"/>
        <v>79.930000000000007</v>
      </c>
      <c r="E1684" s="2">
        <f t="shared" si="159"/>
        <v>75</v>
      </c>
      <c r="F1684" s="17">
        <f t="shared" si="160"/>
        <v>0</v>
      </c>
      <c r="G1684" s="2">
        <f t="shared" si="157"/>
        <v>53359</v>
      </c>
      <c r="L1684" s="127"/>
    </row>
    <row r="1685" spans="1:12" hidden="1" outlineLevel="1" x14ac:dyDescent="0.3">
      <c r="A1685" s="13">
        <v>1681</v>
      </c>
      <c r="B1685" s="2">
        <f t="shared" si="161"/>
        <v>53359</v>
      </c>
      <c r="C1685" s="3">
        <f t="shared" si="158"/>
        <v>80.040000000000006</v>
      </c>
      <c r="D1685" s="3">
        <f t="shared" si="156"/>
        <v>80.040000000000006</v>
      </c>
      <c r="E1685" s="2">
        <f t="shared" si="159"/>
        <v>76</v>
      </c>
      <c r="F1685" s="17">
        <f t="shared" si="160"/>
        <v>0</v>
      </c>
      <c r="G1685" s="2">
        <f t="shared" si="157"/>
        <v>53435</v>
      </c>
      <c r="L1685" s="127"/>
    </row>
    <row r="1686" spans="1:12" hidden="1" outlineLevel="1" x14ac:dyDescent="0.3">
      <c r="A1686" s="13">
        <v>1682</v>
      </c>
      <c r="B1686" s="2">
        <f t="shared" si="161"/>
        <v>53435</v>
      </c>
      <c r="C1686" s="3">
        <f t="shared" si="158"/>
        <v>80.150000000000006</v>
      </c>
      <c r="D1686" s="3">
        <f t="shared" si="156"/>
        <v>80.150000000000006</v>
      </c>
      <c r="E1686" s="2">
        <f t="shared" si="159"/>
        <v>76</v>
      </c>
      <c r="F1686" s="17">
        <f t="shared" si="160"/>
        <v>0</v>
      </c>
      <c r="G1686" s="2">
        <f t="shared" si="157"/>
        <v>53511</v>
      </c>
      <c r="L1686" s="127"/>
    </row>
    <row r="1687" spans="1:12" hidden="1" outlineLevel="1" x14ac:dyDescent="0.3">
      <c r="A1687" s="13">
        <v>1683</v>
      </c>
      <c r="B1687" s="2">
        <f t="shared" si="161"/>
        <v>53511</v>
      </c>
      <c r="C1687" s="3">
        <f t="shared" si="158"/>
        <v>80.27</v>
      </c>
      <c r="D1687" s="3">
        <f t="shared" si="156"/>
        <v>80.27</v>
      </c>
      <c r="E1687" s="2">
        <f t="shared" si="159"/>
        <v>76</v>
      </c>
      <c r="F1687" s="17">
        <f t="shared" si="160"/>
        <v>0</v>
      </c>
      <c r="G1687" s="2">
        <f t="shared" si="157"/>
        <v>53587</v>
      </c>
      <c r="L1687" s="127"/>
    </row>
    <row r="1688" spans="1:12" hidden="1" outlineLevel="1" x14ac:dyDescent="0.3">
      <c r="A1688" s="13">
        <v>1684</v>
      </c>
      <c r="B1688" s="2">
        <f t="shared" si="161"/>
        <v>53587</v>
      </c>
      <c r="C1688" s="3">
        <f t="shared" si="158"/>
        <v>80.38</v>
      </c>
      <c r="D1688" s="3">
        <f t="shared" si="156"/>
        <v>80.38</v>
      </c>
      <c r="E1688" s="2">
        <f t="shared" si="159"/>
        <v>76</v>
      </c>
      <c r="F1688" s="17">
        <f t="shared" si="160"/>
        <v>0</v>
      </c>
      <c r="G1688" s="2">
        <f t="shared" si="157"/>
        <v>53663</v>
      </c>
      <c r="L1688" s="127"/>
    </row>
    <row r="1689" spans="1:12" hidden="1" outlineLevel="1" x14ac:dyDescent="0.3">
      <c r="A1689" s="13">
        <v>1685</v>
      </c>
      <c r="B1689" s="2">
        <f t="shared" si="161"/>
        <v>53663</v>
      </c>
      <c r="C1689" s="3">
        <f t="shared" si="158"/>
        <v>80.489999999999995</v>
      </c>
      <c r="D1689" s="3">
        <f t="shared" si="156"/>
        <v>80.489999999999995</v>
      </c>
      <c r="E1689" s="2">
        <f t="shared" si="159"/>
        <v>76</v>
      </c>
      <c r="F1689" s="17">
        <f t="shared" si="160"/>
        <v>0</v>
      </c>
      <c r="G1689" s="2">
        <f t="shared" si="157"/>
        <v>53739</v>
      </c>
      <c r="L1689" s="127"/>
    </row>
    <row r="1690" spans="1:12" hidden="1" outlineLevel="1" x14ac:dyDescent="0.3">
      <c r="A1690" s="13">
        <v>1686</v>
      </c>
      <c r="B1690" s="2">
        <f t="shared" si="161"/>
        <v>53739</v>
      </c>
      <c r="C1690" s="3">
        <f t="shared" si="158"/>
        <v>80.61</v>
      </c>
      <c r="D1690" s="3">
        <f t="shared" ref="D1690:D1753" si="162">C1690+F1689</f>
        <v>80.61</v>
      </c>
      <c r="E1690" s="2">
        <f t="shared" si="159"/>
        <v>76</v>
      </c>
      <c r="F1690" s="17">
        <f t="shared" si="160"/>
        <v>0</v>
      </c>
      <c r="G1690" s="2">
        <f t="shared" ref="G1690:G1753" si="163">B1690+E1690</f>
        <v>53815</v>
      </c>
      <c r="L1690" s="127"/>
    </row>
    <row r="1691" spans="1:12" hidden="1" outlineLevel="1" x14ac:dyDescent="0.3">
      <c r="A1691" s="13">
        <v>1687</v>
      </c>
      <c r="B1691" s="2">
        <f t="shared" si="161"/>
        <v>53815</v>
      </c>
      <c r="C1691" s="3">
        <f t="shared" si="158"/>
        <v>80.72</v>
      </c>
      <c r="D1691" s="3">
        <f t="shared" si="162"/>
        <v>80.72</v>
      </c>
      <c r="E1691" s="2">
        <f t="shared" si="159"/>
        <v>76</v>
      </c>
      <c r="F1691" s="17">
        <f t="shared" si="160"/>
        <v>0</v>
      </c>
      <c r="G1691" s="2">
        <f t="shared" si="163"/>
        <v>53891</v>
      </c>
      <c r="L1691" s="127"/>
    </row>
    <row r="1692" spans="1:12" hidden="1" outlineLevel="1" x14ac:dyDescent="0.3">
      <c r="A1692" s="13">
        <v>1688</v>
      </c>
      <c r="B1692" s="2">
        <f t="shared" si="161"/>
        <v>53891</v>
      </c>
      <c r="C1692" s="3">
        <f t="shared" si="158"/>
        <v>80.84</v>
      </c>
      <c r="D1692" s="3">
        <f t="shared" si="162"/>
        <v>80.84</v>
      </c>
      <c r="E1692" s="2">
        <f t="shared" si="159"/>
        <v>76</v>
      </c>
      <c r="F1692" s="17">
        <f t="shared" si="160"/>
        <v>0</v>
      </c>
      <c r="G1692" s="2">
        <f t="shared" si="163"/>
        <v>53967</v>
      </c>
      <c r="L1692" s="127"/>
    </row>
    <row r="1693" spans="1:12" hidden="1" outlineLevel="1" x14ac:dyDescent="0.3">
      <c r="A1693" s="13">
        <v>1689</v>
      </c>
      <c r="B1693" s="2">
        <f t="shared" si="161"/>
        <v>53967</v>
      </c>
      <c r="C1693" s="3">
        <f t="shared" si="158"/>
        <v>80.95</v>
      </c>
      <c r="D1693" s="3">
        <f t="shared" si="162"/>
        <v>80.95</v>
      </c>
      <c r="E1693" s="2">
        <f t="shared" si="159"/>
        <v>76</v>
      </c>
      <c r="F1693" s="17">
        <f t="shared" si="160"/>
        <v>0</v>
      </c>
      <c r="G1693" s="2">
        <f t="shared" si="163"/>
        <v>54043</v>
      </c>
      <c r="L1693" s="127"/>
    </row>
    <row r="1694" spans="1:12" hidden="1" outlineLevel="1" x14ac:dyDescent="0.3">
      <c r="A1694" s="13">
        <v>1690</v>
      </c>
      <c r="B1694" s="2">
        <f t="shared" si="161"/>
        <v>54043</v>
      </c>
      <c r="C1694" s="3">
        <f t="shared" si="158"/>
        <v>81.06</v>
      </c>
      <c r="D1694" s="3">
        <f t="shared" si="162"/>
        <v>81.06</v>
      </c>
      <c r="E1694" s="2">
        <f t="shared" si="159"/>
        <v>77</v>
      </c>
      <c r="F1694" s="17">
        <f t="shared" si="160"/>
        <v>0</v>
      </c>
      <c r="G1694" s="2">
        <f t="shared" si="163"/>
        <v>54120</v>
      </c>
      <c r="L1694" s="127"/>
    </row>
    <row r="1695" spans="1:12" hidden="1" outlineLevel="1" x14ac:dyDescent="0.3">
      <c r="A1695" s="13">
        <v>1691</v>
      </c>
      <c r="B1695" s="2">
        <f t="shared" si="161"/>
        <v>54120</v>
      </c>
      <c r="C1695" s="3">
        <f t="shared" si="158"/>
        <v>81.180000000000007</v>
      </c>
      <c r="D1695" s="3">
        <f t="shared" si="162"/>
        <v>81.180000000000007</v>
      </c>
      <c r="E1695" s="2">
        <f t="shared" si="159"/>
        <v>77</v>
      </c>
      <c r="F1695" s="17">
        <f t="shared" si="160"/>
        <v>0</v>
      </c>
      <c r="G1695" s="2">
        <f t="shared" si="163"/>
        <v>54197</v>
      </c>
      <c r="L1695" s="127"/>
    </row>
    <row r="1696" spans="1:12" hidden="1" outlineLevel="1" x14ac:dyDescent="0.3">
      <c r="A1696" s="13">
        <v>1692</v>
      </c>
      <c r="B1696" s="2">
        <f t="shared" si="161"/>
        <v>54197</v>
      </c>
      <c r="C1696" s="3">
        <f t="shared" si="158"/>
        <v>81.3</v>
      </c>
      <c r="D1696" s="3">
        <f t="shared" si="162"/>
        <v>81.3</v>
      </c>
      <c r="E1696" s="2">
        <f t="shared" si="159"/>
        <v>77</v>
      </c>
      <c r="F1696" s="17">
        <f t="shared" si="160"/>
        <v>0</v>
      </c>
      <c r="G1696" s="2">
        <f t="shared" si="163"/>
        <v>54274</v>
      </c>
      <c r="L1696" s="127"/>
    </row>
    <row r="1697" spans="1:12" hidden="1" outlineLevel="1" x14ac:dyDescent="0.3">
      <c r="A1697" s="13">
        <v>1693</v>
      </c>
      <c r="B1697" s="2">
        <f t="shared" si="161"/>
        <v>54274</v>
      </c>
      <c r="C1697" s="3">
        <f t="shared" si="158"/>
        <v>81.41</v>
      </c>
      <c r="D1697" s="3">
        <f t="shared" si="162"/>
        <v>81.41</v>
      </c>
      <c r="E1697" s="2">
        <f t="shared" si="159"/>
        <v>77</v>
      </c>
      <c r="F1697" s="17">
        <f t="shared" si="160"/>
        <v>0</v>
      </c>
      <c r="G1697" s="2">
        <f t="shared" si="163"/>
        <v>54351</v>
      </c>
      <c r="L1697" s="127"/>
    </row>
    <row r="1698" spans="1:12" hidden="1" outlineLevel="1" x14ac:dyDescent="0.3">
      <c r="A1698" s="13">
        <v>1694</v>
      </c>
      <c r="B1698" s="2">
        <f t="shared" si="161"/>
        <v>54351</v>
      </c>
      <c r="C1698" s="3">
        <f t="shared" si="158"/>
        <v>81.53</v>
      </c>
      <c r="D1698" s="3">
        <f t="shared" si="162"/>
        <v>81.53</v>
      </c>
      <c r="E1698" s="2">
        <f t="shared" si="159"/>
        <v>77</v>
      </c>
      <c r="F1698" s="17">
        <f t="shared" si="160"/>
        <v>0</v>
      </c>
      <c r="G1698" s="2">
        <f t="shared" si="163"/>
        <v>54428</v>
      </c>
      <c r="L1698" s="127"/>
    </row>
    <row r="1699" spans="1:12" hidden="1" outlineLevel="1" x14ac:dyDescent="0.3">
      <c r="A1699" s="13">
        <v>1695</v>
      </c>
      <c r="B1699" s="2">
        <f t="shared" si="161"/>
        <v>54428</v>
      </c>
      <c r="C1699" s="3">
        <f t="shared" si="158"/>
        <v>81.64</v>
      </c>
      <c r="D1699" s="3">
        <f t="shared" si="162"/>
        <v>81.64</v>
      </c>
      <c r="E1699" s="2">
        <f t="shared" si="159"/>
        <v>77</v>
      </c>
      <c r="F1699" s="17">
        <f t="shared" si="160"/>
        <v>0</v>
      </c>
      <c r="G1699" s="2">
        <f t="shared" si="163"/>
        <v>54505</v>
      </c>
      <c r="L1699" s="127"/>
    </row>
    <row r="1700" spans="1:12" hidden="1" outlineLevel="1" x14ac:dyDescent="0.3">
      <c r="A1700" s="13">
        <v>1696</v>
      </c>
      <c r="B1700" s="2">
        <f t="shared" si="161"/>
        <v>54505</v>
      </c>
      <c r="C1700" s="3">
        <f t="shared" si="158"/>
        <v>81.760000000000005</v>
      </c>
      <c r="D1700" s="3">
        <f t="shared" si="162"/>
        <v>81.760000000000005</v>
      </c>
      <c r="E1700" s="2">
        <f t="shared" si="159"/>
        <v>77</v>
      </c>
      <c r="F1700" s="17">
        <f t="shared" si="160"/>
        <v>0</v>
      </c>
      <c r="G1700" s="2">
        <f t="shared" si="163"/>
        <v>54582</v>
      </c>
      <c r="L1700" s="127"/>
    </row>
    <row r="1701" spans="1:12" hidden="1" outlineLevel="1" x14ac:dyDescent="0.3">
      <c r="A1701" s="13">
        <v>1697</v>
      </c>
      <c r="B1701" s="2">
        <f t="shared" si="161"/>
        <v>54582</v>
      </c>
      <c r="C1701" s="3">
        <f t="shared" si="158"/>
        <v>81.87</v>
      </c>
      <c r="D1701" s="3">
        <f t="shared" si="162"/>
        <v>81.87</v>
      </c>
      <c r="E1701" s="2">
        <f t="shared" si="159"/>
        <v>77</v>
      </c>
      <c r="F1701" s="17">
        <f t="shared" si="160"/>
        <v>0</v>
      </c>
      <c r="G1701" s="2">
        <f t="shared" si="163"/>
        <v>54659</v>
      </c>
      <c r="L1701" s="127"/>
    </row>
    <row r="1702" spans="1:12" hidden="1" outlineLevel="1" x14ac:dyDescent="0.3">
      <c r="A1702" s="13">
        <v>1698</v>
      </c>
      <c r="B1702" s="2">
        <f t="shared" si="161"/>
        <v>54659</v>
      </c>
      <c r="C1702" s="3">
        <f t="shared" si="158"/>
        <v>81.99</v>
      </c>
      <c r="D1702" s="3">
        <f t="shared" si="162"/>
        <v>81.99</v>
      </c>
      <c r="E1702" s="2">
        <f t="shared" si="159"/>
        <v>77</v>
      </c>
      <c r="F1702" s="17">
        <f t="shared" si="160"/>
        <v>0</v>
      </c>
      <c r="G1702" s="2">
        <f t="shared" si="163"/>
        <v>54736</v>
      </c>
      <c r="L1702" s="127"/>
    </row>
    <row r="1703" spans="1:12" hidden="1" outlineLevel="1" x14ac:dyDescent="0.3">
      <c r="A1703" s="13">
        <v>1699</v>
      </c>
      <c r="B1703" s="2">
        <f t="shared" si="161"/>
        <v>54736</v>
      </c>
      <c r="C1703" s="3">
        <f t="shared" si="158"/>
        <v>82.1</v>
      </c>
      <c r="D1703" s="3">
        <f t="shared" si="162"/>
        <v>82.1</v>
      </c>
      <c r="E1703" s="2">
        <f t="shared" si="159"/>
        <v>77</v>
      </c>
      <c r="F1703" s="17">
        <f t="shared" si="160"/>
        <v>0</v>
      </c>
      <c r="G1703" s="2">
        <f t="shared" si="163"/>
        <v>54813</v>
      </c>
      <c r="L1703" s="127"/>
    </row>
    <row r="1704" spans="1:12" hidden="1" outlineLevel="1" x14ac:dyDescent="0.3">
      <c r="A1704" s="13">
        <v>1700</v>
      </c>
      <c r="B1704" s="2">
        <f t="shared" si="161"/>
        <v>54813</v>
      </c>
      <c r="C1704" s="3">
        <f t="shared" si="158"/>
        <v>82.22</v>
      </c>
      <c r="D1704" s="3">
        <f t="shared" si="162"/>
        <v>82.22</v>
      </c>
      <c r="E1704" s="2">
        <f t="shared" si="159"/>
        <v>78</v>
      </c>
      <c r="F1704" s="17">
        <f t="shared" si="160"/>
        <v>0</v>
      </c>
      <c r="G1704" s="2">
        <f t="shared" si="163"/>
        <v>54891</v>
      </c>
      <c r="L1704" s="127"/>
    </row>
    <row r="1705" spans="1:12" hidden="1" outlineLevel="1" x14ac:dyDescent="0.3">
      <c r="A1705" s="13">
        <v>1701</v>
      </c>
      <c r="B1705" s="2">
        <f t="shared" si="161"/>
        <v>54891</v>
      </c>
      <c r="C1705" s="3">
        <f t="shared" si="158"/>
        <v>82.34</v>
      </c>
      <c r="D1705" s="3">
        <f t="shared" si="162"/>
        <v>82.34</v>
      </c>
      <c r="E1705" s="2">
        <f t="shared" si="159"/>
        <v>78</v>
      </c>
      <c r="F1705" s="17">
        <f t="shared" si="160"/>
        <v>0</v>
      </c>
      <c r="G1705" s="2">
        <f t="shared" si="163"/>
        <v>54969</v>
      </c>
      <c r="L1705" s="127"/>
    </row>
    <row r="1706" spans="1:12" hidden="1" outlineLevel="1" x14ac:dyDescent="0.3">
      <c r="A1706" s="13">
        <v>1702</v>
      </c>
      <c r="B1706" s="2">
        <f t="shared" si="161"/>
        <v>54969</v>
      </c>
      <c r="C1706" s="3">
        <f t="shared" si="158"/>
        <v>82.45</v>
      </c>
      <c r="D1706" s="3">
        <f t="shared" si="162"/>
        <v>82.45</v>
      </c>
      <c r="E1706" s="2">
        <f t="shared" si="159"/>
        <v>78</v>
      </c>
      <c r="F1706" s="17">
        <f t="shared" si="160"/>
        <v>0</v>
      </c>
      <c r="G1706" s="2">
        <f t="shared" si="163"/>
        <v>55047</v>
      </c>
      <c r="L1706" s="127"/>
    </row>
    <row r="1707" spans="1:12" hidden="1" outlineLevel="1" x14ac:dyDescent="0.3">
      <c r="A1707" s="13">
        <v>1703</v>
      </c>
      <c r="B1707" s="2">
        <f t="shared" si="161"/>
        <v>55047</v>
      </c>
      <c r="C1707" s="3">
        <f t="shared" si="158"/>
        <v>82.57</v>
      </c>
      <c r="D1707" s="3">
        <f t="shared" si="162"/>
        <v>82.57</v>
      </c>
      <c r="E1707" s="2">
        <f t="shared" si="159"/>
        <v>78</v>
      </c>
      <c r="F1707" s="17">
        <f t="shared" si="160"/>
        <v>0</v>
      </c>
      <c r="G1707" s="2">
        <f t="shared" si="163"/>
        <v>55125</v>
      </c>
      <c r="L1707" s="127"/>
    </row>
    <row r="1708" spans="1:12" hidden="1" outlineLevel="1" x14ac:dyDescent="0.3">
      <c r="A1708" s="13">
        <v>1704</v>
      </c>
      <c r="B1708" s="2">
        <f t="shared" si="161"/>
        <v>55125</v>
      </c>
      <c r="C1708" s="3">
        <f t="shared" si="158"/>
        <v>82.69</v>
      </c>
      <c r="D1708" s="3">
        <f t="shared" si="162"/>
        <v>82.69</v>
      </c>
      <c r="E1708" s="2">
        <f t="shared" si="159"/>
        <v>78</v>
      </c>
      <c r="F1708" s="17">
        <f t="shared" si="160"/>
        <v>0</v>
      </c>
      <c r="G1708" s="2">
        <f t="shared" si="163"/>
        <v>55203</v>
      </c>
      <c r="L1708" s="127"/>
    </row>
    <row r="1709" spans="1:12" hidden="1" outlineLevel="1" x14ac:dyDescent="0.3">
      <c r="A1709" s="13">
        <v>1705</v>
      </c>
      <c r="B1709" s="2">
        <f t="shared" si="161"/>
        <v>55203</v>
      </c>
      <c r="C1709" s="3">
        <f t="shared" si="158"/>
        <v>82.8</v>
      </c>
      <c r="D1709" s="3">
        <f t="shared" si="162"/>
        <v>82.8</v>
      </c>
      <c r="E1709" s="2">
        <f t="shared" si="159"/>
        <v>78</v>
      </c>
      <c r="F1709" s="17">
        <f t="shared" si="160"/>
        <v>0</v>
      </c>
      <c r="G1709" s="2">
        <f t="shared" si="163"/>
        <v>55281</v>
      </c>
      <c r="L1709" s="127"/>
    </row>
    <row r="1710" spans="1:12" hidden="1" outlineLevel="1" x14ac:dyDescent="0.3">
      <c r="A1710" s="13">
        <v>1706</v>
      </c>
      <c r="B1710" s="2">
        <f t="shared" si="161"/>
        <v>55281</v>
      </c>
      <c r="C1710" s="3">
        <f t="shared" si="158"/>
        <v>82.92</v>
      </c>
      <c r="D1710" s="3">
        <f t="shared" si="162"/>
        <v>82.92</v>
      </c>
      <c r="E1710" s="2">
        <f t="shared" si="159"/>
        <v>78</v>
      </c>
      <c r="F1710" s="17">
        <f t="shared" si="160"/>
        <v>0</v>
      </c>
      <c r="G1710" s="2">
        <f t="shared" si="163"/>
        <v>55359</v>
      </c>
      <c r="L1710" s="127"/>
    </row>
    <row r="1711" spans="1:12" hidden="1" outlineLevel="1" x14ac:dyDescent="0.3">
      <c r="A1711" s="13">
        <v>1707</v>
      </c>
      <c r="B1711" s="2">
        <f t="shared" si="161"/>
        <v>55359</v>
      </c>
      <c r="C1711" s="3">
        <f t="shared" si="158"/>
        <v>83.04</v>
      </c>
      <c r="D1711" s="3">
        <f t="shared" si="162"/>
        <v>83.04</v>
      </c>
      <c r="E1711" s="2">
        <f t="shared" si="159"/>
        <v>78</v>
      </c>
      <c r="F1711" s="17">
        <f t="shared" si="160"/>
        <v>0</v>
      </c>
      <c r="G1711" s="2">
        <f t="shared" si="163"/>
        <v>55437</v>
      </c>
      <c r="L1711" s="127"/>
    </row>
    <row r="1712" spans="1:12" hidden="1" outlineLevel="1" x14ac:dyDescent="0.3">
      <c r="A1712" s="13">
        <v>1708</v>
      </c>
      <c r="B1712" s="2">
        <f t="shared" si="161"/>
        <v>55437</v>
      </c>
      <c r="C1712" s="3">
        <f t="shared" si="158"/>
        <v>83.16</v>
      </c>
      <c r="D1712" s="3">
        <f t="shared" si="162"/>
        <v>83.16</v>
      </c>
      <c r="E1712" s="2">
        <f t="shared" si="159"/>
        <v>79</v>
      </c>
      <c r="F1712" s="17">
        <f t="shared" si="160"/>
        <v>0</v>
      </c>
      <c r="G1712" s="2">
        <f t="shared" si="163"/>
        <v>55516</v>
      </c>
      <c r="L1712" s="127"/>
    </row>
    <row r="1713" spans="1:12" hidden="1" outlineLevel="1" x14ac:dyDescent="0.3">
      <c r="A1713" s="13">
        <v>1709</v>
      </c>
      <c r="B1713" s="2">
        <f t="shared" si="161"/>
        <v>55516</v>
      </c>
      <c r="C1713" s="3">
        <f t="shared" si="158"/>
        <v>83.27</v>
      </c>
      <c r="D1713" s="3">
        <f t="shared" si="162"/>
        <v>83.27</v>
      </c>
      <c r="E1713" s="2">
        <f t="shared" si="159"/>
        <v>79</v>
      </c>
      <c r="F1713" s="17">
        <f t="shared" si="160"/>
        <v>0</v>
      </c>
      <c r="G1713" s="2">
        <f t="shared" si="163"/>
        <v>55595</v>
      </c>
      <c r="L1713" s="127"/>
    </row>
    <row r="1714" spans="1:12" hidden="1" outlineLevel="1" x14ac:dyDescent="0.3">
      <c r="A1714" s="13">
        <v>1710</v>
      </c>
      <c r="B1714" s="2">
        <f t="shared" si="161"/>
        <v>55595</v>
      </c>
      <c r="C1714" s="3">
        <f t="shared" si="158"/>
        <v>83.39</v>
      </c>
      <c r="D1714" s="3">
        <f t="shared" si="162"/>
        <v>83.39</v>
      </c>
      <c r="E1714" s="2">
        <f t="shared" si="159"/>
        <v>79</v>
      </c>
      <c r="F1714" s="17">
        <f t="shared" si="160"/>
        <v>0</v>
      </c>
      <c r="G1714" s="2">
        <f t="shared" si="163"/>
        <v>55674</v>
      </c>
      <c r="L1714" s="127"/>
    </row>
    <row r="1715" spans="1:12" hidden="1" outlineLevel="1" x14ac:dyDescent="0.3">
      <c r="A1715" s="13">
        <v>1711</v>
      </c>
      <c r="B1715" s="2">
        <f t="shared" si="161"/>
        <v>55674</v>
      </c>
      <c r="C1715" s="3">
        <f t="shared" si="158"/>
        <v>83.51</v>
      </c>
      <c r="D1715" s="3">
        <f t="shared" si="162"/>
        <v>83.51</v>
      </c>
      <c r="E1715" s="2">
        <f t="shared" si="159"/>
        <v>79</v>
      </c>
      <c r="F1715" s="17">
        <f t="shared" si="160"/>
        <v>0</v>
      </c>
      <c r="G1715" s="2">
        <f t="shared" si="163"/>
        <v>55753</v>
      </c>
      <c r="L1715" s="127"/>
    </row>
    <row r="1716" spans="1:12" hidden="1" outlineLevel="1" x14ac:dyDescent="0.3">
      <c r="A1716" s="13">
        <v>1712</v>
      </c>
      <c r="B1716" s="2">
        <f t="shared" si="161"/>
        <v>55753</v>
      </c>
      <c r="C1716" s="3">
        <f t="shared" si="158"/>
        <v>83.63</v>
      </c>
      <c r="D1716" s="3">
        <f t="shared" si="162"/>
        <v>83.63</v>
      </c>
      <c r="E1716" s="2">
        <f t="shared" si="159"/>
        <v>79</v>
      </c>
      <c r="F1716" s="17">
        <f t="shared" si="160"/>
        <v>0</v>
      </c>
      <c r="G1716" s="2">
        <f t="shared" si="163"/>
        <v>55832</v>
      </c>
      <c r="L1716" s="127"/>
    </row>
    <row r="1717" spans="1:12" hidden="1" outlineLevel="1" x14ac:dyDescent="0.3">
      <c r="A1717" s="13">
        <v>1713</v>
      </c>
      <c r="B1717" s="2">
        <f t="shared" si="161"/>
        <v>55832</v>
      </c>
      <c r="C1717" s="3">
        <f t="shared" si="158"/>
        <v>83.75</v>
      </c>
      <c r="D1717" s="3">
        <f t="shared" si="162"/>
        <v>83.75</v>
      </c>
      <c r="E1717" s="2">
        <f t="shared" si="159"/>
        <v>79</v>
      </c>
      <c r="F1717" s="17">
        <f t="shared" si="160"/>
        <v>0</v>
      </c>
      <c r="G1717" s="2">
        <f t="shared" si="163"/>
        <v>55911</v>
      </c>
      <c r="L1717" s="127"/>
    </row>
    <row r="1718" spans="1:12" hidden="1" outlineLevel="1" x14ac:dyDescent="0.3">
      <c r="A1718" s="13">
        <v>1714</v>
      </c>
      <c r="B1718" s="2">
        <f t="shared" si="161"/>
        <v>55911</v>
      </c>
      <c r="C1718" s="3">
        <f t="shared" si="158"/>
        <v>83.87</v>
      </c>
      <c r="D1718" s="3">
        <f t="shared" si="162"/>
        <v>83.87</v>
      </c>
      <c r="E1718" s="2">
        <f t="shared" si="159"/>
        <v>79</v>
      </c>
      <c r="F1718" s="17">
        <f t="shared" si="160"/>
        <v>0</v>
      </c>
      <c r="G1718" s="2">
        <f t="shared" si="163"/>
        <v>55990</v>
      </c>
      <c r="L1718" s="127"/>
    </row>
    <row r="1719" spans="1:12" hidden="1" outlineLevel="1" x14ac:dyDescent="0.3">
      <c r="A1719" s="13">
        <v>1715</v>
      </c>
      <c r="B1719" s="2">
        <f t="shared" si="161"/>
        <v>55990</v>
      </c>
      <c r="C1719" s="3">
        <f t="shared" si="158"/>
        <v>83.99</v>
      </c>
      <c r="D1719" s="3">
        <f t="shared" si="162"/>
        <v>83.99</v>
      </c>
      <c r="E1719" s="2">
        <f t="shared" si="159"/>
        <v>79</v>
      </c>
      <c r="F1719" s="17">
        <f t="shared" si="160"/>
        <v>0</v>
      </c>
      <c r="G1719" s="2">
        <f t="shared" si="163"/>
        <v>56069</v>
      </c>
      <c r="L1719" s="127"/>
    </row>
    <row r="1720" spans="1:12" hidden="1" outlineLevel="1" x14ac:dyDescent="0.3">
      <c r="A1720" s="13">
        <v>1716</v>
      </c>
      <c r="B1720" s="2">
        <f t="shared" si="161"/>
        <v>56069</v>
      </c>
      <c r="C1720" s="3">
        <f t="shared" si="158"/>
        <v>84.1</v>
      </c>
      <c r="D1720" s="3">
        <f t="shared" si="162"/>
        <v>84.1</v>
      </c>
      <c r="E1720" s="2">
        <f t="shared" si="159"/>
        <v>79</v>
      </c>
      <c r="F1720" s="17">
        <f t="shared" si="160"/>
        <v>0</v>
      </c>
      <c r="G1720" s="2">
        <f t="shared" si="163"/>
        <v>56148</v>
      </c>
      <c r="L1720" s="127"/>
    </row>
    <row r="1721" spans="1:12" hidden="1" outlineLevel="1" x14ac:dyDescent="0.3">
      <c r="A1721" s="13">
        <v>1717</v>
      </c>
      <c r="B1721" s="2">
        <f t="shared" si="161"/>
        <v>56148</v>
      </c>
      <c r="C1721" s="3">
        <f t="shared" si="158"/>
        <v>84.22</v>
      </c>
      <c r="D1721" s="3">
        <f t="shared" si="162"/>
        <v>84.22</v>
      </c>
      <c r="E1721" s="2">
        <f t="shared" si="159"/>
        <v>80</v>
      </c>
      <c r="F1721" s="17">
        <f t="shared" si="160"/>
        <v>0</v>
      </c>
      <c r="G1721" s="2">
        <f t="shared" si="163"/>
        <v>56228</v>
      </c>
      <c r="L1721" s="127"/>
    </row>
    <row r="1722" spans="1:12" hidden="1" outlineLevel="1" x14ac:dyDescent="0.3">
      <c r="A1722" s="13">
        <v>1718</v>
      </c>
      <c r="B1722" s="2">
        <f t="shared" si="161"/>
        <v>56228</v>
      </c>
      <c r="C1722" s="3">
        <f t="shared" si="158"/>
        <v>84.34</v>
      </c>
      <c r="D1722" s="3">
        <f t="shared" si="162"/>
        <v>84.34</v>
      </c>
      <c r="E1722" s="2">
        <f t="shared" si="159"/>
        <v>80</v>
      </c>
      <c r="F1722" s="17">
        <f t="shared" si="160"/>
        <v>0</v>
      </c>
      <c r="G1722" s="2">
        <f t="shared" si="163"/>
        <v>56308</v>
      </c>
      <c r="L1722" s="127"/>
    </row>
    <row r="1723" spans="1:12" hidden="1" outlineLevel="1" x14ac:dyDescent="0.3">
      <c r="A1723" s="13">
        <v>1719</v>
      </c>
      <c r="B1723" s="2">
        <f t="shared" si="161"/>
        <v>56308</v>
      </c>
      <c r="C1723" s="3">
        <f t="shared" si="158"/>
        <v>84.46</v>
      </c>
      <c r="D1723" s="3">
        <f t="shared" si="162"/>
        <v>84.46</v>
      </c>
      <c r="E1723" s="2">
        <f t="shared" si="159"/>
        <v>80</v>
      </c>
      <c r="F1723" s="17">
        <f t="shared" si="160"/>
        <v>0</v>
      </c>
      <c r="G1723" s="2">
        <f t="shared" si="163"/>
        <v>56388</v>
      </c>
      <c r="L1723" s="127"/>
    </row>
    <row r="1724" spans="1:12" hidden="1" outlineLevel="1" x14ac:dyDescent="0.3">
      <c r="A1724" s="13">
        <v>1720</v>
      </c>
      <c r="B1724" s="2">
        <f t="shared" si="161"/>
        <v>56388</v>
      </c>
      <c r="C1724" s="3">
        <f t="shared" si="158"/>
        <v>84.58</v>
      </c>
      <c r="D1724" s="3">
        <f t="shared" si="162"/>
        <v>84.58</v>
      </c>
      <c r="E1724" s="2">
        <f t="shared" si="159"/>
        <v>80</v>
      </c>
      <c r="F1724" s="17">
        <f t="shared" si="160"/>
        <v>0</v>
      </c>
      <c r="G1724" s="2">
        <f t="shared" si="163"/>
        <v>56468</v>
      </c>
      <c r="L1724" s="127"/>
    </row>
    <row r="1725" spans="1:12" hidden="1" outlineLevel="1" x14ac:dyDescent="0.3">
      <c r="A1725" s="13">
        <v>1721</v>
      </c>
      <c r="B1725" s="2">
        <f t="shared" si="161"/>
        <v>56468</v>
      </c>
      <c r="C1725" s="3">
        <f t="shared" si="158"/>
        <v>84.7</v>
      </c>
      <c r="D1725" s="3">
        <f t="shared" si="162"/>
        <v>84.7</v>
      </c>
      <c r="E1725" s="2">
        <f t="shared" si="159"/>
        <v>80</v>
      </c>
      <c r="F1725" s="17">
        <f t="shared" si="160"/>
        <v>0</v>
      </c>
      <c r="G1725" s="2">
        <f t="shared" si="163"/>
        <v>56548</v>
      </c>
      <c r="L1725" s="127"/>
    </row>
    <row r="1726" spans="1:12" hidden="1" outlineLevel="1" x14ac:dyDescent="0.3">
      <c r="A1726" s="13">
        <v>1722</v>
      </c>
      <c r="B1726" s="2">
        <f t="shared" si="161"/>
        <v>56548</v>
      </c>
      <c r="C1726" s="3">
        <f t="shared" si="158"/>
        <v>84.82</v>
      </c>
      <c r="D1726" s="3">
        <f t="shared" si="162"/>
        <v>84.82</v>
      </c>
      <c r="E1726" s="2">
        <f t="shared" si="159"/>
        <v>80</v>
      </c>
      <c r="F1726" s="17">
        <f t="shared" si="160"/>
        <v>0</v>
      </c>
      <c r="G1726" s="2">
        <f t="shared" si="163"/>
        <v>56628</v>
      </c>
      <c r="L1726" s="127"/>
    </row>
    <row r="1727" spans="1:12" hidden="1" outlineLevel="1" x14ac:dyDescent="0.3">
      <c r="A1727" s="13">
        <v>1723</v>
      </c>
      <c r="B1727" s="2">
        <f t="shared" si="161"/>
        <v>56628</v>
      </c>
      <c r="C1727" s="3">
        <f t="shared" si="158"/>
        <v>84.94</v>
      </c>
      <c r="D1727" s="3">
        <f t="shared" si="162"/>
        <v>84.94</v>
      </c>
      <c r="E1727" s="2">
        <f t="shared" si="159"/>
        <v>80</v>
      </c>
      <c r="F1727" s="17">
        <f t="shared" si="160"/>
        <v>0</v>
      </c>
      <c r="G1727" s="2">
        <f t="shared" si="163"/>
        <v>56708</v>
      </c>
      <c r="L1727" s="127"/>
    </row>
    <row r="1728" spans="1:12" hidden="1" outlineLevel="1" x14ac:dyDescent="0.3">
      <c r="A1728" s="13">
        <v>1724</v>
      </c>
      <c r="B1728" s="2">
        <f t="shared" si="161"/>
        <v>56708</v>
      </c>
      <c r="C1728" s="3">
        <f t="shared" si="158"/>
        <v>85.06</v>
      </c>
      <c r="D1728" s="3">
        <f t="shared" si="162"/>
        <v>85.06</v>
      </c>
      <c r="E1728" s="2">
        <f t="shared" si="159"/>
        <v>80</v>
      </c>
      <c r="F1728" s="17">
        <f t="shared" si="160"/>
        <v>0</v>
      </c>
      <c r="G1728" s="2">
        <f t="shared" si="163"/>
        <v>56788</v>
      </c>
      <c r="L1728" s="127"/>
    </row>
    <row r="1729" spans="1:12" hidden="1" outlineLevel="1" x14ac:dyDescent="0.3">
      <c r="A1729" s="13">
        <v>1725</v>
      </c>
      <c r="B1729" s="2">
        <f t="shared" si="161"/>
        <v>56788</v>
      </c>
      <c r="C1729" s="3">
        <f t="shared" si="158"/>
        <v>85.18</v>
      </c>
      <c r="D1729" s="3">
        <f t="shared" si="162"/>
        <v>85.18</v>
      </c>
      <c r="E1729" s="2">
        <f t="shared" si="159"/>
        <v>80</v>
      </c>
      <c r="F1729" s="17">
        <f t="shared" si="160"/>
        <v>0</v>
      </c>
      <c r="G1729" s="2">
        <f t="shared" si="163"/>
        <v>56868</v>
      </c>
      <c r="L1729" s="127"/>
    </row>
    <row r="1730" spans="1:12" hidden="1" outlineLevel="1" x14ac:dyDescent="0.3">
      <c r="A1730" s="13">
        <v>1726</v>
      </c>
      <c r="B1730" s="2">
        <f t="shared" si="161"/>
        <v>56868</v>
      </c>
      <c r="C1730" s="3">
        <f t="shared" si="158"/>
        <v>85.3</v>
      </c>
      <c r="D1730" s="3">
        <f t="shared" si="162"/>
        <v>85.3</v>
      </c>
      <c r="E1730" s="2">
        <f t="shared" si="159"/>
        <v>81</v>
      </c>
      <c r="F1730" s="17">
        <f t="shared" si="160"/>
        <v>0</v>
      </c>
      <c r="G1730" s="2">
        <f t="shared" si="163"/>
        <v>56949</v>
      </c>
      <c r="L1730" s="127"/>
    </row>
    <row r="1731" spans="1:12" hidden="1" outlineLevel="1" x14ac:dyDescent="0.3">
      <c r="A1731" s="13">
        <v>1727</v>
      </c>
      <c r="B1731" s="2">
        <f t="shared" si="161"/>
        <v>56949</v>
      </c>
      <c r="C1731" s="3">
        <f t="shared" si="158"/>
        <v>85.42</v>
      </c>
      <c r="D1731" s="3">
        <f t="shared" si="162"/>
        <v>85.42</v>
      </c>
      <c r="E1731" s="2">
        <f t="shared" si="159"/>
        <v>81</v>
      </c>
      <c r="F1731" s="17">
        <f t="shared" si="160"/>
        <v>0</v>
      </c>
      <c r="G1731" s="2">
        <f t="shared" si="163"/>
        <v>57030</v>
      </c>
      <c r="L1731" s="127"/>
    </row>
    <row r="1732" spans="1:12" hidden="1" outlineLevel="1" x14ac:dyDescent="0.3">
      <c r="A1732" s="13">
        <v>1728</v>
      </c>
      <c r="B1732" s="2">
        <f t="shared" si="161"/>
        <v>57030</v>
      </c>
      <c r="C1732" s="3">
        <f t="shared" si="158"/>
        <v>85.55</v>
      </c>
      <c r="D1732" s="3">
        <f t="shared" si="162"/>
        <v>85.55</v>
      </c>
      <c r="E1732" s="2">
        <f t="shared" si="159"/>
        <v>81</v>
      </c>
      <c r="F1732" s="17">
        <f t="shared" si="160"/>
        <v>0</v>
      </c>
      <c r="G1732" s="2">
        <f t="shared" si="163"/>
        <v>57111</v>
      </c>
      <c r="L1732" s="127"/>
    </row>
    <row r="1733" spans="1:12" hidden="1" outlineLevel="1" x14ac:dyDescent="0.3">
      <c r="A1733" s="13">
        <v>1729</v>
      </c>
      <c r="B1733" s="2">
        <f t="shared" si="161"/>
        <v>57111</v>
      </c>
      <c r="C1733" s="3">
        <f t="shared" ref="C1733:C1796" si="164">ROUND(B1733*$K$4/100,2)</f>
        <v>85.67</v>
      </c>
      <c r="D1733" s="3">
        <f t="shared" si="162"/>
        <v>85.67</v>
      </c>
      <c r="E1733" s="2">
        <f t="shared" si="159"/>
        <v>81</v>
      </c>
      <c r="F1733" s="17">
        <f t="shared" si="160"/>
        <v>0</v>
      </c>
      <c r="G1733" s="2">
        <f t="shared" si="163"/>
        <v>57192</v>
      </c>
      <c r="L1733" s="127"/>
    </row>
    <row r="1734" spans="1:12" hidden="1" outlineLevel="1" x14ac:dyDescent="0.3">
      <c r="A1734" s="13">
        <v>1730</v>
      </c>
      <c r="B1734" s="2">
        <f t="shared" si="161"/>
        <v>57192</v>
      </c>
      <c r="C1734" s="3">
        <f t="shared" si="164"/>
        <v>85.79</v>
      </c>
      <c r="D1734" s="3">
        <f t="shared" si="162"/>
        <v>85.79</v>
      </c>
      <c r="E1734" s="2">
        <f t="shared" ref="E1734:E1797" si="165">ROUNDDOWN(IF(D1734&lt;50,0,D1734*0.95),0)</f>
        <v>81</v>
      </c>
      <c r="F1734" s="17">
        <f t="shared" si="160"/>
        <v>0</v>
      </c>
      <c r="G1734" s="2">
        <f t="shared" si="163"/>
        <v>57273</v>
      </c>
      <c r="L1734" s="127"/>
    </row>
    <row r="1735" spans="1:12" hidden="1" outlineLevel="1" x14ac:dyDescent="0.3">
      <c r="A1735" s="13">
        <v>1731</v>
      </c>
      <c r="B1735" s="2">
        <f t="shared" si="161"/>
        <v>57273</v>
      </c>
      <c r="C1735" s="3">
        <f t="shared" si="164"/>
        <v>85.91</v>
      </c>
      <c r="D1735" s="3">
        <f t="shared" si="162"/>
        <v>85.91</v>
      </c>
      <c r="E1735" s="2">
        <f t="shared" si="165"/>
        <v>81</v>
      </c>
      <c r="F1735" s="17">
        <f t="shared" ref="F1735:F1798" si="166">IF(E1735&gt;0,0,D1735-E1735)</f>
        <v>0</v>
      </c>
      <c r="G1735" s="2">
        <f t="shared" si="163"/>
        <v>57354</v>
      </c>
      <c r="L1735" s="127"/>
    </row>
    <row r="1736" spans="1:12" hidden="1" outlineLevel="1" x14ac:dyDescent="0.3">
      <c r="A1736" s="13">
        <v>1732</v>
      </c>
      <c r="B1736" s="2">
        <f t="shared" ref="B1736:B1799" si="167">G1735</f>
        <v>57354</v>
      </c>
      <c r="C1736" s="3">
        <f t="shared" si="164"/>
        <v>86.03</v>
      </c>
      <c r="D1736" s="3">
        <f t="shared" si="162"/>
        <v>86.03</v>
      </c>
      <c r="E1736" s="2">
        <f t="shared" si="165"/>
        <v>81</v>
      </c>
      <c r="F1736" s="17">
        <f t="shared" si="166"/>
        <v>0</v>
      </c>
      <c r="G1736" s="2">
        <f t="shared" si="163"/>
        <v>57435</v>
      </c>
      <c r="L1736" s="127"/>
    </row>
    <row r="1737" spans="1:12" hidden="1" outlineLevel="1" x14ac:dyDescent="0.3">
      <c r="A1737" s="13">
        <v>1733</v>
      </c>
      <c r="B1737" s="2">
        <f t="shared" si="167"/>
        <v>57435</v>
      </c>
      <c r="C1737" s="3">
        <f t="shared" si="164"/>
        <v>86.15</v>
      </c>
      <c r="D1737" s="3">
        <f t="shared" si="162"/>
        <v>86.15</v>
      </c>
      <c r="E1737" s="2">
        <f t="shared" si="165"/>
        <v>81</v>
      </c>
      <c r="F1737" s="17">
        <f t="shared" si="166"/>
        <v>0</v>
      </c>
      <c r="G1737" s="2">
        <f t="shared" si="163"/>
        <v>57516</v>
      </c>
      <c r="L1737" s="127"/>
    </row>
    <row r="1738" spans="1:12" hidden="1" outlineLevel="1" x14ac:dyDescent="0.3">
      <c r="A1738" s="13">
        <v>1734</v>
      </c>
      <c r="B1738" s="2">
        <f t="shared" si="167"/>
        <v>57516</v>
      </c>
      <c r="C1738" s="3">
        <f t="shared" si="164"/>
        <v>86.27</v>
      </c>
      <c r="D1738" s="3">
        <f t="shared" si="162"/>
        <v>86.27</v>
      </c>
      <c r="E1738" s="2">
        <f t="shared" si="165"/>
        <v>81</v>
      </c>
      <c r="F1738" s="17">
        <f t="shared" si="166"/>
        <v>0</v>
      </c>
      <c r="G1738" s="2">
        <f t="shared" si="163"/>
        <v>57597</v>
      </c>
      <c r="L1738" s="127"/>
    </row>
    <row r="1739" spans="1:12" hidden="1" outlineLevel="1" x14ac:dyDescent="0.3">
      <c r="A1739" s="13">
        <v>1735</v>
      </c>
      <c r="B1739" s="2">
        <f t="shared" si="167"/>
        <v>57597</v>
      </c>
      <c r="C1739" s="3">
        <f t="shared" si="164"/>
        <v>86.4</v>
      </c>
      <c r="D1739" s="3">
        <f t="shared" si="162"/>
        <v>86.4</v>
      </c>
      <c r="E1739" s="2">
        <f t="shared" si="165"/>
        <v>82</v>
      </c>
      <c r="F1739" s="17">
        <f t="shared" si="166"/>
        <v>0</v>
      </c>
      <c r="G1739" s="2">
        <f t="shared" si="163"/>
        <v>57679</v>
      </c>
      <c r="L1739" s="127"/>
    </row>
    <row r="1740" spans="1:12" hidden="1" outlineLevel="1" x14ac:dyDescent="0.3">
      <c r="A1740" s="13">
        <v>1736</v>
      </c>
      <c r="B1740" s="2">
        <f t="shared" si="167"/>
        <v>57679</v>
      </c>
      <c r="C1740" s="3">
        <f t="shared" si="164"/>
        <v>86.52</v>
      </c>
      <c r="D1740" s="3">
        <f t="shared" si="162"/>
        <v>86.52</v>
      </c>
      <c r="E1740" s="2">
        <f t="shared" si="165"/>
        <v>82</v>
      </c>
      <c r="F1740" s="17">
        <f t="shared" si="166"/>
        <v>0</v>
      </c>
      <c r="G1740" s="2">
        <f t="shared" si="163"/>
        <v>57761</v>
      </c>
      <c r="L1740" s="127"/>
    </row>
    <row r="1741" spans="1:12" hidden="1" outlineLevel="1" x14ac:dyDescent="0.3">
      <c r="A1741" s="13">
        <v>1737</v>
      </c>
      <c r="B1741" s="2">
        <f t="shared" si="167"/>
        <v>57761</v>
      </c>
      <c r="C1741" s="3">
        <f t="shared" si="164"/>
        <v>86.64</v>
      </c>
      <c r="D1741" s="3">
        <f t="shared" si="162"/>
        <v>86.64</v>
      </c>
      <c r="E1741" s="2">
        <f t="shared" si="165"/>
        <v>82</v>
      </c>
      <c r="F1741" s="17">
        <f t="shared" si="166"/>
        <v>0</v>
      </c>
      <c r="G1741" s="2">
        <f t="shared" si="163"/>
        <v>57843</v>
      </c>
      <c r="L1741" s="127"/>
    </row>
    <row r="1742" spans="1:12" hidden="1" outlineLevel="1" x14ac:dyDescent="0.3">
      <c r="A1742" s="13">
        <v>1738</v>
      </c>
      <c r="B1742" s="2">
        <f t="shared" si="167"/>
        <v>57843</v>
      </c>
      <c r="C1742" s="3">
        <f t="shared" si="164"/>
        <v>86.76</v>
      </c>
      <c r="D1742" s="3">
        <f t="shared" si="162"/>
        <v>86.76</v>
      </c>
      <c r="E1742" s="2">
        <f t="shared" si="165"/>
        <v>82</v>
      </c>
      <c r="F1742" s="17">
        <f t="shared" si="166"/>
        <v>0</v>
      </c>
      <c r="G1742" s="2">
        <f t="shared" si="163"/>
        <v>57925</v>
      </c>
      <c r="L1742" s="127"/>
    </row>
    <row r="1743" spans="1:12" hidden="1" outlineLevel="1" x14ac:dyDescent="0.3">
      <c r="A1743" s="13">
        <v>1739</v>
      </c>
      <c r="B1743" s="2">
        <f t="shared" si="167"/>
        <v>57925</v>
      </c>
      <c r="C1743" s="3">
        <f t="shared" si="164"/>
        <v>86.89</v>
      </c>
      <c r="D1743" s="3">
        <f t="shared" si="162"/>
        <v>86.89</v>
      </c>
      <c r="E1743" s="2">
        <f t="shared" si="165"/>
        <v>82</v>
      </c>
      <c r="F1743" s="17">
        <f t="shared" si="166"/>
        <v>0</v>
      </c>
      <c r="G1743" s="2">
        <f t="shared" si="163"/>
        <v>58007</v>
      </c>
      <c r="L1743" s="127"/>
    </row>
    <row r="1744" spans="1:12" hidden="1" outlineLevel="1" x14ac:dyDescent="0.3">
      <c r="A1744" s="13">
        <v>1740</v>
      </c>
      <c r="B1744" s="2">
        <f t="shared" si="167"/>
        <v>58007</v>
      </c>
      <c r="C1744" s="3">
        <f t="shared" si="164"/>
        <v>87.01</v>
      </c>
      <c r="D1744" s="3">
        <f t="shared" si="162"/>
        <v>87.01</v>
      </c>
      <c r="E1744" s="2">
        <f t="shared" si="165"/>
        <v>82</v>
      </c>
      <c r="F1744" s="17">
        <f t="shared" si="166"/>
        <v>0</v>
      </c>
      <c r="G1744" s="2">
        <f t="shared" si="163"/>
        <v>58089</v>
      </c>
      <c r="L1744" s="127"/>
    </row>
    <row r="1745" spans="1:12" hidden="1" outlineLevel="1" x14ac:dyDescent="0.3">
      <c r="A1745" s="13">
        <v>1741</v>
      </c>
      <c r="B1745" s="2">
        <f t="shared" si="167"/>
        <v>58089</v>
      </c>
      <c r="C1745" s="3">
        <f t="shared" si="164"/>
        <v>87.13</v>
      </c>
      <c r="D1745" s="3">
        <f t="shared" si="162"/>
        <v>87.13</v>
      </c>
      <c r="E1745" s="2">
        <f t="shared" si="165"/>
        <v>82</v>
      </c>
      <c r="F1745" s="17">
        <f t="shared" si="166"/>
        <v>0</v>
      </c>
      <c r="G1745" s="2">
        <f t="shared" si="163"/>
        <v>58171</v>
      </c>
      <c r="L1745" s="127"/>
    </row>
    <row r="1746" spans="1:12" hidden="1" outlineLevel="1" x14ac:dyDescent="0.3">
      <c r="A1746" s="13">
        <v>1742</v>
      </c>
      <c r="B1746" s="2">
        <f t="shared" si="167"/>
        <v>58171</v>
      </c>
      <c r="C1746" s="3">
        <f t="shared" si="164"/>
        <v>87.26</v>
      </c>
      <c r="D1746" s="3">
        <f t="shared" si="162"/>
        <v>87.26</v>
      </c>
      <c r="E1746" s="2">
        <f t="shared" si="165"/>
        <v>82</v>
      </c>
      <c r="F1746" s="17">
        <f t="shared" si="166"/>
        <v>0</v>
      </c>
      <c r="G1746" s="2">
        <f t="shared" si="163"/>
        <v>58253</v>
      </c>
      <c r="L1746" s="127"/>
    </row>
    <row r="1747" spans="1:12" hidden="1" outlineLevel="1" x14ac:dyDescent="0.3">
      <c r="A1747" s="13">
        <v>1743</v>
      </c>
      <c r="B1747" s="2">
        <f t="shared" si="167"/>
        <v>58253</v>
      </c>
      <c r="C1747" s="3">
        <f t="shared" si="164"/>
        <v>87.38</v>
      </c>
      <c r="D1747" s="3">
        <f t="shared" si="162"/>
        <v>87.38</v>
      </c>
      <c r="E1747" s="2">
        <f t="shared" si="165"/>
        <v>83</v>
      </c>
      <c r="F1747" s="17">
        <f t="shared" si="166"/>
        <v>0</v>
      </c>
      <c r="G1747" s="2">
        <f t="shared" si="163"/>
        <v>58336</v>
      </c>
      <c r="L1747" s="127"/>
    </row>
    <row r="1748" spans="1:12" hidden="1" outlineLevel="1" x14ac:dyDescent="0.3">
      <c r="A1748" s="13">
        <v>1744</v>
      </c>
      <c r="B1748" s="2">
        <f t="shared" si="167"/>
        <v>58336</v>
      </c>
      <c r="C1748" s="3">
        <f t="shared" si="164"/>
        <v>87.5</v>
      </c>
      <c r="D1748" s="3">
        <f t="shared" si="162"/>
        <v>87.5</v>
      </c>
      <c r="E1748" s="2">
        <f t="shared" si="165"/>
        <v>83</v>
      </c>
      <c r="F1748" s="17">
        <f t="shared" si="166"/>
        <v>0</v>
      </c>
      <c r="G1748" s="2">
        <f t="shared" si="163"/>
        <v>58419</v>
      </c>
      <c r="L1748" s="127"/>
    </row>
    <row r="1749" spans="1:12" hidden="1" outlineLevel="1" x14ac:dyDescent="0.3">
      <c r="A1749" s="13">
        <v>1745</v>
      </c>
      <c r="B1749" s="2">
        <f t="shared" si="167"/>
        <v>58419</v>
      </c>
      <c r="C1749" s="3">
        <f t="shared" si="164"/>
        <v>87.63</v>
      </c>
      <c r="D1749" s="3">
        <f t="shared" si="162"/>
        <v>87.63</v>
      </c>
      <c r="E1749" s="2">
        <f t="shared" si="165"/>
        <v>83</v>
      </c>
      <c r="F1749" s="17">
        <f t="shared" si="166"/>
        <v>0</v>
      </c>
      <c r="G1749" s="2">
        <f t="shared" si="163"/>
        <v>58502</v>
      </c>
      <c r="L1749" s="127"/>
    </row>
    <row r="1750" spans="1:12" hidden="1" outlineLevel="1" x14ac:dyDescent="0.3">
      <c r="A1750" s="13">
        <v>1746</v>
      </c>
      <c r="B1750" s="2">
        <f t="shared" si="167"/>
        <v>58502</v>
      </c>
      <c r="C1750" s="3">
        <f t="shared" si="164"/>
        <v>87.75</v>
      </c>
      <c r="D1750" s="3">
        <f t="shared" si="162"/>
        <v>87.75</v>
      </c>
      <c r="E1750" s="2">
        <f t="shared" si="165"/>
        <v>83</v>
      </c>
      <c r="F1750" s="17">
        <f t="shared" si="166"/>
        <v>0</v>
      </c>
      <c r="G1750" s="2">
        <f t="shared" si="163"/>
        <v>58585</v>
      </c>
      <c r="L1750" s="127"/>
    </row>
    <row r="1751" spans="1:12" hidden="1" outlineLevel="1" x14ac:dyDescent="0.3">
      <c r="A1751" s="13">
        <v>1747</v>
      </c>
      <c r="B1751" s="2">
        <f t="shared" si="167"/>
        <v>58585</v>
      </c>
      <c r="C1751" s="3">
        <f t="shared" si="164"/>
        <v>87.88</v>
      </c>
      <c r="D1751" s="3">
        <f t="shared" si="162"/>
        <v>87.88</v>
      </c>
      <c r="E1751" s="2">
        <f t="shared" si="165"/>
        <v>83</v>
      </c>
      <c r="F1751" s="17">
        <f t="shared" si="166"/>
        <v>0</v>
      </c>
      <c r="G1751" s="2">
        <f t="shared" si="163"/>
        <v>58668</v>
      </c>
      <c r="L1751" s="127"/>
    </row>
    <row r="1752" spans="1:12" hidden="1" outlineLevel="1" x14ac:dyDescent="0.3">
      <c r="A1752" s="13">
        <v>1748</v>
      </c>
      <c r="B1752" s="2">
        <f t="shared" si="167"/>
        <v>58668</v>
      </c>
      <c r="C1752" s="3">
        <f t="shared" si="164"/>
        <v>88</v>
      </c>
      <c r="D1752" s="3">
        <f t="shared" si="162"/>
        <v>88</v>
      </c>
      <c r="E1752" s="2">
        <f t="shared" si="165"/>
        <v>83</v>
      </c>
      <c r="F1752" s="17">
        <f t="shared" si="166"/>
        <v>0</v>
      </c>
      <c r="G1752" s="2">
        <f t="shared" si="163"/>
        <v>58751</v>
      </c>
      <c r="L1752" s="127"/>
    </row>
    <row r="1753" spans="1:12" hidden="1" outlineLevel="1" x14ac:dyDescent="0.3">
      <c r="A1753" s="13">
        <v>1749</v>
      </c>
      <c r="B1753" s="2">
        <f t="shared" si="167"/>
        <v>58751</v>
      </c>
      <c r="C1753" s="3">
        <f t="shared" si="164"/>
        <v>88.13</v>
      </c>
      <c r="D1753" s="3">
        <f t="shared" si="162"/>
        <v>88.13</v>
      </c>
      <c r="E1753" s="2">
        <f t="shared" si="165"/>
        <v>83</v>
      </c>
      <c r="F1753" s="17">
        <f t="shared" si="166"/>
        <v>0</v>
      </c>
      <c r="G1753" s="2">
        <f t="shared" si="163"/>
        <v>58834</v>
      </c>
      <c r="L1753" s="127"/>
    </row>
    <row r="1754" spans="1:12" hidden="1" outlineLevel="1" x14ac:dyDescent="0.3">
      <c r="A1754" s="13">
        <v>1750</v>
      </c>
      <c r="B1754" s="2">
        <f t="shared" si="167"/>
        <v>58834</v>
      </c>
      <c r="C1754" s="3">
        <f t="shared" si="164"/>
        <v>88.25</v>
      </c>
      <c r="D1754" s="3">
        <f t="shared" ref="D1754:D1817" si="168">C1754+F1753</f>
        <v>88.25</v>
      </c>
      <c r="E1754" s="2">
        <f t="shared" si="165"/>
        <v>83</v>
      </c>
      <c r="F1754" s="17">
        <f t="shared" si="166"/>
        <v>0</v>
      </c>
      <c r="G1754" s="2">
        <f t="shared" ref="G1754:G1817" si="169">B1754+E1754</f>
        <v>58917</v>
      </c>
      <c r="L1754" s="127"/>
    </row>
    <row r="1755" spans="1:12" hidden="1" outlineLevel="1" x14ac:dyDescent="0.3">
      <c r="A1755" s="13">
        <v>1751</v>
      </c>
      <c r="B1755" s="2">
        <f t="shared" si="167"/>
        <v>58917</v>
      </c>
      <c r="C1755" s="3">
        <f t="shared" si="164"/>
        <v>88.38</v>
      </c>
      <c r="D1755" s="3">
        <f t="shared" si="168"/>
        <v>88.38</v>
      </c>
      <c r="E1755" s="2">
        <f t="shared" si="165"/>
        <v>83</v>
      </c>
      <c r="F1755" s="17">
        <f t="shared" si="166"/>
        <v>0</v>
      </c>
      <c r="G1755" s="2">
        <f t="shared" si="169"/>
        <v>59000</v>
      </c>
      <c r="L1755" s="127"/>
    </row>
    <row r="1756" spans="1:12" hidden="1" outlineLevel="1" x14ac:dyDescent="0.3">
      <c r="A1756" s="13">
        <v>1752</v>
      </c>
      <c r="B1756" s="2">
        <f t="shared" si="167"/>
        <v>59000</v>
      </c>
      <c r="C1756" s="3">
        <f t="shared" si="164"/>
        <v>88.5</v>
      </c>
      <c r="D1756" s="3">
        <f t="shared" si="168"/>
        <v>88.5</v>
      </c>
      <c r="E1756" s="2">
        <f t="shared" si="165"/>
        <v>84</v>
      </c>
      <c r="F1756" s="17">
        <f t="shared" si="166"/>
        <v>0</v>
      </c>
      <c r="G1756" s="2">
        <f t="shared" si="169"/>
        <v>59084</v>
      </c>
      <c r="L1756" s="127"/>
    </row>
    <row r="1757" spans="1:12" hidden="1" outlineLevel="1" x14ac:dyDescent="0.3">
      <c r="A1757" s="13">
        <v>1753</v>
      </c>
      <c r="B1757" s="2">
        <f t="shared" si="167"/>
        <v>59084</v>
      </c>
      <c r="C1757" s="3">
        <f t="shared" si="164"/>
        <v>88.63</v>
      </c>
      <c r="D1757" s="3">
        <f t="shared" si="168"/>
        <v>88.63</v>
      </c>
      <c r="E1757" s="2">
        <f t="shared" si="165"/>
        <v>84</v>
      </c>
      <c r="F1757" s="17">
        <f t="shared" si="166"/>
        <v>0</v>
      </c>
      <c r="G1757" s="2">
        <f t="shared" si="169"/>
        <v>59168</v>
      </c>
      <c r="L1757" s="127"/>
    </row>
    <row r="1758" spans="1:12" hidden="1" outlineLevel="1" x14ac:dyDescent="0.3">
      <c r="A1758" s="13">
        <v>1754</v>
      </c>
      <c r="B1758" s="2">
        <f t="shared" si="167"/>
        <v>59168</v>
      </c>
      <c r="C1758" s="3">
        <f t="shared" si="164"/>
        <v>88.75</v>
      </c>
      <c r="D1758" s="3">
        <f t="shared" si="168"/>
        <v>88.75</v>
      </c>
      <c r="E1758" s="2">
        <f t="shared" si="165"/>
        <v>84</v>
      </c>
      <c r="F1758" s="17">
        <f t="shared" si="166"/>
        <v>0</v>
      </c>
      <c r="G1758" s="2">
        <f t="shared" si="169"/>
        <v>59252</v>
      </c>
      <c r="L1758" s="127"/>
    </row>
    <row r="1759" spans="1:12" hidden="1" outlineLevel="1" x14ac:dyDescent="0.3">
      <c r="A1759" s="13">
        <v>1755</v>
      </c>
      <c r="B1759" s="2">
        <f t="shared" si="167"/>
        <v>59252</v>
      </c>
      <c r="C1759" s="3">
        <f t="shared" si="164"/>
        <v>88.88</v>
      </c>
      <c r="D1759" s="3">
        <f t="shared" si="168"/>
        <v>88.88</v>
      </c>
      <c r="E1759" s="2">
        <f t="shared" si="165"/>
        <v>84</v>
      </c>
      <c r="F1759" s="17">
        <f t="shared" si="166"/>
        <v>0</v>
      </c>
      <c r="G1759" s="2">
        <f t="shared" si="169"/>
        <v>59336</v>
      </c>
      <c r="L1759" s="127"/>
    </row>
    <row r="1760" spans="1:12" hidden="1" outlineLevel="1" x14ac:dyDescent="0.3">
      <c r="A1760" s="13">
        <v>1756</v>
      </c>
      <c r="B1760" s="2">
        <f t="shared" si="167"/>
        <v>59336</v>
      </c>
      <c r="C1760" s="3">
        <f t="shared" si="164"/>
        <v>89</v>
      </c>
      <c r="D1760" s="3">
        <f t="shared" si="168"/>
        <v>89</v>
      </c>
      <c r="E1760" s="2">
        <f t="shared" si="165"/>
        <v>84</v>
      </c>
      <c r="F1760" s="17">
        <f t="shared" si="166"/>
        <v>0</v>
      </c>
      <c r="G1760" s="2">
        <f t="shared" si="169"/>
        <v>59420</v>
      </c>
      <c r="L1760" s="127"/>
    </row>
    <row r="1761" spans="1:12" hidden="1" outlineLevel="1" x14ac:dyDescent="0.3">
      <c r="A1761" s="13">
        <v>1757</v>
      </c>
      <c r="B1761" s="2">
        <f t="shared" si="167"/>
        <v>59420</v>
      </c>
      <c r="C1761" s="3">
        <f t="shared" si="164"/>
        <v>89.13</v>
      </c>
      <c r="D1761" s="3">
        <f t="shared" si="168"/>
        <v>89.13</v>
      </c>
      <c r="E1761" s="2">
        <f t="shared" si="165"/>
        <v>84</v>
      </c>
      <c r="F1761" s="17">
        <f t="shared" si="166"/>
        <v>0</v>
      </c>
      <c r="G1761" s="2">
        <f t="shared" si="169"/>
        <v>59504</v>
      </c>
      <c r="L1761" s="127"/>
    </row>
    <row r="1762" spans="1:12" hidden="1" outlineLevel="1" x14ac:dyDescent="0.3">
      <c r="A1762" s="13">
        <v>1758</v>
      </c>
      <c r="B1762" s="2">
        <f t="shared" si="167"/>
        <v>59504</v>
      </c>
      <c r="C1762" s="3">
        <f t="shared" si="164"/>
        <v>89.26</v>
      </c>
      <c r="D1762" s="3">
        <f t="shared" si="168"/>
        <v>89.26</v>
      </c>
      <c r="E1762" s="2">
        <f t="shared" si="165"/>
        <v>84</v>
      </c>
      <c r="F1762" s="17">
        <f t="shared" si="166"/>
        <v>0</v>
      </c>
      <c r="G1762" s="2">
        <f t="shared" si="169"/>
        <v>59588</v>
      </c>
      <c r="L1762" s="127"/>
    </row>
    <row r="1763" spans="1:12" hidden="1" outlineLevel="1" x14ac:dyDescent="0.3">
      <c r="A1763" s="13">
        <v>1759</v>
      </c>
      <c r="B1763" s="2">
        <f t="shared" si="167"/>
        <v>59588</v>
      </c>
      <c r="C1763" s="3">
        <f t="shared" si="164"/>
        <v>89.38</v>
      </c>
      <c r="D1763" s="3">
        <f t="shared" si="168"/>
        <v>89.38</v>
      </c>
      <c r="E1763" s="2">
        <f t="shared" si="165"/>
        <v>84</v>
      </c>
      <c r="F1763" s="17">
        <f t="shared" si="166"/>
        <v>0</v>
      </c>
      <c r="G1763" s="2">
        <f t="shared" si="169"/>
        <v>59672</v>
      </c>
      <c r="L1763" s="127"/>
    </row>
    <row r="1764" spans="1:12" hidden="1" outlineLevel="1" x14ac:dyDescent="0.3">
      <c r="A1764" s="13">
        <v>1760</v>
      </c>
      <c r="B1764" s="2">
        <f t="shared" si="167"/>
        <v>59672</v>
      </c>
      <c r="C1764" s="3">
        <f t="shared" si="164"/>
        <v>89.51</v>
      </c>
      <c r="D1764" s="3">
        <f t="shared" si="168"/>
        <v>89.51</v>
      </c>
      <c r="E1764" s="2">
        <f t="shared" si="165"/>
        <v>85</v>
      </c>
      <c r="F1764" s="17">
        <f t="shared" si="166"/>
        <v>0</v>
      </c>
      <c r="G1764" s="2">
        <f t="shared" si="169"/>
        <v>59757</v>
      </c>
      <c r="L1764" s="127"/>
    </row>
    <row r="1765" spans="1:12" hidden="1" outlineLevel="1" x14ac:dyDescent="0.3">
      <c r="A1765" s="13">
        <v>1761</v>
      </c>
      <c r="B1765" s="2">
        <f t="shared" si="167"/>
        <v>59757</v>
      </c>
      <c r="C1765" s="3">
        <f t="shared" si="164"/>
        <v>89.64</v>
      </c>
      <c r="D1765" s="3">
        <f t="shared" si="168"/>
        <v>89.64</v>
      </c>
      <c r="E1765" s="2">
        <f t="shared" si="165"/>
        <v>85</v>
      </c>
      <c r="F1765" s="17">
        <f t="shared" si="166"/>
        <v>0</v>
      </c>
      <c r="G1765" s="2">
        <f t="shared" si="169"/>
        <v>59842</v>
      </c>
      <c r="L1765" s="127"/>
    </row>
    <row r="1766" spans="1:12" hidden="1" outlineLevel="1" x14ac:dyDescent="0.3">
      <c r="A1766" s="13">
        <v>1762</v>
      </c>
      <c r="B1766" s="2">
        <f t="shared" si="167"/>
        <v>59842</v>
      </c>
      <c r="C1766" s="3">
        <f t="shared" si="164"/>
        <v>89.76</v>
      </c>
      <c r="D1766" s="3">
        <f t="shared" si="168"/>
        <v>89.76</v>
      </c>
      <c r="E1766" s="2">
        <f t="shared" si="165"/>
        <v>85</v>
      </c>
      <c r="F1766" s="17">
        <f t="shared" si="166"/>
        <v>0</v>
      </c>
      <c r="G1766" s="2">
        <f t="shared" si="169"/>
        <v>59927</v>
      </c>
      <c r="L1766" s="127"/>
    </row>
    <row r="1767" spans="1:12" hidden="1" outlineLevel="1" x14ac:dyDescent="0.3">
      <c r="A1767" s="13">
        <v>1763</v>
      </c>
      <c r="B1767" s="2">
        <f t="shared" si="167"/>
        <v>59927</v>
      </c>
      <c r="C1767" s="3">
        <f t="shared" si="164"/>
        <v>89.89</v>
      </c>
      <c r="D1767" s="3">
        <f t="shared" si="168"/>
        <v>89.89</v>
      </c>
      <c r="E1767" s="2">
        <f t="shared" si="165"/>
        <v>85</v>
      </c>
      <c r="F1767" s="17">
        <f t="shared" si="166"/>
        <v>0</v>
      </c>
      <c r="G1767" s="2">
        <f t="shared" si="169"/>
        <v>60012</v>
      </c>
      <c r="L1767" s="127"/>
    </row>
    <row r="1768" spans="1:12" hidden="1" outlineLevel="1" x14ac:dyDescent="0.3">
      <c r="A1768" s="13">
        <v>1764</v>
      </c>
      <c r="B1768" s="2">
        <f t="shared" si="167"/>
        <v>60012</v>
      </c>
      <c r="C1768" s="3">
        <f t="shared" si="164"/>
        <v>90.02</v>
      </c>
      <c r="D1768" s="3">
        <f t="shared" si="168"/>
        <v>90.02</v>
      </c>
      <c r="E1768" s="2">
        <f t="shared" si="165"/>
        <v>85</v>
      </c>
      <c r="F1768" s="17">
        <f t="shared" si="166"/>
        <v>0</v>
      </c>
      <c r="G1768" s="2">
        <f t="shared" si="169"/>
        <v>60097</v>
      </c>
      <c r="L1768" s="127"/>
    </row>
    <row r="1769" spans="1:12" hidden="1" outlineLevel="1" x14ac:dyDescent="0.3">
      <c r="A1769" s="13">
        <v>1765</v>
      </c>
      <c r="B1769" s="2">
        <f t="shared" si="167"/>
        <v>60097</v>
      </c>
      <c r="C1769" s="3">
        <f t="shared" si="164"/>
        <v>90.15</v>
      </c>
      <c r="D1769" s="3">
        <f t="shared" si="168"/>
        <v>90.15</v>
      </c>
      <c r="E1769" s="2">
        <f t="shared" si="165"/>
        <v>85</v>
      </c>
      <c r="F1769" s="17">
        <f t="shared" si="166"/>
        <v>0</v>
      </c>
      <c r="G1769" s="2">
        <f t="shared" si="169"/>
        <v>60182</v>
      </c>
      <c r="L1769" s="127"/>
    </row>
    <row r="1770" spans="1:12" hidden="1" outlineLevel="1" x14ac:dyDescent="0.3">
      <c r="A1770" s="13">
        <v>1766</v>
      </c>
      <c r="B1770" s="2">
        <f t="shared" si="167"/>
        <v>60182</v>
      </c>
      <c r="C1770" s="3">
        <f t="shared" si="164"/>
        <v>90.27</v>
      </c>
      <c r="D1770" s="3">
        <f t="shared" si="168"/>
        <v>90.27</v>
      </c>
      <c r="E1770" s="2">
        <f t="shared" si="165"/>
        <v>85</v>
      </c>
      <c r="F1770" s="17">
        <f t="shared" si="166"/>
        <v>0</v>
      </c>
      <c r="G1770" s="2">
        <f t="shared" si="169"/>
        <v>60267</v>
      </c>
      <c r="L1770" s="127"/>
    </row>
    <row r="1771" spans="1:12" hidden="1" outlineLevel="1" x14ac:dyDescent="0.3">
      <c r="A1771" s="13">
        <v>1767</v>
      </c>
      <c r="B1771" s="2">
        <f t="shared" si="167"/>
        <v>60267</v>
      </c>
      <c r="C1771" s="3">
        <f t="shared" si="164"/>
        <v>90.4</v>
      </c>
      <c r="D1771" s="3">
        <f t="shared" si="168"/>
        <v>90.4</v>
      </c>
      <c r="E1771" s="2">
        <f t="shared" si="165"/>
        <v>85</v>
      </c>
      <c r="F1771" s="17">
        <f t="shared" si="166"/>
        <v>0</v>
      </c>
      <c r="G1771" s="2">
        <f t="shared" si="169"/>
        <v>60352</v>
      </c>
      <c r="L1771" s="127"/>
    </row>
    <row r="1772" spans="1:12" hidden="1" outlineLevel="1" x14ac:dyDescent="0.3">
      <c r="A1772" s="13">
        <v>1768</v>
      </c>
      <c r="B1772" s="2">
        <f t="shared" si="167"/>
        <v>60352</v>
      </c>
      <c r="C1772" s="3">
        <f t="shared" si="164"/>
        <v>90.53</v>
      </c>
      <c r="D1772" s="3">
        <f t="shared" si="168"/>
        <v>90.53</v>
      </c>
      <c r="E1772" s="2">
        <f t="shared" si="165"/>
        <v>86</v>
      </c>
      <c r="F1772" s="17">
        <f t="shared" si="166"/>
        <v>0</v>
      </c>
      <c r="G1772" s="2">
        <f t="shared" si="169"/>
        <v>60438</v>
      </c>
      <c r="L1772" s="127"/>
    </row>
    <row r="1773" spans="1:12" hidden="1" outlineLevel="1" x14ac:dyDescent="0.3">
      <c r="A1773" s="13">
        <v>1769</v>
      </c>
      <c r="B1773" s="2">
        <f t="shared" si="167"/>
        <v>60438</v>
      </c>
      <c r="C1773" s="3">
        <f t="shared" si="164"/>
        <v>90.66</v>
      </c>
      <c r="D1773" s="3">
        <f t="shared" si="168"/>
        <v>90.66</v>
      </c>
      <c r="E1773" s="2">
        <f t="shared" si="165"/>
        <v>86</v>
      </c>
      <c r="F1773" s="17">
        <f t="shared" si="166"/>
        <v>0</v>
      </c>
      <c r="G1773" s="2">
        <f t="shared" si="169"/>
        <v>60524</v>
      </c>
      <c r="L1773" s="127"/>
    </row>
    <row r="1774" spans="1:12" hidden="1" outlineLevel="1" x14ac:dyDescent="0.3">
      <c r="A1774" s="13">
        <v>1770</v>
      </c>
      <c r="B1774" s="2">
        <f t="shared" si="167"/>
        <v>60524</v>
      </c>
      <c r="C1774" s="3">
        <f t="shared" si="164"/>
        <v>90.79</v>
      </c>
      <c r="D1774" s="3">
        <f t="shared" si="168"/>
        <v>90.79</v>
      </c>
      <c r="E1774" s="2">
        <f t="shared" si="165"/>
        <v>86</v>
      </c>
      <c r="F1774" s="17">
        <f t="shared" si="166"/>
        <v>0</v>
      </c>
      <c r="G1774" s="2">
        <f t="shared" si="169"/>
        <v>60610</v>
      </c>
      <c r="L1774" s="127"/>
    </row>
    <row r="1775" spans="1:12" hidden="1" outlineLevel="1" x14ac:dyDescent="0.3">
      <c r="A1775" s="13">
        <v>1771</v>
      </c>
      <c r="B1775" s="2">
        <f t="shared" si="167"/>
        <v>60610</v>
      </c>
      <c r="C1775" s="3">
        <f t="shared" si="164"/>
        <v>90.92</v>
      </c>
      <c r="D1775" s="3">
        <f t="shared" si="168"/>
        <v>90.92</v>
      </c>
      <c r="E1775" s="2">
        <f t="shared" si="165"/>
        <v>86</v>
      </c>
      <c r="F1775" s="17">
        <f t="shared" si="166"/>
        <v>0</v>
      </c>
      <c r="G1775" s="2">
        <f t="shared" si="169"/>
        <v>60696</v>
      </c>
      <c r="L1775" s="127"/>
    </row>
    <row r="1776" spans="1:12" hidden="1" outlineLevel="1" x14ac:dyDescent="0.3">
      <c r="A1776" s="13">
        <v>1772</v>
      </c>
      <c r="B1776" s="2">
        <f t="shared" si="167"/>
        <v>60696</v>
      </c>
      <c r="C1776" s="3">
        <f t="shared" si="164"/>
        <v>91.04</v>
      </c>
      <c r="D1776" s="3">
        <f t="shared" si="168"/>
        <v>91.04</v>
      </c>
      <c r="E1776" s="2">
        <f t="shared" si="165"/>
        <v>86</v>
      </c>
      <c r="F1776" s="17">
        <f t="shared" si="166"/>
        <v>0</v>
      </c>
      <c r="G1776" s="2">
        <f t="shared" si="169"/>
        <v>60782</v>
      </c>
      <c r="L1776" s="127"/>
    </row>
    <row r="1777" spans="1:12" hidden="1" outlineLevel="1" x14ac:dyDescent="0.3">
      <c r="A1777" s="13">
        <v>1773</v>
      </c>
      <c r="B1777" s="2">
        <f t="shared" si="167"/>
        <v>60782</v>
      </c>
      <c r="C1777" s="3">
        <f t="shared" si="164"/>
        <v>91.17</v>
      </c>
      <c r="D1777" s="3">
        <f t="shared" si="168"/>
        <v>91.17</v>
      </c>
      <c r="E1777" s="2">
        <f t="shared" si="165"/>
        <v>86</v>
      </c>
      <c r="F1777" s="17">
        <f t="shared" si="166"/>
        <v>0</v>
      </c>
      <c r="G1777" s="2">
        <f t="shared" si="169"/>
        <v>60868</v>
      </c>
      <c r="L1777" s="127"/>
    </row>
    <row r="1778" spans="1:12" hidden="1" outlineLevel="1" x14ac:dyDescent="0.3">
      <c r="A1778" s="13">
        <v>1774</v>
      </c>
      <c r="B1778" s="2">
        <f t="shared" si="167"/>
        <v>60868</v>
      </c>
      <c r="C1778" s="3">
        <f t="shared" si="164"/>
        <v>91.3</v>
      </c>
      <c r="D1778" s="3">
        <f t="shared" si="168"/>
        <v>91.3</v>
      </c>
      <c r="E1778" s="2">
        <f t="shared" si="165"/>
        <v>86</v>
      </c>
      <c r="F1778" s="17">
        <f t="shared" si="166"/>
        <v>0</v>
      </c>
      <c r="G1778" s="2">
        <f t="shared" si="169"/>
        <v>60954</v>
      </c>
      <c r="L1778" s="127"/>
    </row>
    <row r="1779" spans="1:12" hidden="1" outlineLevel="1" x14ac:dyDescent="0.3">
      <c r="A1779" s="13">
        <v>1775</v>
      </c>
      <c r="B1779" s="2">
        <f t="shared" si="167"/>
        <v>60954</v>
      </c>
      <c r="C1779" s="3">
        <f t="shared" si="164"/>
        <v>91.43</v>
      </c>
      <c r="D1779" s="3">
        <f t="shared" si="168"/>
        <v>91.43</v>
      </c>
      <c r="E1779" s="2">
        <f t="shared" si="165"/>
        <v>86</v>
      </c>
      <c r="F1779" s="17">
        <f t="shared" si="166"/>
        <v>0</v>
      </c>
      <c r="G1779" s="2">
        <f t="shared" si="169"/>
        <v>61040</v>
      </c>
      <c r="L1779" s="127"/>
    </row>
    <row r="1780" spans="1:12" hidden="1" outlineLevel="1" x14ac:dyDescent="0.3">
      <c r="A1780" s="13">
        <v>1776</v>
      </c>
      <c r="B1780" s="2">
        <f t="shared" si="167"/>
        <v>61040</v>
      </c>
      <c r="C1780" s="3">
        <f t="shared" si="164"/>
        <v>91.56</v>
      </c>
      <c r="D1780" s="3">
        <f t="shared" si="168"/>
        <v>91.56</v>
      </c>
      <c r="E1780" s="2">
        <f t="shared" si="165"/>
        <v>86</v>
      </c>
      <c r="F1780" s="17">
        <f t="shared" si="166"/>
        <v>0</v>
      </c>
      <c r="G1780" s="2">
        <f t="shared" si="169"/>
        <v>61126</v>
      </c>
      <c r="L1780" s="127"/>
    </row>
    <row r="1781" spans="1:12" hidden="1" outlineLevel="1" x14ac:dyDescent="0.3">
      <c r="A1781" s="13">
        <v>1777</v>
      </c>
      <c r="B1781" s="2">
        <f t="shared" si="167"/>
        <v>61126</v>
      </c>
      <c r="C1781" s="3">
        <f t="shared" si="164"/>
        <v>91.69</v>
      </c>
      <c r="D1781" s="3">
        <f t="shared" si="168"/>
        <v>91.69</v>
      </c>
      <c r="E1781" s="2">
        <f t="shared" si="165"/>
        <v>87</v>
      </c>
      <c r="F1781" s="17">
        <f t="shared" si="166"/>
        <v>0</v>
      </c>
      <c r="G1781" s="2">
        <f t="shared" si="169"/>
        <v>61213</v>
      </c>
      <c r="L1781" s="127"/>
    </row>
    <row r="1782" spans="1:12" hidden="1" outlineLevel="1" x14ac:dyDescent="0.3">
      <c r="A1782" s="13">
        <v>1778</v>
      </c>
      <c r="B1782" s="2">
        <f t="shared" si="167"/>
        <v>61213</v>
      </c>
      <c r="C1782" s="3">
        <f t="shared" si="164"/>
        <v>91.82</v>
      </c>
      <c r="D1782" s="3">
        <f t="shared" si="168"/>
        <v>91.82</v>
      </c>
      <c r="E1782" s="2">
        <f t="shared" si="165"/>
        <v>87</v>
      </c>
      <c r="F1782" s="17">
        <f t="shared" si="166"/>
        <v>0</v>
      </c>
      <c r="G1782" s="2">
        <f t="shared" si="169"/>
        <v>61300</v>
      </c>
      <c r="L1782" s="127"/>
    </row>
    <row r="1783" spans="1:12" hidden="1" outlineLevel="1" x14ac:dyDescent="0.3">
      <c r="A1783" s="13">
        <v>1779</v>
      </c>
      <c r="B1783" s="2">
        <f t="shared" si="167"/>
        <v>61300</v>
      </c>
      <c r="C1783" s="3">
        <f t="shared" si="164"/>
        <v>91.95</v>
      </c>
      <c r="D1783" s="3">
        <f t="shared" si="168"/>
        <v>91.95</v>
      </c>
      <c r="E1783" s="2">
        <f t="shared" si="165"/>
        <v>87</v>
      </c>
      <c r="F1783" s="17">
        <f t="shared" si="166"/>
        <v>0</v>
      </c>
      <c r="G1783" s="2">
        <f t="shared" si="169"/>
        <v>61387</v>
      </c>
      <c r="L1783" s="127"/>
    </row>
    <row r="1784" spans="1:12" hidden="1" outlineLevel="1" x14ac:dyDescent="0.3">
      <c r="A1784" s="13">
        <v>1780</v>
      </c>
      <c r="B1784" s="2">
        <f t="shared" si="167"/>
        <v>61387</v>
      </c>
      <c r="C1784" s="3">
        <f t="shared" si="164"/>
        <v>92.08</v>
      </c>
      <c r="D1784" s="3">
        <f t="shared" si="168"/>
        <v>92.08</v>
      </c>
      <c r="E1784" s="2">
        <f t="shared" si="165"/>
        <v>87</v>
      </c>
      <c r="F1784" s="17">
        <f t="shared" si="166"/>
        <v>0</v>
      </c>
      <c r="G1784" s="2">
        <f t="shared" si="169"/>
        <v>61474</v>
      </c>
      <c r="L1784" s="127"/>
    </row>
    <row r="1785" spans="1:12" hidden="1" outlineLevel="1" x14ac:dyDescent="0.3">
      <c r="A1785" s="13">
        <v>1781</v>
      </c>
      <c r="B1785" s="2">
        <f t="shared" si="167"/>
        <v>61474</v>
      </c>
      <c r="C1785" s="3">
        <f t="shared" si="164"/>
        <v>92.21</v>
      </c>
      <c r="D1785" s="3">
        <f t="shared" si="168"/>
        <v>92.21</v>
      </c>
      <c r="E1785" s="2">
        <f t="shared" si="165"/>
        <v>87</v>
      </c>
      <c r="F1785" s="17">
        <f t="shared" si="166"/>
        <v>0</v>
      </c>
      <c r="G1785" s="2">
        <f t="shared" si="169"/>
        <v>61561</v>
      </c>
      <c r="L1785" s="127"/>
    </row>
    <row r="1786" spans="1:12" hidden="1" outlineLevel="1" x14ac:dyDescent="0.3">
      <c r="A1786" s="13">
        <v>1782</v>
      </c>
      <c r="B1786" s="2">
        <f t="shared" si="167"/>
        <v>61561</v>
      </c>
      <c r="C1786" s="3">
        <f t="shared" si="164"/>
        <v>92.34</v>
      </c>
      <c r="D1786" s="3">
        <f t="shared" si="168"/>
        <v>92.34</v>
      </c>
      <c r="E1786" s="2">
        <f t="shared" si="165"/>
        <v>87</v>
      </c>
      <c r="F1786" s="17">
        <f t="shared" si="166"/>
        <v>0</v>
      </c>
      <c r="G1786" s="2">
        <f t="shared" si="169"/>
        <v>61648</v>
      </c>
      <c r="L1786" s="127"/>
    </row>
    <row r="1787" spans="1:12" hidden="1" outlineLevel="1" x14ac:dyDescent="0.3">
      <c r="A1787" s="13">
        <v>1783</v>
      </c>
      <c r="B1787" s="2">
        <f t="shared" si="167"/>
        <v>61648</v>
      </c>
      <c r="C1787" s="3">
        <f t="shared" si="164"/>
        <v>92.47</v>
      </c>
      <c r="D1787" s="3">
        <f t="shared" si="168"/>
        <v>92.47</v>
      </c>
      <c r="E1787" s="2">
        <f t="shared" si="165"/>
        <v>87</v>
      </c>
      <c r="F1787" s="17">
        <f t="shared" si="166"/>
        <v>0</v>
      </c>
      <c r="G1787" s="2">
        <f t="shared" si="169"/>
        <v>61735</v>
      </c>
      <c r="L1787" s="127"/>
    </row>
    <row r="1788" spans="1:12" hidden="1" outlineLevel="1" x14ac:dyDescent="0.3">
      <c r="A1788" s="13">
        <v>1784</v>
      </c>
      <c r="B1788" s="2">
        <f t="shared" si="167"/>
        <v>61735</v>
      </c>
      <c r="C1788" s="3">
        <f t="shared" si="164"/>
        <v>92.6</v>
      </c>
      <c r="D1788" s="3">
        <f t="shared" si="168"/>
        <v>92.6</v>
      </c>
      <c r="E1788" s="2">
        <f t="shared" si="165"/>
        <v>87</v>
      </c>
      <c r="F1788" s="17">
        <f t="shared" si="166"/>
        <v>0</v>
      </c>
      <c r="G1788" s="2">
        <f t="shared" si="169"/>
        <v>61822</v>
      </c>
      <c r="L1788" s="127"/>
    </row>
    <row r="1789" spans="1:12" hidden="1" outlineLevel="1" x14ac:dyDescent="0.3">
      <c r="A1789" s="13">
        <v>1785</v>
      </c>
      <c r="B1789" s="2">
        <f t="shared" si="167"/>
        <v>61822</v>
      </c>
      <c r="C1789" s="3">
        <f t="shared" si="164"/>
        <v>92.73</v>
      </c>
      <c r="D1789" s="3">
        <f t="shared" si="168"/>
        <v>92.73</v>
      </c>
      <c r="E1789" s="2">
        <f t="shared" si="165"/>
        <v>88</v>
      </c>
      <c r="F1789" s="17">
        <f t="shared" si="166"/>
        <v>0</v>
      </c>
      <c r="G1789" s="2">
        <f t="shared" si="169"/>
        <v>61910</v>
      </c>
      <c r="L1789" s="127"/>
    </row>
    <row r="1790" spans="1:12" hidden="1" outlineLevel="1" x14ac:dyDescent="0.3">
      <c r="A1790" s="13">
        <v>1786</v>
      </c>
      <c r="B1790" s="2">
        <f t="shared" si="167"/>
        <v>61910</v>
      </c>
      <c r="C1790" s="3">
        <f t="shared" si="164"/>
        <v>92.87</v>
      </c>
      <c r="D1790" s="3">
        <f t="shared" si="168"/>
        <v>92.87</v>
      </c>
      <c r="E1790" s="2">
        <f t="shared" si="165"/>
        <v>88</v>
      </c>
      <c r="F1790" s="17">
        <f t="shared" si="166"/>
        <v>0</v>
      </c>
      <c r="G1790" s="2">
        <f t="shared" si="169"/>
        <v>61998</v>
      </c>
      <c r="L1790" s="127"/>
    </row>
    <row r="1791" spans="1:12" hidden="1" outlineLevel="1" x14ac:dyDescent="0.3">
      <c r="A1791" s="13">
        <v>1787</v>
      </c>
      <c r="B1791" s="2">
        <f t="shared" si="167"/>
        <v>61998</v>
      </c>
      <c r="C1791" s="3">
        <f t="shared" si="164"/>
        <v>93</v>
      </c>
      <c r="D1791" s="3">
        <f t="shared" si="168"/>
        <v>93</v>
      </c>
      <c r="E1791" s="2">
        <f t="shared" si="165"/>
        <v>88</v>
      </c>
      <c r="F1791" s="17">
        <f t="shared" si="166"/>
        <v>0</v>
      </c>
      <c r="G1791" s="2">
        <f t="shared" si="169"/>
        <v>62086</v>
      </c>
      <c r="L1791" s="127"/>
    </row>
    <row r="1792" spans="1:12" hidden="1" outlineLevel="1" x14ac:dyDescent="0.3">
      <c r="A1792" s="13">
        <v>1788</v>
      </c>
      <c r="B1792" s="2">
        <f t="shared" si="167"/>
        <v>62086</v>
      </c>
      <c r="C1792" s="3">
        <f t="shared" si="164"/>
        <v>93.13</v>
      </c>
      <c r="D1792" s="3">
        <f t="shared" si="168"/>
        <v>93.13</v>
      </c>
      <c r="E1792" s="2">
        <f t="shared" si="165"/>
        <v>88</v>
      </c>
      <c r="F1792" s="17">
        <f t="shared" si="166"/>
        <v>0</v>
      </c>
      <c r="G1792" s="2">
        <f t="shared" si="169"/>
        <v>62174</v>
      </c>
      <c r="L1792" s="127"/>
    </row>
    <row r="1793" spans="1:12" hidden="1" outlineLevel="1" x14ac:dyDescent="0.3">
      <c r="A1793" s="13">
        <v>1789</v>
      </c>
      <c r="B1793" s="2">
        <f t="shared" si="167"/>
        <v>62174</v>
      </c>
      <c r="C1793" s="3">
        <f t="shared" si="164"/>
        <v>93.26</v>
      </c>
      <c r="D1793" s="3">
        <f t="shared" si="168"/>
        <v>93.26</v>
      </c>
      <c r="E1793" s="2">
        <f t="shared" si="165"/>
        <v>88</v>
      </c>
      <c r="F1793" s="17">
        <f t="shared" si="166"/>
        <v>0</v>
      </c>
      <c r="G1793" s="2">
        <f t="shared" si="169"/>
        <v>62262</v>
      </c>
      <c r="L1793" s="127"/>
    </row>
    <row r="1794" spans="1:12" hidden="1" outlineLevel="1" x14ac:dyDescent="0.3">
      <c r="A1794" s="13">
        <v>1790</v>
      </c>
      <c r="B1794" s="2">
        <f t="shared" si="167"/>
        <v>62262</v>
      </c>
      <c r="C1794" s="3">
        <f t="shared" si="164"/>
        <v>93.39</v>
      </c>
      <c r="D1794" s="3">
        <f t="shared" si="168"/>
        <v>93.39</v>
      </c>
      <c r="E1794" s="2">
        <f t="shared" si="165"/>
        <v>88</v>
      </c>
      <c r="F1794" s="17">
        <f t="shared" si="166"/>
        <v>0</v>
      </c>
      <c r="G1794" s="2">
        <f t="shared" si="169"/>
        <v>62350</v>
      </c>
      <c r="L1794" s="127"/>
    </row>
    <row r="1795" spans="1:12" hidden="1" outlineLevel="1" x14ac:dyDescent="0.3">
      <c r="A1795" s="13">
        <v>1791</v>
      </c>
      <c r="B1795" s="2">
        <f t="shared" si="167"/>
        <v>62350</v>
      </c>
      <c r="C1795" s="3">
        <f t="shared" si="164"/>
        <v>93.53</v>
      </c>
      <c r="D1795" s="3">
        <f t="shared" si="168"/>
        <v>93.53</v>
      </c>
      <c r="E1795" s="2">
        <f t="shared" si="165"/>
        <v>88</v>
      </c>
      <c r="F1795" s="17">
        <f t="shared" si="166"/>
        <v>0</v>
      </c>
      <c r="G1795" s="2">
        <f t="shared" si="169"/>
        <v>62438</v>
      </c>
      <c r="L1795" s="127"/>
    </row>
    <row r="1796" spans="1:12" hidden="1" outlineLevel="1" x14ac:dyDescent="0.3">
      <c r="A1796" s="13">
        <v>1792</v>
      </c>
      <c r="B1796" s="2">
        <f t="shared" si="167"/>
        <v>62438</v>
      </c>
      <c r="C1796" s="3">
        <f t="shared" si="164"/>
        <v>93.66</v>
      </c>
      <c r="D1796" s="3">
        <f t="shared" si="168"/>
        <v>93.66</v>
      </c>
      <c r="E1796" s="2">
        <f t="shared" si="165"/>
        <v>88</v>
      </c>
      <c r="F1796" s="17">
        <f t="shared" si="166"/>
        <v>0</v>
      </c>
      <c r="G1796" s="2">
        <f t="shared" si="169"/>
        <v>62526</v>
      </c>
      <c r="L1796" s="127"/>
    </row>
    <row r="1797" spans="1:12" hidden="1" outlineLevel="1" x14ac:dyDescent="0.3">
      <c r="A1797" s="13">
        <v>1793</v>
      </c>
      <c r="B1797" s="2">
        <f t="shared" si="167"/>
        <v>62526</v>
      </c>
      <c r="C1797" s="3">
        <f t="shared" ref="C1797:C1860" si="170">ROUND(B1797*$K$4/100,2)</f>
        <v>93.79</v>
      </c>
      <c r="D1797" s="3">
        <f t="shared" si="168"/>
        <v>93.79</v>
      </c>
      <c r="E1797" s="2">
        <f t="shared" si="165"/>
        <v>89</v>
      </c>
      <c r="F1797" s="17">
        <f t="shared" si="166"/>
        <v>0</v>
      </c>
      <c r="G1797" s="2">
        <f t="shared" si="169"/>
        <v>62615</v>
      </c>
      <c r="L1797" s="127"/>
    </row>
    <row r="1798" spans="1:12" hidden="1" outlineLevel="1" x14ac:dyDescent="0.3">
      <c r="A1798" s="13">
        <v>1794</v>
      </c>
      <c r="B1798" s="2">
        <f t="shared" si="167"/>
        <v>62615</v>
      </c>
      <c r="C1798" s="3">
        <f t="shared" si="170"/>
        <v>93.92</v>
      </c>
      <c r="D1798" s="3">
        <f t="shared" si="168"/>
        <v>93.92</v>
      </c>
      <c r="E1798" s="2">
        <f t="shared" ref="E1798:E1861" si="171">ROUNDDOWN(IF(D1798&lt;50,0,D1798*0.95),0)</f>
        <v>89</v>
      </c>
      <c r="F1798" s="17">
        <f t="shared" si="166"/>
        <v>0</v>
      </c>
      <c r="G1798" s="2">
        <f t="shared" si="169"/>
        <v>62704</v>
      </c>
      <c r="L1798" s="127"/>
    </row>
    <row r="1799" spans="1:12" hidden="1" outlineLevel="1" x14ac:dyDescent="0.3">
      <c r="A1799" s="13">
        <v>1795</v>
      </c>
      <c r="B1799" s="2">
        <f t="shared" si="167"/>
        <v>62704</v>
      </c>
      <c r="C1799" s="3">
        <f t="shared" si="170"/>
        <v>94.06</v>
      </c>
      <c r="D1799" s="3">
        <f t="shared" si="168"/>
        <v>94.06</v>
      </c>
      <c r="E1799" s="2">
        <f t="shared" si="171"/>
        <v>89</v>
      </c>
      <c r="F1799" s="17">
        <f t="shared" ref="F1799:F1862" si="172">IF(E1799&gt;0,0,D1799-E1799)</f>
        <v>0</v>
      </c>
      <c r="G1799" s="2">
        <f t="shared" si="169"/>
        <v>62793</v>
      </c>
      <c r="L1799" s="127"/>
    </row>
    <row r="1800" spans="1:12" hidden="1" outlineLevel="1" x14ac:dyDescent="0.3">
      <c r="A1800" s="13">
        <v>1796</v>
      </c>
      <c r="B1800" s="2">
        <f t="shared" ref="B1800:B1863" si="173">G1799</f>
        <v>62793</v>
      </c>
      <c r="C1800" s="3">
        <f t="shared" si="170"/>
        <v>94.19</v>
      </c>
      <c r="D1800" s="3">
        <f t="shared" si="168"/>
        <v>94.19</v>
      </c>
      <c r="E1800" s="2">
        <f t="shared" si="171"/>
        <v>89</v>
      </c>
      <c r="F1800" s="17">
        <f t="shared" si="172"/>
        <v>0</v>
      </c>
      <c r="G1800" s="2">
        <f t="shared" si="169"/>
        <v>62882</v>
      </c>
      <c r="L1800" s="127"/>
    </row>
    <row r="1801" spans="1:12" hidden="1" outlineLevel="1" x14ac:dyDescent="0.3">
      <c r="A1801" s="13">
        <v>1797</v>
      </c>
      <c r="B1801" s="2">
        <f t="shared" si="173"/>
        <v>62882</v>
      </c>
      <c r="C1801" s="3">
        <f t="shared" si="170"/>
        <v>94.32</v>
      </c>
      <c r="D1801" s="3">
        <f t="shared" si="168"/>
        <v>94.32</v>
      </c>
      <c r="E1801" s="2">
        <f t="shared" si="171"/>
        <v>89</v>
      </c>
      <c r="F1801" s="17">
        <f t="shared" si="172"/>
        <v>0</v>
      </c>
      <c r="G1801" s="2">
        <f t="shared" si="169"/>
        <v>62971</v>
      </c>
      <c r="L1801" s="127"/>
    </row>
    <row r="1802" spans="1:12" hidden="1" outlineLevel="1" x14ac:dyDescent="0.3">
      <c r="A1802" s="13">
        <v>1798</v>
      </c>
      <c r="B1802" s="2">
        <f t="shared" si="173"/>
        <v>62971</v>
      </c>
      <c r="C1802" s="3">
        <f t="shared" si="170"/>
        <v>94.46</v>
      </c>
      <c r="D1802" s="3">
        <f t="shared" si="168"/>
        <v>94.46</v>
      </c>
      <c r="E1802" s="2">
        <f t="shared" si="171"/>
        <v>89</v>
      </c>
      <c r="F1802" s="17">
        <f t="shared" si="172"/>
        <v>0</v>
      </c>
      <c r="G1802" s="2">
        <f t="shared" si="169"/>
        <v>63060</v>
      </c>
      <c r="L1802" s="127"/>
    </row>
    <row r="1803" spans="1:12" hidden="1" outlineLevel="1" x14ac:dyDescent="0.3">
      <c r="A1803" s="13">
        <v>1799</v>
      </c>
      <c r="B1803" s="2">
        <f t="shared" si="173"/>
        <v>63060</v>
      </c>
      <c r="C1803" s="3">
        <f t="shared" si="170"/>
        <v>94.59</v>
      </c>
      <c r="D1803" s="3">
        <f t="shared" si="168"/>
        <v>94.59</v>
      </c>
      <c r="E1803" s="2">
        <f t="shared" si="171"/>
        <v>89</v>
      </c>
      <c r="F1803" s="17">
        <f t="shared" si="172"/>
        <v>0</v>
      </c>
      <c r="G1803" s="2">
        <f t="shared" si="169"/>
        <v>63149</v>
      </c>
      <c r="L1803" s="127"/>
    </row>
    <row r="1804" spans="1:12" hidden="1" outlineLevel="1" x14ac:dyDescent="0.3">
      <c r="A1804" s="13">
        <v>1800</v>
      </c>
      <c r="B1804" s="2">
        <f t="shared" si="173"/>
        <v>63149</v>
      </c>
      <c r="C1804" s="3">
        <f t="shared" si="170"/>
        <v>94.72</v>
      </c>
      <c r="D1804" s="3">
        <f t="shared" si="168"/>
        <v>94.72</v>
      </c>
      <c r="E1804" s="2">
        <f t="shared" si="171"/>
        <v>89</v>
      </c>
      <c r="F1804" s="17">
        <f t="shared" si="172"/>
        <v>0</v>
      </c>
      <c r="G1804" s="2">
        <f t="shared" si="169"/>
        <v>63238</v>
      </c>
      <c r="L1804" s="127"/>
    </row>
    <row r="1805" spans="1:12" hidden="1" outlineLevel="1" x14ac:dyDescent="0.3">
      <c r="A1805" s="13">
        <v>1801</v>
      </c>
      <c r="B1805" s="2">
        <f t="shared" si="173"/>
        <v>63238</v>
      </c>
      <c r="C1805" s="3">
        <f t="shared" si="170"/>
        <v>94.86</v>
      </c>
      <c r="D1805" s="3">
        <f t="shared" si="168"/>
        <v>94.86</v>
      </c>
      <c r="E1805" s="2">
        <f t="shared" si="171"/>
        <v>90</v>
      </c>
      <c r="F1805" s="17">
        <f t="shared" si="172"/>
        <v>0</v>
      </c>
      <c r="G1805" s="2">
        <f t="shared" si="169"/>
        <v>63328</v>
      </c>
      <c r="L1805" s="127"/>
    </row>
    <row r="1806" spans="1:12" hidden="1" outlineLevel="1" x14ac:dyDescent="0.3">
      <c r="A1806" s="13">
        <v>1802</v>
      </c>
      <c r="B1806" s="2">
        <f t="shared" si="173"/>
        <v>63328</v>
      </c>
      <c r="C1806" s="3">
        <f t="shared" si="170"/>
        <v>94.99</v>
      </c>
      <c r="D1806" s="3">
        <f t="shared" si="168"/>
        <v>94.99</v>
      </c>
      <c r="E1806" s="2">
        <f t="shared" si="171"/>
        <v>90</v>
      </c>
      <c r="F1806" s="17">
        <f t="shared" si="172"/>
        <v>0</v>
      </c>
      <c r="G1806" s="2">
        <f t="shared" si="169"/>
        <v>63418</v>
      </c>
      <c r="L1806" s="127"/>
    </row>
    <row r="1807" spans="1:12" hidden="1" outlineLevel="1" x14ac:dyDescent="0.3">
      <c r="A1807" s="13">
        <v>1803</v>
      </c>
      <c r="B1807" s="2">
        <f t="shared" si="173"/>
        <v>63418</v>
      </c>
      <c r="C1807" s="3">
        <f t="shared" si="170"/>
        <v>95.13</v>
      </c>
      <c r="D1807" s="3">
        <f t="shared" si="168"/>
        <v>95.13</v>
      </c>
      <c r="E1807" s="2">
        <f t="shared" si="171"/>
        <v>90</v>
      </c>
      <c r="F1807" s="17">
        <f t="shared" si="172"/>
        <v>0</v>
      </c>
      <c r="G1807" s="2">
        <f t="shared" si="169"/>
        <v>63508</v>
      </c>
      <c r="L1807" s="127"/>
    </row>
    <row r="1808" spans="1:12" hidden="1" outlineLevel="1" x14ac:dyDescent="0.3">
      <c r="A1808" s="13">
        <v>1804</v>
      </c>
      <c r="B1808" s="2">
        <f t="shared" si="173"/>
        <v>63508</v>
      </c>
      <c r="C1808" s="3">
        <f t="shared" si="170"/>
        <v>95.26</v>
      </c>
      <c r="D1808" s="3">
        <f t="shared" si="168"/>
        <v>95.26</v>
      </c>
      <c r="E1808" s="2">
        <f t="shared" si="171"/>
        <v>90</v>
      </c>
      <c r="F1808" s="17">
        <f t="shared" si="172"/>
        <v>0</v>
      </c>
      <c r="G1808" s="2">
        <f t="shared" si="169"/>
        <v>63598</v>
      </c>
      <c r="L1808" s="127"/>
    </row>
    <row r="1809" spans="1:12" hidden="1" outlineLevel="1" x14ac:dyDescent="0.3">
      <c r="A1809" s="13">
        <v>1805</v>
      </c>
      <c r="B1809" s="2">
        <f t="shared" si="173"/>
        <v>63598</v>
      </c>
      <c r="C1809" s="3">
        <f t="shared" si="170"/>
        <v>95.4</v>
      </c>
      <c r="D1809" s="3">
        <f t="shared" si="168"/>
        <v>95.4</v>
      </c>
      <c r="E1809" s="2">
        <f t="shared" si="171"/>
        <v>90</v>
      </c>
      <c r="F1809" s="17">
        <f t="shared" si="172"/>
        <v>0</v>
      </c>
      <c r="G1809" s="2">
        <f t="shared" si="169"/>
        <v>63688</v>
      </c>
      <c r="L1809" s="127"/>
    </row>
    <row r="1810" spans="1:12" hidden="1" outlineLevel="1" x14ac:dyDescent="0.3">
      <c r="A1810" s="13">
        <v>1806</v>
      </c>
      <c r="B1810" s="2">
        <f t="shared" si="173"/>
        <v>63688</v>
      </c>
      <c r="C1810" s="3">
        <f t="shared" si="170"/>
        <v>95.53</v>
      </c>
      <c r="D1810" s="3">
        <f t="shared" si="168"/>
        <v>95.53</v>
      </c>
      <c r="E1810" s="2">
        <f t="shared" si="171"/>
        <v>90</v>
      </c>
      <c r="F1810" s="17">
        <f t="shared" si="172"/>
        <v>0</v>
      </c>
      <c r="G1810" s="2">
        <f t="shared" si="169"/>
        <v>63778</v>
      </c>
      <c r="L1810" s="127"/>
    </row>
    <row r="1811" spans="1:12" hidden="1" outlineLevel="1" x14ac:dyDescent="0.3">
      <c r="A1811" s="13">
        <v>1807</v>
      </c>
      <c r="B1811" s="2">
        <f t="shared" si="173"/>
        <v>63778</v>
      </c>
      <c r="C1811" s="3">
        <f t="shared" si="170"/>
        <v>95.67</v>
      </c>
      <c r="D1811" s="3">
        <f t="shared" si="168"/>
        <v>95.67</v>
      </c>
      <c r="E1811" s="2">
        <f t="shared" si="171"/>
        <v>90</v>
      </c>
      <c r="F1811" s="17">
        <f t="shared" si="172"/>
        <v>0</v>
      </c>
      <c r="G1811" s="2">
        <f t="shared" si="169"/>
        <v>63868</v>
      </c>
      <c r="L1811" s="127"/>
    </row>
    <row r="1812" spans="1:12" hidden="1" outlineLevel="1" x14ac:dyDescent="0.3">
      <c r="A1812" s="13">
        <v>1808</v>
      </c>
      <c r="B1812" s="2">
        <f t="shared" si="173"/>
        <v>63868</v>
      </c>
      <c r="C1812" s="3">
        <f t="shared" si="170"/>
        <v>95.8</v>
      </c>
      <c r="D1812" s="3">
        <f t="shared" si="168"/>
        <v>95.8</v>
      </c>
      <c r="E1812" s="2">
        <f t="shared" si="171"/>
        <v>91</v>
      </c>
      <c r="F1812" s="17">
        <f t="shared" si="172"/>
        <v>0</v>
      </c>
      <c r="G1812" s="2">
        <f t="shared" si="169"/>
        <v>63959</v>
      </c>
      <c r="L1812" s="127"/>
    </row>
    <row r="1813" spans="1:12" hidden="1" outlineLevel="1" x14ac:dyDescent="0.3">
      <c r="A1813" s="13">
        <v>1809</v>
      </c>
      <c r="B1813" s="2">
        <f t="shared" si="173"/>
        <v>63959</v>
      </c>
      <c r="C1813" s="3">
        <f t="shared" si="170"/>
        <v>95.94</v>
      </c>
      <c r="D1813" s="3">
        <f t="shared" si="168"/>
        <v>95.94</v>
      </c>
      <c r="E1813" s="2">
        <f t="shared" si="171"/>
        <v>91</v>
      </c>
      <c r="F1813" s="17">
        <f t="shared" si="172"/>
        <v>0</v>
      </c>
      <c r="G1813" s="2">
        <f t="shared" si="169"/>
        <v>64050</v>
      </c>
      <c r="L1813" s="127"/>
    </row>
    <row r="1814" spans="1:12" hidden="1" outlineLevel="1" x14ac:dyDescent="0.3">
      <c r="A1814" s="13">
        <v>1810</v>
      </c>
      <c r="B1814" s="2">
        <f t="shared" si="173"/>
        <v>64050</v>
      </c>
      <c r="C1814" s="3">
        <f t="shared" si="170"/>
        <v>96.08</v>
      </c>
      <c r="D1814" s="3">
        <f t="shared" si="168"/>
        <v>96.08</v>
      </c>
      <c r="E1814" s="2">
        <f t="shared" si="171"/>
        <v>91</v>
      </c>
      <c r="F1814" s="17">
        <f t="shared" si="172"/>
        <v>0</v>
      </c>
      <c r="G1814" s="2">
        <f t="shared" si="169"/>
        <v>64141</v>
      </c>
      <c r="L1814" s="127"/>
    </row>
    <row r="1815" spans="1:12" hidden="1" outlineLevel="1" x14ac:dyDescent="0.3">
      <c r="A1815" s="13">
        <v>1811</v>
      </c>
      <c r="B1815" s="2">
        <f t="shared" si="173"/>
        <v>64141</v>
      </c>
      <c r="C1815" s="3">
        <f t="shared" si="170"/>
        <v>96.21</v>
      </c>
      <c r="D1815" s="3">
        <f t="shared" si="168"/>
        <v>96.21</v>
      </c>
      <c r="E1815" s="2">
        <f t="shared" si="171"/>
        <v>91</v>
      </c>
      <c r="F1815" s="17">
        <f t="shared" si="172"/>
        <v>0</v>
      </c>
      <c r="G1815" s="2">
        <f t="shared" si="169"/>
        <v>64232</v>
      </c>
      <c r="L1815" s="127"/>
    </row>
    <row r="1816" spans="1:12" hidden="1" outlineLevel="1" x14ac:dyDescent="0.3">
      <c r="A1816" s="13">
        <v>1812</v>
      </c>
      <c r="B1816" s="2">
        <f t="shared" si="173"/>
        <v>64232</v>
      </c>
      <c r="C1816" s="3">
        <f t="shared" si="170"/>
        <v>96.35</v>
      </c>
      <c r="D1816" s="3">
        <f t="shared" si="168"/>
        <v>96.35</v>
      </c>
      <c r="E1816" s="2">
        <f t="shared" si="171"/>
        <v>91</v>
      </c>
      <c r="F1816" s="17">
        <f t="shared" si="172"/>
        <v>0</v>
      </c>
      <c r="G1816" s="2">
        <f t="shared" si="169"/>
        <v>64323</v>
      </c>
      <c r="L1816" s="127"/>
    </row>
    <row r="1817" spans="1:12" hidden="1" outlineLevel="1" x14ac:dyDescent="0.3">
      <c r="A1817" s="13">
        <v>1813</v>
      </c>
      <c r="B1817" s="2">
        <f t="shared" si="173"/>
        <v>64323</v>
      </c>
      <c r="C1817" s="3">
        <f t="shared" si="170"/>
        <v>96.48</v>
      </c>
      <c r="D1817" s="3">
        <f t="shared" si="168"/>
        <v>96.48</v>
      </c>
      <c r="E1817" s="2">
        <f t="shared" si="171"/>
        <v>91</v>
      </c>
      <c r="F1817" s="17">
        <f t="shared" si="172"/>
        <v>0</v>
      </c>
      <c r="G1817" s="2">
        <f t="shared" si="169"/>
        <v>64414</v>
      </c>
      <c r="L1817" s="127"/>
    </row>
    <row r="1818" spans="1:12" hidden="1" outlineLevel="1" x14ac:dyDescent="0.3">
      <c r="A1818" s="13">
        <v>1814</v>
      </c>
      <c r="B1818" s="2">
        <f t="shared" si="173"/>
        <v>64414</v>
      </c>
      <c r="C1818" s="3">
        <f t="shared" si="170"/>
        <v>96.62</v>
      </c>
      <c r="D1818" s="3">
        <f t="shared" ref="D1818:D1881" si="174">C1818+F1817</f>
        <v>96.62</v>
      </c>
      <c r="E1818" s="2">
        <f t="shared" si="171"/>
        <v>91</v>
      </c>
      <c r="F1818" s="17">
        <f t="shared" si="172"/>
        <v>0</v>
      </c>
      <c r="G1818" s="2">
        <f t="shared" ref="G1818:G1881" si="175">B1818+E1818</f>
        <v>64505</v>
      </c>
      <c r="L1818" s="127"/>
    </row>
    <row r="1819" spans="1:12" hidden="1" outlineLevel="1" x14ac:dyDescent="0.3">
      <c r="A1819" s="13">
        <v>1815</v>
      </c>
      <c r="B1819" s="2">
        <f t="shared" si="173"/>
        <v>64505</v>
      </c>
      <c r="C1819" s="3">
        <f t="shared" si="170"/>
        <v>96.76</v>
      </c>
      <c r="D1819" s="3">
        <f t="shared" si="174"/>
        <v>96.76</v>
      </c>
      <c r="E1819" s="2">
        <f t="shared" si="171"/>
        <v>91</v>
      </c>
      <c r="F1819" s="17">
        <f t="shared" si="172"/>
        <v>0</v>
      </c>
      <c r="G1819" s="2">
        <f t="shared" si="175"/>
        <v>64596</v>
      </c>
      <c r="L1819" s="127"/>
    </row>
    <row r="1820" spans="1:12" hidden="1" outlineLevel="1" x14ac:dyDescent="0.3">
      <c r="A1820" s="13">
        <v>1816</v>
      </c>
      <c r="B1820" s="2">
        <f t="shared" si="173"/>
        <v>64596</v>
      </c>
      <c r="C1820" s="3">
        <f t="shared" si="170"/>
        <v>96.89</v>
      </c>
      <c r="D1820" s="3">
        <f t="shared" si="174"/>
        <v>96.89</v>
      </c>
      <c r="E1820" s="2">
        <f t="shared" si="171"/>
        <v>92</v>
      </c>
      <c r="F1820" s="17">
        <f t="shared" si="172"/>
        <v>0</v>
      </c>
      <c r="G1820" s="2">
        <f t="shared" si="175"/>
        <v>64688</v>
      </c>
      <c r="L1820" s="127"/>
    </row>
    <row r="1821" spans="1:12" hidden="1" outlineLevel="1" x14ac:dyDescent="0.3">
      <c r="A1821" s="13">
        <v>1817</v>
      </c>
      <c r="B1821" s="2">
        <f t="shared" si="173"/>
        <v>64688</v>
      </c>
      <c r="C1821" s="3">
        <f t="shared" si="170"/>
        <v>97.03</v>
      </c>
      <c r="D1821" s="3">
        <f t="shared" si="174"/>
        <v>97.03</v>
      </c>
      <c r="E1821" s="2">
        <f t="shared" si="171"/>
        <v>92</v>
      </c>
      <c r="F1821" s="17">
        <f t="shared" si="172"/>
        <v>0</v>
      </c>
      <c r="G1821" s="2">
        <f t="shared" si="175"/>
        <v>64780</v>
      </c>
      <c r="L1821" s="127"/>
    </row>
    <row r="1822" spans="1:12" hidden="1" outlineLevel="1" x14ac:dyDescent="0.3">
      <c r="A1822" s="13">
        <v>1818</v>
      </c>
      <c r="B1822" s="2">
        <f t="shared" si="173"/>
        <v>64780</v>
      </c>
      <c r="C1822" s="3">
        <f t="shared" si="170"/>
        <v>97.17</v>
      </c>
      <c r="D1822" s="3">
        <f t="shared" si="174"/>
        <v>97.17</v>
      </c>
      <c r="E1822" s="2">
        <f t="shared" si="171"/>
        <v>92</v>
      </c>
      <c r="F1822" s="17">
        <f t="shared" si="172"/>
        <v>0</v>
      </c>
      <c r="G1822" s="2">
        <f t="shared" si="175"/>
        <v>64872</v>
      </c>
      <c r="L1822" s="127"/>
    </row>
    <row r="1823" spans="1:12" hidden="1" outlineLevel="1" x14ac:dyDescent="0.3">
      <c r="A1823" s="13">
        <v>1819</v>
      </c>
      <c r="B1823" s="2">
        <f t="shared" si="173"/>
        <v>64872</v>
      </c>
      <c r="C1823" s="3">
        <f t="shared" si="170"/>
        <v>97.31</v>
      </c>
      <c r="D1823" s="3">
        <f t="shared" si="174"/>
        <v>97.31</v>
      </c>
      <c r="E1823" s="2">
        <f t="shared" si="171"/>
        <v>92</v>
      </c>
      <c r="F1823" s="17">
        <f t="shared" si="172"/>
        <v>0</v>
      </c>
      <c r="G1823" s="2">
        <f t="shared" si="175"/>
        <v>64964</v>
      </c>
      <c r="L1823" s="127"/>
    </row>
    <row r="1824" spans="1:12" hidden="1" outlineLevel="1" x14ac:dyDescent="0.3">
      <c r="A1824" s="13">
        <v>1820</v>
      </c>
      <c r="B1824" s="2">
        <f t="shared" si="173"/>
        <v>64964</v>
      </c>
      <c r="C1824" s="3">
        <f t="shared" si="170"/>
        <v>97.45</v>
      </c>
      <c r="D1824" s="3">
        <f t="shared" si="174"/>
        <v>97.45</v>
      </c>
      <c r="E1824" s="2">
        <f t="shared" si="171"/>
        <v>92</v>
      </c>
      <c r="F1824" s="17">
        <f t="shared" si="172"/>
        <v>0</v>
      </c>
      <c r="G1824" s="2">
        <f t="shared" si="175"/>
        <v>65056</v>
      </c>
      <c r="L1824" s="127"/>
    </row>
    <row r="1825" spans="1:13" hidden="1" outlineLevel="1" x14ac:dyDescent="0.3">
      <c r="A1825" s="13">
        <v>1821</v>
      </c>
      <c r="B1825" s="2">
        <f t="shared" si="173"/>
        <v>65056</v>
      </c>
      <c r="C1825" s="3">
        <f t="shared" si="170"/>
        <v>97.58</v>
      </c>
      <c r="D1825" s="3">
        <f t="shared" si="174"/>
        <v>97.58</v>
      </c>
      <c r="E1825" s="2">
        <f t="shared" si="171"/>
        <v>92</v>
      </c>
      <c r="F1825" s="17">
        <f t="shared" si="172"/>
        <v>0</v>
      </c>
      <c r="G1825" s="2">
        <f t="shared" si="175"/>
        <v>65148</v>
      </c>
      <c r="L1825" s="127"/>
    </row>
    <row r="1826" spans="1:13" hidden="1" outlineLevel="1" x14ac:dyDescent="0.3">
      <c r="A1826" s="13">
        <v>1822</v>
      </c>
      <c r="B1826" s="2">
        <f t="shared" si="173"/>
        <v>65148</v>
      </c>
      <c r="C1826" s="3">
        <f t="shared" si="170"/>
        <v>97.72</v>
      </c>
      <c r="D1826" s="3">
        <f t="shared" si="174"/>
        <v>97.72</v>
      </c>
      <c r="E1826" s="2">
        <f t="shared" si="171"/>
        <v>92</v>
      </c>
      <c r="F1826" s="17">
        <f t="shared" si="172"/>
        <v>0</v>
      </c>
      <c r="G1826" s="2">
        <f t="shared" si="175"/>
        <v>65240</v>
      </c>
      <c r="L1826" s="127"/>
    </row>
    <row r="1827" spans="1:13" hidden="1" outlineLevel="1" x14ac:dyDescent="0.3">
      <c r="A1827" s="13">
        <v>1823</v>
      </c>
      <c r="B1827" s="2">
        <f t="shared" si="173"/>
        <v>65240</v>
      </c>
      <c r="C1827" s="3">
        <f t="shared" si="170"/>
        <v>97.86</v>
      </c>
      <c r="D1827" s="3">
        <f t="shared" si="174"/>
        <v>97.86</v>
      </c>
      <c r="E1827" s="2">
        <f t="shared" si="171"/>
        <v>92</v>
      </c>
      <c r="F1827" s="17">
        <f t="shared" si="172"/>
        <v>0</v>
      </c>
      <c r="G1827" s="2">
        <f t="shared" si="175"/>
        <v>65332</v>
      </c>
      <c r="L1827" s="127"/>
    </row>
    <row r="1828" spans="1:13" hidden="1" outlineLevel="1" collapsed="1" x14ac:dyDescent="0.3">
      <c r="A1828" s="13">
        <v>1824</v>
      </c>
      <c r="B1828" s="2">
        <f t="shared" si="173"/>
        <v>65332</v>
      </c>
      <c r="C1828" s="3">
        <f t="shared" si="170"/>
        <v>98</v>
      </c>
      <c r="D1828" s="3">
        <f t="shared" si="174"/>
        <v>98</v>
      </c>
      <c r="E1828" s="2">
        <f t="shared" si="171"/>
        <v>93</v>
      </c>
      <c r="F1828" s="17">
        <f t="shared" si="172"/>
        <v>0</v>
      </c>
      <c r="G1828" s="2">
        <f t="shared" si="175"/>
        <v>65425</v>
      </c>
      <c r="L1828" s="127"/>
    </row>
    <row r="1829" spans="1:13" collapsed="1" x14ac:dyDescent="0.3">
      <c r="A1829" s="4">
        <v>1825</v>
      </c>
      <c r="B1829" s="5">
        <f t="shared" si="173"/>
        <v>65425</v>
      </c>
      <c r="C1829" s="6">
        <f t="shared" si="170"/>
        <v>98.14</v>
      </c>
      <c r="D1829" s="6">
        <f t="shared" si="174"/>
        <v>98.14</v>
      </c>
      <c r="E1829" s="19">
        <f t="shared" si="171"/>
        <v>93</v>
      </c>
      <c r="F1829" s="17">
        <f t="shared" si="172"/>
        <v>0</v>
      </c>
      <c r="G1829" s="20">
        <f t="shared" si="175"/>
        <v>65518</v>
      </c>
      <c r="I1829" s="151" t="s">
        <v>7</v>
      </c>
      <c r="J1829" s="151"/>
      <c r="K1829" s="151"/>
      <c r="L1829" s="160">
        <f>C1829*30</f>
        <v>2944.2</v>
      </c>
      <c r="M1829" s="152">
        <f>(B1829/B5)-1</f>
        <v>12.085000000000001</v>
      </c>
    </row>
    <row r="1830" spans="1:13" hidden="1" outlineLevel="1" x14ac:dyDescent="0.3">
      <c r="A1830" s="13">
        <v>1821</v>
      </c>
      <c r="B1830" s="2">
        <f t="shared" si="173"/>
        <v>65518</v>
      </c>
      <c r="C1830" s="3">
        <f t="shared" si="170"/>
        <v>98.28</v>
      </c>
      <c r="D1830" s="3">
        <f t="shared" si="174"/>
        <v>98.28</v>
      </c>
      <c r="E1830" s="2">
        <f t="shared" si="171"/>
        <v>93</v>
      </c>
      <c r="F1830" s="17">
        <f t="shared" si="172"/>
        <v>0</v>
      </c>
      <c r="G1830" s="2">
        <f t="shared" si="175"/>
        <v>65611</v>
      </c>
      <c r="L1830" s="127"/>
    </row>
    <row r="1831" spans="1:13" hidden="1" outlineLevel="1" x14ac:dyDescent="0.3">
      <c r="A1831" s="13">
        <v>1822</v>
      </c>
      <c r="B1831" s="2">
        <f t="shared" si="173"/>
        <v>65611</v>
      </c>
      <c r="C1831" s="3">
        <f t="shared" si="170"/>
        <v>98.42</v>
      </c>
      <c r="D1831" s="3">
        <f t="shared" si="174"/>
        <v>98.42</v>
      </c>
      <c r="E1831" s="2">
        <f t="shared" si="171"/>
        <v>93</v>
      </c>
      <c r="F1831" s="17">
        <f t="shared" si="172"/>
        <v>0</v>
      </c>
      <c r="G1831" s="2">
        <f t="shared" si="175"/>
        <v>65704</v>
      </c>
      <c r="L1831" s="127"/>
    </row>
    <row r="1832" spans="1:13" hidden="1" outlineLevel="1" x14ac:dyDescent="0.3">
      <c r="A1832" s="13">
        <v>1823</v>
      </c>
      <c r="B1832" s="2">
        <f t="shared" si="173"/>
        <v>65704</v>
      </c>
      <c r="C1832" s="3">
        <f t="shared" si="170"/>
        <v>98.56</v>
      </c>
      <c r="D1832" s="3">
        <f t="shared" si="174"/>
        <v>98.56</v>
      </c>
      <c r="E1832" s="2">
        <f t="shared" si="171"/>
        <v>93</v>
      </c>
      <c r="F1832" s="17">
        <f t="shared" si="172"/>
        <v>0</v>
      </c>
      <c r="G1832" s="2">
        <f t="shared" si="175"/>
        <v>65797</v>
      </c>
      <c r="L1832" s="127"/>
    </row>
    <row r="1833" spans="1:13" hidden="1" outlineLevel="1" x14ac:dyDescent="0.3">
      <c r="A1833" s="13">
        <v>1824</v>
      </c>
      <c r="B1833" s="2">
        <f t="shared" si="173"/>
        <v>65797</v>
      </c>
      <c r="C1833" s="3">
        <f t="shared" si="170"/>
        <v>98.7</v>
      </c>
      <c r="D1833" s="3">
        <f t="shared" si="174"/>
        <v>98.7</v>
      </c>
      <c r="E1833" s="2">
        <f t="shared" si="171"/>
        <v>93</v>
      </c>
      <c r="F1833" s="17">
        <f t="shared" si="172"/>
        <v>0</v>
      </c>
      <c r="G1833" s="2">
        <f t="shared" si="175"/>
        <v>65890</v>
      </c>
      <c r="L1833" s="127"/>
    </row>
    <row r="1834" spans="1:13" hidden="1" outlineLevel="1" x14ac:dyDescent="0.3">
      <c r="A1834" s="13">
        <v>1825</v>
      </c>
      <c r="B1834" s="2">
        <f t="shared" si="173"/>
        <v>65890</v>
      </c>
      <c r="C1834" s="3">
        <f t="shared" si="170"/>
        <v>98.84</v>
      </c>
      <c r="D1834" s="3">
        <f t="shared" si="174"/>
        <v>98.84</v>
      </c>
      <c r="E1834" s="2">
        <f t="shared" si="171"/>
        <v>93</v>
      </c>
      <c r="F1834" s="17">
        <f t="shared" si="172"/>
        <v>0</v>
      </c>
      <c r="G1834" s="2">
        <f t="shared" si="175"/>
        <v>65983</v>
      </c>
      <c r="L1834" s="127"/>
    </row>
    <row r="1835" spans="1:13" hidden="1" outlineLevel="1" x14ac:dyDescent="0.3">
      <c r="A1835" s="13">
        <v>1826</v>
      </c>
      <c r="B1835" s="2">
        <f t="shared" si="173"/>
        <v>65983</v>
      </c>
      <c r="C1835" s="3">
        <f t="shared" si="170"/>
        <v>98.97</v>
      </c>
      <c r="D1835" s="3">
        <f t="shared" si="174"/>
        <v>98.97</v>
      </c>
      <c r="E1835" s="2">
        <f t="shared" si="171"/>
        <v>94</v>
      </c>
      <c r="F1835" s="17">
        <f t="shared" si="172"/>
        <v>0</v>
      </c>
      <c r="G1835" s="2">
        <f t="shared" si="175"/>
        <v>66077</v>
      </c>
      <c r="L1835" s="127"/>
    </row>
    <row r="1836" spans="1:13" hidden="1" outlineLevel="1" x14ac:dyDescent="0.3">
      <c r="A1836" s="13">
        <v>1827</v>
      </c>
      <c r="B1836" s="2">
        <f t="shared" si="173"/>
        <v>66077</v>
      </c>
      <c r="C1836" s="3">
        <f t="shared" si="170"/>
        <v>99.12</v>
      </c>
      <c r="D1836" s="3">
        <f t="shared" si="174"/>
        <v>99.12</v>
      </c>
      <c r="E1836" s="2">
        <f t="shared" si="171"/>
        <v>94</v>
      </c>
      <c r="F1836" s="17">
        <f t="shared" si="172"/>
        <v>0</v>
      </c>
      <c r="G1836" s="2">
        <f t="shared" si="175"/>
        <v>66171</v>
      </c>
      <c r="L1836" s="127"/>
    </row>
    <row r="1837" spans="1:13" hidden="1" outlineLevel="1" x14ac:dyDescent="0.3">
      <c r="A1837" s="13">
        <v>1828</v>
      </c>
      <c r="B1837" s="2">
        <f t="shared" si="173"/>
        <v>66171</v>
      </c>
      <c r="C1837" s="3">
        <f t="shared" si="170"/>
        <v>99.26</v>
      </c>
      <c r="D1837" s="3">
        <f t="shared" si="174"/>
        <v>99.26</v>
      </c>
      <c r="E1837" s="2">
        <f t="shared" si="171"/>
        <v>94</v>
      </c>
      <c r="F1837" s="17">
        <f t="shared" si="172"/>
        <v>0</v>
      </c>
      <c r="G1837" s="2">
        <f t="shared" si="175"/>
        <v>66265</v>
      </c>
      <c r="L1837" s="127"/>
    </row>
    <row r="1838" spans="1:13" hidden="1" outlineLevel="1" x14ac:dyDescent="0.3">
      <c r="A1838" s="13">
        <v>1829</v>
      </c>
      <c r="B1838" s="2">
        <f t="shared" si="173"/>
        <v>66265</v>
      </c>
      <c r="C1838" s="3">
        <f t="shared" si="170"/>
        <v>99.4</v>
      </c>
      <c r="D1838" s="3">
        <f t="shared" si="174"/>
        <v>99.4</v>
      </c>
      <c r="E1838" s="2">
        <f t="shared" si="171"/>
        <v>94</v>
      </c>
      <c r="F1838" s="17">
        <f t="shared" si="172"/>
        <v>0</v>
      </c>
      <c r="G1838" s="2">
        <f t="shared" si="175"/>
        <v>66359</v>
      </c>
      <c r="L1838" s="127"/>
    </row>
    <row r="1839" spans="1:13" hidden="1" outlineLevel="1" x14ac:dyDescent="0.3">
      <c r="A1839" s="13">
        <v>1830</v>
      </c>
      <c r="B1839" s="2">
        <f t="shared" si="173"/>
        <v>66359</v>
      </c>
      <c r="C1839" s="3">
        <f t="shared" si="170"/>
        <v>99.54</v>
      </c>
      <c r="D1839" s="3">
        <f t="shared" si="174"/>
        <v>99.54</v>
      </c>
      <c r="E1839" s="2">
        <f t="shared" si="171"/>
        <v>94</v>
      </c>
      <c r="F1839" s="17">
        <f t="shared" si="172"/>
        <v>0</v>
      </c>
      <c r="G1839" s="2">
        <f t="shared" si="175"/>
        <v>66453</v>
      </c>
      <c r="L1839" s="127"/>
    </row>
    <row r="1840" spans="1:13" hidden="1" outlineLevel="1" x14ac:dyDescent="0.3">
      <c r="A1840" s="13">
        <v>1831</v>
      </c>
      <c r="B1840" s="2">
        <f t="shared" si="173"/>
        <v>66453</v>
      </c>
      <c r="C1840" s="3">
        <f t="shared" si="170"/>
        <v>99.68</v>
      </c>
      <c r="D1840" s="3">
        <f t="shared" si="174"/>
        <v>99.68</v>
      </c>
      <c r="E1840" s="2">
        <f t="shared" si="171"/>
        <v>94</v>
      </c>
      <c r="F1840" s="17">
        <f t="shared" si="172"/>
        <v>0</v>
      </c>
      <c r="G1840" s="2">
        <f t="shared" si="175"/>
        <v>66547</v>
      </c>
      <c r="L1840" s="127"/>
    </row>
    <row r="1841" spans="1:12" hidden="1" outlineLevel="1" x14ac:dyDescent="0.3">
      <c r="A1841" s="13">
        <v>1832</v>
      </c>
      <c r="B1841" s="2">
        <f t="shared" si="173"/>
        <v>66547</v>
      </c>
      <c r="C1841" s="3">
        <f t="shared" si="170"/>
        <v>99.82</v>
      </c>
      <c r="D1841" s="3">
        <f t="shared" si="174"/>
        <v>99.82</v>
      </c>
      <c r="E1841" s="2">
        <f t="shared" si="171"/>
        <v>94</v>
      </c>
      <c r="F1841" s="17">
        <f t="shared" si="172"/>
        <v>0</v>
      </c>
      <c r="G1841" s="2">
        <f t="shared" si="175"/>
        <v>66641</v>
      </c>
      <c r="L1841" s="127"/>
    </row>
    <row r="1842" spans="1:12" hidden="1" outlineLevel="1" x14ac:dyDescent="0.3">
      <c r="A1842" s="13">
        <v>1833</v>
      </c>
      <c r="B1842" s="2">
        <f t="shared" si="173"/>
        <v>66641</v>
      </c>
      <c r="C1842" s="3">
        <f t="shared" si="170"/>
        <v>99.96</v>
      </c>
      <c r="D1842" s="3">
        <f t="shared" si="174"/>
        <v>99.96</v>
      </c>
      <c r="E1842" s="2">
        <f t="shared" si="171"/>
        <v>94</v>
      </c>
      <c r="F1842" s="17">
        <f t="shared" si="172"/>
        <v>0</v>
      </c>
      <c r="G1842" s="2">
        <f t="shared" si="175"/>
        <v>66735</v>
      </c>
      <c r="L1842" s="127"/>
    </row>
    <row r="1843" spans="1:12" hidden="1" outlineLevel="1" x14ac:dyDescent="0.3">
      <c r="A1843" s="13">
        <v>1834</v>
      </c>
      <c r="B1843" s="2">
        <f t="shared" si="173"/>
        <v>66735</v>
      </c>
      <c r="C1843" s="3">
        <f t="shared" si="170"/>
        <v>100.1</v>
      </c>
      <c r="D1843" s="3">
        <f t="shared" si="174"/>
        <v>100.1</v>
      </c>
      <c r="E1843" s="2">
        <f t="shared" si="171"/>
        <v>95</v>
      </c>
      <c r="F1843" s="17">
        <f t="shared" si="172"/>
        <v>0</v>
      </c>
      <c r="G1843" s="2">
        <f t="shared" si="175"/>
        <v>66830</v>
      </c>
      <c r="L1843" s="127"/>
    </row>
    <row r="1844" spans="1:12" hidden="1" outlineLevel="1" x14ac:dyDescent="0.3">
      <c r="A1844" s="13">
        <v>1835</v>
      </c>
      <c r="B1844" s="2">
        <f t="shared" si="173"/>
        <v>66830</v>
      </c>
      <c r="C1844" s="3">
        <f t="shared" si="170"/>
        <v>100.25</v>
      </c>
      <c r="D1844" s="3">
        <f t="shared" si="174"/>
        <v>100.25</v>
      </c>
      <c r="E1844" s="2">
        <f t="shared" si="171"/>
        <v>95</v>
      </c>
      <c r="F1844" s="17">
        <f t="shared" si="172"/>
        <v>0</v>
      </c>
      <c r="G1844" s="2">
        <f t="shared" si="175"/>
        <v>66925</v>
      </c>
      <c r="L1844" s="127"/>
    </row>
    <row r="1845" spans="1:12" hidden="1" outlineLevel="1" x14ac:dyDescent="0.3">
      <c r="A1845" s="13">
        <v>1836</v>
      </c>
      <c r="B1845" s="2">
        <f t="shared" si="173"/>
        <v>66925</v>
      </c>
      <c r="C1845" s="3">
        <f t="shared" si="170"/>
        <v>100.39</v>
      </c>
      <c r="D1845" s="3">
        <f t="shared" si="174"/>
        <v>100.39</v>
      </c>
      <c r="E1845" s="2">
        <f t="shared" si="171"/>
        <v>95</v>
      </c>
      <c r="F1845" s="17">
        <f t="shared" si="172"/>
        <v>0</v>
      </c>
      <c r="G1845" s="2">
        <f t="shared" si="175"/>
        <v>67020</v>
      </c>
      <c r="L1845" s="127"/>
    </row>
    <row r="1846" spans="1:12" hidden="1" outlineLevel="1" x14ac:dyDescent="0.3">
      <c r="A1846" s="13">
        <v>1837</v>
      </c>
      <c r="B1846" s="2">
        <f t="shared" si="173"/>
        <v>67020</v>
      </c>
      <c r="C1846" s="3">
        <f t="shared" si="170"/>
        <v>100.53</v>
      </c>
      <c r="D1846" s="3">
        <f t="shared" si="174"/>
        <v>100.53</v>
      </c>
      <c r="E1846" s="2">
        <f t="shared" si="171"/>
        <v>95</v>
      </c>
      <c r="F1846" s="17">
        <f t="shared" si="172"/>
        <v>0</v>
      </c>
      <c r="G1846" s="2">
        <f t="shared" si="175"/>
        <v>67115</v>
      </c>
      <c r="L1846" s="127"/>
    </row>
    <row r="1847" spans="1:12" hidden="1" outlineLevel="1" x14ac:dyDescent="0.3">
      <c r="A1847" s="13">
        <v>1838</v>
      </c>
      <c r="B1847" s="2">
        <f t="shared" si="173"/>
        <v>67115</v>
      </c>
      <c r="C1847" s="3">
        <f t="shared" si="170"/>
        <v>100.67</v>
      </c>
      <c r="D1847" s="3">
        <f t="shared" si="174"/>
        <v>100.67</v>
      </c>
      <c r="E1847" s="2">
        <f t="shared" si="171"/>
        <v>95</v>
      </c>
      <c r="F1847" s="17">
        <f t="shared" si="172"/>
        <v>0</v>
      </c>
      <c r="G1847" s="2">
        <f t="shared" si="175"/>
        <v>67210</v>
      </c>
      <c r="L1847" s="127"/>
    </row>
    <row r="1848" spans="1:12" hidden="1" outlineLevel="1" x14ac:dyDescent="0.3">
      <c r="A1848" s="13">
        <v>1839</v>
      </c>
      <c r="B1848" s="2">
        <f t="shared" si="173"/>
        <v>67210</v>
      </c>
      <c r="C1848" s="3">
        <f t="shared" si="170"/>
        <v>100.82</v>
      </c>
      <c r="D1848" s="3">
        <f t="shared" si="174"/>
        <v>100.82</v>
      </c>
      <c r="E1848" s="2">
        <f t="shared" si="171"/>
        <v>95</v>
      </c>
      <c r="F1848" s="17">
        <f t="shared" si="172"/>
        <v>0</v>
      </c>
      <c r="G1848" s="2">
        <f t="shared" si="175"/>
        <v>67305</v>
      </c>
      <c r="L1848" s="127"/>
    </row>
    <row r="1849" spans="1:12" hidden="1" outlineLevel="1" x14ac:dyDescent="0.3">
      <c r="A1849" s="13">
        <v>1840</v>
      </c>
      <c r="B1849" s="2">
        <f t="shared" si="173"/>
        <v>67305</v>
      </c>
      <c r="C1849" s="3">
        <f t="shared" si="170"/>
        <v>100.96</v>
      </c>
      <c r="D1849" s="3">
        <f t="shared" si="174"/>
        <v>100.96</v>
      </c>
      <c r="E1849" s="2">
        <f t="shared" si="171"/>
        <v>95</v>
      </c>
      <c r="F1849" s="17">
        <f t="shared" si="172"/>
        <v>0</v>
      </c>
      <c r="G1849" s="2">
        <f t="shared" si="175"/>
        <v>67400</v>
      </c>
      <c r="L1849" s="127"/>
    </row>
    <row r="1850" spans="1:12" hidden="1" outlineLevel="1" x14ac:dyDescent="0.3">
      <c r="A1850" s="13">
        <v>1841</v>
      </c>
      <c r="B1850" s="2">
        <f t="shared" si="173"/>
        <v>67400</v>
      </c>
      <c r="C1850" s="3">
        <f t="shared" si="170"/>
        <v>101.1</v>
      </c>
      <c r="D1850" s="3">
        <f t="shared" si="174"/>
        <v>101.1</v>
      </c>
      <c r="E1850" s="2">
        <f t="shared" si="171"/>
        <v>96</v>
      </c>
      <c r="F1850" s="17">
        <f t="shared" si="172"/>
        <v>0</v>
      </c>
      <c r="G1850" s="2">
        <f t="shared" si="175"/>
        <v>67496</v>
      </c>
      <c r="L1850" s="127"/>
    </row>
    <row r="1851" spans="1:12" hidden="1" outlineLevel="1" x14ac:dyDescent="0.3">
      <c r="A1851" s="13">
        <v>1842</v>
      </c>
      <c r="B1851" s="2">
        <f t="shared" si="173"/>
        <v>67496</v>
      </c>
      <c r="C1851" s="3">
        <f t="shared" si="170"/>
        <v>101.24</v>
      </c>
      <c r="D1851" s="3">
        <f t="shared" si="174"/>
        <v>101.24</v>
      </c>
      <c r="E1851" s="2">
        <f t="shared" si="171"/>
        <v>96</v>
      </c>
      <c r="F1851" s="17">
        <f t="shared" si="172"/>
        <v>0</v>
      </c>
      <c r="G1851" s="2">
        <f t="shared" si="175"/>
        <v>67592</v>
      </c>
      <c r="L1851" s="127"/>
    </row>
    <row r="1852" spans="1:12" hidden="1" outlineLevel="1" x14ac:dyDescent="0.3">
      <c r="A1852" s="13">
        <v>1843</v>
      </c>
      <c r="B1852" s="2">
        <f t="shared" si="173"/>
        <v>67592</v>
      </c>
      <c r="C1852" s="3">
        <f t="shared" si="170"/>
        <v>101.39</v>
      </c>
      <c r="D1852" s="3">
        <f t="shared" si="174"/>
        <v>101.39</v>
      </c>
      <c r="E1852" s="2">
        <f t="shared" si="171"/>
        <v>96</v>
      </c>
      <c r="F1852" s="17">
        <f t="shared" si="172"/>
        <v>0</v>
      </c>
      <c r="G1852" s="2">
        <f t="shared" si="175"/>
        <v>67688</v>
      </c>
      <c r="L1852" s="127"/>
    </row>
    <row r="1853" spans="1:12" hidden="1" outlineLevel="1" x14ac:dyDescent="0.3">
      <c r="A1853" s="13">
        <v>1844</v>
      </c>
      <c r="B1853" s="2">
        <f t="shared" si="173"/>
        <v>67688</v>
      </c>
      <c r="C1853" s="3">
        <f t="shared" si="170"/>
        <v>101.53</v>
      </c>
      <c r="D1853" s="3">
        <f t="shared" si="174"/>
        <v>101.53</v>
      </c>
      <c r="E1853" s="2">
        <f t="shared" si="171"/>
        <v>96</v>
      </c>
      <c r="F1853" s="17">
        <f t="shared" si="172"/>
        <v>0</v>
      </c>
      <c r="G1853" s="2">
        <f t="shared" si="175"/>
        <v>67784</v>
      </c>
      <c r="L1853" s="127"/>
    </row>
    <row r="1854" spans="1:12" hidden="1" outlineLevel="1" x14ac:dyDescent="0.3">
      <c r="A1854" s="13">
        <v>1845</v>
      </c>
      <c r="B1854" s="2">
        <f t="shared" si="173"/>
        <v>67784</v>
      </c>
      <c r="C1854" s="3">
        <f t="shared" si="170"/>
        <v>101.68</v>
      </c>
      <c r="D1854" s="3">
        <f t="shared" si="174"/>
        <v>101.68</v>
      </c>
      <c r="E1854" s="2">
        <f t="shared" si="171"/>
        <v>96</v>
      </c>
      <c r="F1854" s="17">
        <f t="shared" si="172"/>
        <v>0</v>
      </c>
      <c r="G1854" s="2">
        <f t="shared" si="175"/>
        <v>67880</v>
      </c>
      <c r="L1854" s="127"/>
    </row>
    <row r="1855" spans="1:12" hidden="1" outlineLevel="1" x14ac:dyDescent="0.3">
      <c r="A1855" s="13">
        <v>1846</v>
      </c>
      <c r="B1855" s="2">
        <f t="shared" si="173"/>
        <v>67880</v>
      </c>
      <c r="C1855" s="3">
        <f t="shared" si="170"/>
        <v>101.82</v>
      </c>
      <c r="D1855" s="3">
        <f t="shared" si="174"/>
        <v>101.82</v>
      </c>
      <c r="E1855" s="2">
        <f t="shared" si="171"/>
        <v>96</v>
      </c>
      <c r="F1855" s="17">
        <f t="shared" si="172"/>
        <v>0</v>
      </c>
      <c r="G1855" s="2">
        <f t="shared" si="175"/>
        <v>67976</v>
      </c>
      <c r="L1855" s="127"/>
    </row>
    <row r="1856" spans="1:12" hidden="1" outlineLevel="1" x14ac:dyDescent="0.3">
      <c r="A1856" s="13">
        <v>1847</v>
      </c>
      <c r="B1856" s="2">
        <f t="shared" si="173"/>
        <v>67976</v>
      </c>
      <c r="C1856" s="3">
        <f t="shared" si="170"/>
        <v>101.96</v>
      </c>
      <c r="D1856" s="3">
        <f t="shared" si="174"/>
        <v>101.96</v>
      </c>
      <c r="E1856" s="2">
        <f t="shared" si="171"/>
        <v>96</v>
      </c>
      <c r="F1856" s="17">
        <f t="shared" si="172"/>
        <v>0</v>
      </c>
      <c r="G1856" s="2">
        <f t="shared" si="175"/>
        <v>68072</v>
      </c>
      <c r="L1856" s="127"/>
    </row>
    <row r="1857" spans="1:12" hidden="1" outlineLevel="1" x14ac:dyDescent="0.3">
      <c r="A1857" s="13">
        <v>1848</v>
      </c>
      <c r="B1857" s="2">
        <f t="shared" si="173"/>
        <v>68072</v>
      </c>
      <c r="C1857" s="3">
        <f t="shared" si="170"/>
        <v>102.11</v>
      </c>
      <c r="D1857" s="3">
        <f t="shared" si="174"/>
        <v>102.11</v>
      </c>
      <c r="E1857" s="2">
        <f t="shared" si="171"/>
        <v>97</v>
      </c>
      <c r="F1857" s="17">
        <f t="shared" si="172"/>
        <v>0</v>
      </c>
      <c r="G1857" s="2">
        <f t="shared" si="175"/>
        <v>68169</v>
      </c>
      <c r="L1857" s="127"/>
    </row>
    <row r="1858" spans="1:12" hidden="1" outlineLevel="1" x14ac:dyDescent="0.3">
      <c r="A1858" s="13">
        <v>1849</v>
      </c>
      <c r="B1858" s="2">
        <f t="shared" si="173"/>
        <v>68169</v>
      </c>
      <c r="C1858" s="3">
        <f t="shared" si="170"/>
        <v>102.25</v>
      </c>
      <c r="D1858" s="3">
        <f t="shared" si="174"/>
        <v>102.25</v>
      </c>
      <c r="E1858" s="2">
        <f t="shared" si="171"/>
        <v>97</v>
      </c>
      <c r="F1858" s="17">
        <f t="shared" si="172"/>
        <v>0</v>
      </c>
      <c r="G1858" s="2">
        <f t="shared" si="175"/>
        <v>68266</v>
      </c>
      <c r="L1858" s="127"/>
    </row>
    <row r="1859" spans="1:12" hidden="1" outlineLevel="1" x14ac:dyDescent="0.3">
      <c r="A1859" s="13">
        <v>1850</v>
      </c>
      <c r="B1859" s="2">
        <f t="shared" si="173"/>
        <v>68266</v>
      </c>
      <c r="C1859" s="3">
        <f t="shared" si="170"/>
        <v>102.4</v>
      </c>
      <c r="D1859" s="3">
        <f t="shared" si="174"/>
        <v>102.4</v>
      </c>
      <c r="E1859" s="2">
        <f t="shared" si="171"/>
        <v>97</v>
      </c>
      <c r="F1859" s="17">
        <f t="shared" si="172"/>
        <v>0</v>
      </c>
      <c r="G1859" s="2">
        <f t="shared" si="175"/>
        <v>68363</v>
      </c>
      <c r="L1859" s="127"/>
    </row>
    <row r="1860" spans="1:12" hidden="1" outlineLevel="1" x14ac:dyDescent="0.3">
      <c r="A1860" s="13">
        <v>1851</v>
      </c>
      <c r="B1860" s="2">
        <f t="shared" si="173"/>
        <v>68363</v>
      </c>
      <c r="C1860" s="3">
        <f t="shared" si="170"/>
        <v>102.54</v>
      </c>
      <c r="D1860" s="3">
        <f t="shared" si="174"/>
        <v>102.54</v>
      </c>
      <c r="E1860" s="2">
        <f t="shared" si="171"/>
        <v>97</v>
      </c>
      <c r="F1860" s="17">
        <f t="shared" si="172"/>
        <v>0</v>
      </c>
      <c r="G1860" s="2">
        <f t="shared" si="175"/>
        <v>68460</v>
      </c>
      <c r="L1860" s="127"/>
    </row>
    <row r="1861" spans="1:12" hidden="1" outlineLevel="1" x14ac:dyDescent="0.3">
      <c r="A1861" s="13">
        <v>1852</v>
      </c>
      <c r="B1861" s="2">
        <f t="shared" si="173"/>
        <v>68460</v>
      </c>
      <c r="C1861" s="3">
        <f t="shared" ref="C1861:C1924" si="176">ROUND(B1861*$K$4/100,2)</f>
        <v>102.69</v>
      </c>
      <c r="D1861" s="3">
        <f t="shared" si="174"/>
        <v>102.69</v>
      </c>
      <c r="E1861" s="2">
        <f t="shared" si="171"/>
        <v>97</v>
      </c>
      <c r="F1861" s="17">
        <f t="shared" si="172"/>
        <v>0</v>
      </c>
      <c r="G1861" s="2">
        <f t="shared" si="175"/>
        <v>68557</v>
      </c>
      <c r="L1861" s="127"/>
    </row>
    <row r="1862" spans="1:12" hidden="1" outlineLevel="1" x14ac:dyDescent="0.3">
      <c r="A1862" s="13">
        <v>1853</v>
      </c>
      <c r="B1862" s="2">
        <f t="shared" si="173"/>
        <v>68557</v>
      </c>
      <c r="C1862" s="3">
        <f t="shared" si="176"/>
        <v>102.84</v>
      </c>
      <c r="D1862" s="3">
        <f t="shared" si="174"/>
        <v>102.84</v>
      </c>
      <c r="E1862" s="2">
        <f t="shared" ref="E1862:E1925" si="177">ROUNDDOWN(IF(D1862&lt;50,0,D1862*0.95),0)</f>
        <v>97</v>
      </c>
      <c r="F1862" s="17">
        <f t="shared" si="172"/>
        <v>0</v>
      </c>
      <c r="G1862" s="2">
        <f t="shared" si="175"/>
        <v>68654</v>
      </c>
      <c r="L1862" s="127"/>
    </row>
    <row r="1863" spans="1:12" hidden="1" outlineLevel="1" x14ac:dyDescent="0.3">
      <c r="A1863" s="13">
        <v>1854</v>
      </c>
      <c r="B1863" s="2">
        <f t="shared" si="173"/>
        <v>68654</v>
      </c>
      <c r="C1863" s="3">
        <f t="shared" si="176"/>
        <v>102.98</v>
      </c>
      <c r="D1863" s="3">
        <f t="shared" si="174"/>
        <v>102.98</v>
      </c>
      <c r="E1863" s="2">
        <f t="shared" si="177"/>
        <v>97</v>
      </c>
      <c r="F1863" s="17">
        <f t="shared" ref="F1863:F1926" si="178">IF(E1863&gt;0,0,D1863-E1863)</f>
        <v>0</v>
      </c>
      <c r="G1863" s="2">
        <f t="shared" si="175"/>
        <v>68751</v>
      </c>
      <c r="L1863" s="127"/>
    </row>
    <row r="1864" spans="1:12" hidden="1" outlineLevel="1" x14ac:dyDescent="0.3">
      <c r="A1864" s="13">
        <v>1855</v>
      </c>
      <c r="B1864" s="2">
        <f t="shared" ref="B1864:B1927" si="179">G1863</f>
        <v>68751</v>
      </c>
      <c r="C1864" s="3">
        <f t="shared" si="176"/>
        <v>103.13</v>
      </c>
      <c r="D1864" s="3">
        <f t="shared" si="174"/>
        <v>103.13</v>
      </c>
      <c r="E1864" s="2">
        <f t="shared" si="177"/>
        <v>97</v>
      </c>
      <c r="F1864" s="17">
        <f t="shared" si="178"/>
        <v>0</v>
      </c>
      <c r="G1864" s="2">
        <f t="shared" si="175"/>
        <v>68848</v>
      </c>
      <c r="L1864" s="127"/>
    </row>
    <row r="1865" spans="1:12" hidden="1" outlineLevel="1" x14ac:dyDescent="0.3">
      <c r="A1865" s="13">
        <v>1856</v>
      </c>
      <c r="B1865" s="2">
        <f t="shared" si="179"/>
        <v>68848</v>
      </c>
      <c r="C1865" s="3">
        <f t="shared" si="176"/>
        <v>103.27</v>
      </c>
      <c r="D1865" s="3">
        <f t="shared" si="174"/>
        <v>103.27</v>
      </c>
      <c r="E1865" s="2">
        <f t="shared" si="177"/>
        <v>98</v>
      </c>
      <c r="F1865" s="17">
        <f t="shared" si="178"/>
        <v>0</v>
      </c>
      <c r="G1865" s="2">
        <f t="shared" si="175"/>
        <v>68946</v>
      </c>
      <c r="L1865" s="127"/>
    </row>
    <row r="1866" spans="1:12" hidden="1" outlineLevel="1" x14ac:dyDescent="0.3">
      <c r="A1866" s="13">
        <v>1857</v>
      </c>
      <c r="B1866" s="2">
        <f t="shared" si="179"/>
        <v>68946</v>
      </c>
      <c r="C1866" s="3">
        <f t="shared" si="176"/>
        <v>103.42</v>
      </c>
      <c r="D1866" s="3">
        <f t="shared" si="174"/>
        <v>103.42</v>
      </c>
      <c r="E1866" s="2">
        <f t="shared" si="177"/>
        <v>98</v>
      </c>
      <c r="F1866" s="17">
        <f t="shared" si="178"/>
        <v>0</v>
      </c>
      <c r="G1866" s="2">
        <f t="shared" si="175"/>
        <v>69044</v>
      </c>
      <c r="L1866" s="127"/>
    </row>
    <row r="1867" spans="1:12" hidden="1" outlineLevel="1" x14ac:dyDescent="0.3">
      <c r="A1867" s="13">
        <v>1858</v>
      </c>
      <c r="B1867" s="2">
        <f t="shared" si="179"/>
        <v>69044</v>
      </c>
      <c r="C1867" s="3">
        <f t="shared" si="176"/>
        <v>103.57</v>
      </c>
      <c r="D1867" s="3">
        <f t="shared" si="174"/>
        <v>103.57</v>
      </c>
      <c r="E1867" s="2">
        <f t="shared" si="177"/>
        <v>98</v>
      </c>
      <c r="F1867" s="17">
        <f t="shared" si="178"/>
        <v>0</v>
      </c>
      <c r="G1867" s="2">
        <f t="shared" si="175"/>
        <v>69142</v>
      </c>
      <c r="L1867" s="127"/>
    </row>
    <row r="1868" spans="1:12" hidden="1" outlineLevel="1" x14ac:dyDescent="0.3">
      <c r="A1868" s="13">
        <v>1859</v>
      </c>
      <c r="B1868" s="2">
        <f t="shared" si="179"/>
        <v>69142</v>
      </c>
      <c r="C1868" s="3">
        <f t="shared" si="176"/>
        <v>103.71</v>
      </c>
      <c r="D1868" s="3">
        <f t="shared" si="174"/>
        <v>103.71</v>
      </c>
      <c r="E1868" s="2">
        <f t="shared" si="177"/>
        <v>98</v>
      </c>
      <c r="F1868" s="17">
        <f t="shared" si="178"/>
        <v>0</v>
      </c>
      <c r="G1868" s="2">
        <f t="shared" si="175"/>
        <v>69240</v>
      </c>
      <c r="L1868" s="127"/>
    </row>
    <row r="1869" spans="1:12" hidden="1" outlineLevel="1" x14ac:dyDescent="0.3">
      <c r="A1869" s="13">
        <v>1860</v>
      </c>
      <c r="B1869" s="2">
        <f t="shared" si="179"/>
        <v>69240</v>
      </c>
      <c r="C1869" s="3">
        <f t="shared" si="176"/>
        <v>103.86</v>
      </c>
      <c r="D1869" s="3">
        <f t="shared" si="174"/>
        <v>103.86</v>
      </c>
      <c r="E1869" s="2">
        <f t="shared" si="177"/>
        <v>98</v>
      </c>
      <c r="F1869" s="17">
        <f t="shared" si="178"/>
        <v>0</v>
      </c>
      <c r="G1869" s="2">
        <f t="shared" si="175"/>
        <v>69338</v>
      </c>
      <c r="L1869" s="127"/>
    </row>
    <row r="1870" spans="1:12" hidden="1" outlineLevel="1" x14ac:dyDescent="0.3">
      <c r="A1870" s="13">
        <v>1861</v>
      </c>
      <c r="B1870" s="2">
        <f t="shared" si="179"/>
        <v>69338</v>
      </c>
      <c r="C1870" s="3">
        <f t="shared" si="176"/>
        <v>104.01</v>
      </c>
      <c r="D1870" s="3">
        <f t="shared" si="174"/>
        <v>104.01</v>
      </c>
      <c r="E1870" s="2">
        <f t="shared" si="177"/>
        <v>98</v>
      </c>
      <c r="F1870" s="17">
        <f t="shared" si="178"/>
        <v>0</v>
      </c>
      <c r="G1870" s="2">
        <f t="shared" si="175"/>
        <v>69436</v>
      </c>
      <c r="L1870" s="127"/>
    </row>
    <row r="1871" spans="1:12" hidden="1" outlineLevel="1" x14ac:dyDescent="0.3">
      <c r="A1871" s="13">
        <v>1862</v>
      </c>
      <c r="B1871" s="2">
        <f t="shared" si="179"/>
        <v>69436</v>
      </c>
      <c r="C1871" s="3">
        <f t="shared" si="176"/>
        <v>104.15</v>
      </c>
      <c r="D1871" s="3">
        <f t="shared" si="174"/>
        <v>104.15</v>
      </c>
      <c r="E1871" s="2">
        <f t="shared" si="177"/>
        <v>98</v>
      </c>
      <c r="F1871" s="17">
        <f t="shared" si="178"/>
        <v>0</v>
      </c>
      <c r="G1871" s="2">
        <f t="shared" si="175"/>
        <v>69534</v>
      </c>
      <c r="L1871" s="127"/>
    </row>
    <row r="1872" spans="1:12" hidden="1" outlineLevel="1" x14ac:dyDescent="0.3">
      <c r="A1872" s="13">
        <v>1863</v>
      </c>
      <c r="B1872" s="2">
        <f t="shared" si="179"/>
        <v>69534</v>
      </c>
      <c r="C1872" s="3">
        <f t="shared" si="176"/>
        <v>104.3</v>
      </c>
      <c r="D1872" s="3">
        <f t="shared" si="174"/>
        <v>104.3</v>
      </c>
      <c r="E1872" s="2">
        <f t="shared" si="177"/>
        <v>99</v>
      </c>
      <c r="F1872" s="17">
        <f t="shared" si="178"/>
        <v>0</v>
      </c>
      <c r="G1872" s="2">
        <f t="shared" si="175"/>
        <v>69633</v>
      </c>
      <c r="L1872" s="127"/>
    </row>
    <row r="1873" spans="1:12" hidden="1" outlineLevel="1" x14ac:dyDescent="0.3">
      <c r="A1873" s="13">
        <v>1864</v>
      </c>
      <c r="B1873" s="2">
        <f t="shared" si="179"/>
        <v>69633</v>
      </c>
      <c r="C1873" s="3">
        <f t="shared" si="176"/>
        <v>104.45</v>
      </c>
      <c r="D1873" s="3">
        <f t="shared" si="174"/>
        <v>104.45</v>
      </c>
      <c r="E1873" s="2">
        <f t="shared" si="177"/>
        <v>99</v>
      </c>
      <c r="F1873" s="17">
        <f t="shared" si="178"/>
        <v>0</v>
      </c>
      <c r="G1873" s="2">
        <f t="shared" si="175"/>
        <v>69732</v>
      </c>
      <c r="L1873" s="127"/>
    </row>
    <row r="1874" spans="1:12" hidden="1" outlineLevel="1" x14ac:dyDescent="0.3">
      <c r="A1874" s="13">
        <v>1865</v>
      </c>
      <c r="B1874" s="2">
        <f t="shared" si="179"/>
        <v>69732</v>
      </c>
      <c r="C1874" s="3">
        <f t="shared" si="176"/>
        <v>104.6</v>
      </c>
      <c r="D1874" s="3">
        <f t="shared" si="174"/>
        <v>104.6</v>
      </c>
      <c r="E1874" s="2">
        <f t="shared" si="177"/>
        <v>99</v>
      </c>
      <c r="F1874" s="17">
        <f t="shared" si="178"/>
        <v>0</v>
      </c>
      <c r="G1874" s="2">
        <f t="shared" si="175"/>
        <v>69831</v>
      </c>
      <c r="L1874" s="127"/>
    </row>
    <row r="1875" spans="1:12" hidden="1" outlineLevel="1" x14ac:dyDescent="0.3">
      <c r="A1875" s="13">
        <v>1866</v>
      </c>
      <c r="B1875" s="2">
        <f t="shared" si="179"/>
        <v>69831</v>
      </c>
      <c r="C1875" s="3">
        <f t="shared" si="176"/>
        <v>104.75</v>
      </c>
      <c r="D1875" s="3">
        <f t="shared" si="174"/>
        <v>104.75</v>
      </c>
      <c r="E1875" s="2">
        <f t="shared" si="177"/>
        <v>99</v>
      </c>
      <c r="F1875" s="17">
        <f t="shared" si="178"/>
        <v>0</v>
      </c>
      <c r="G1875" s="2">
        <f t="shared" si="175"/>
        <v>69930</v>
      </c>
      <c r="L1875" s="127"/>
    </row>
    <row r="1876" spans="1:12" hidden="1" outlineLevel="1" x14ac:dyDescent="0.3">
      <c r="A1876" s="13">
        <v>1867</v>
      </c>
      <c r="B1876" s="2">
        <f t="shared" si="179"/>
        <v>69930</v>
      </c>
      <c r="C1876" s="3">
        <f t="shared" si="176"/>
        <v>104.9</v>
      </c>
      <c r="D1876" s="3">
        <f t="shared" si="174"/>
        <v>104.9</v>
      </c>
      <c r="E1876" s="2">
        <f t="shared" si="177"/>
        <v>99</v>
      </c>
      <c r="F1876" s="17">
        <f t="shared" si="178"/>
        <v>0</v>
      </c>
      <c r="G1876" s="2">
        <f t="shared" si="175"/>
        <v>70029</v>
      </c>
      <c r="L1876" s="127"/>
    </row>
    <row r="1877" spans="1:12" hidden="1" outlineLevel="1" x14ac:dyDescent="0.3">
      <c r="A1877" s="13">
        <v>1868</v>
      </c>
      <c r="B1877" s="2">
        <f t="shared" si="179"/>
        <v>70029</v>
      </c>
      <c r="C1877" s="3">
        <f t="shared" si="176"/>
        <v>105.04</v>
      </c>
      <c r="D1877" s="3">
        <f t="shared" si="174"/>
        <v>105.04</v>
      </c>
      <c r="E1877" s="2">
        <f t="shared" si="177"/>
        <v>99</v>
      </c>
      <c r="F1877" s="17">
        <f t="shared" si="178"/>
        <v>0</v>
      </c>
      <c r="G1877" s="2">
        <f t="shared" si="175"/>
        <v>70128</v>
      </c>
      <c r="L1877" s="127"/>
    </row>
    <row r="1878" spans="1:12" hidden="1" outlineLevel="1" x14ac:dyDescent="0.3">
      <c r="A1878" s="13">
        <v>1869</v>
      </c>
      <c r="B1878" s="2">
        <f t="shared" si="179"/>
        <v>70128</v>
      </c>
      <c r="C1878" s="3">
        <f t="shared" si="176"/>
        <v>105.19</v>
      </c>
      <c r="D1878" s="3">
        <f t="shared" si="174"/>
        <v>105.19</v>
      </c>
      <c r="E1878" s="2">
        <f t="shared" si="177"/>
        <v>99</v>
      </c>
      <c r="F1878" s="17">
        <f t="shared" si="178"/>
        <v>0</v>
      </c>
      <c r="G1878" s="2">
        <f t="shared" si="175"/>
        <v>70227</v>
      </c>
      <c r="L1878" s="127"/>
    </row>
    <row r="1879" spans="1:12" hidden="1" outlineLevel="1" x14ac:dyDescent="0.3">
      <c r="A1879" s="13">
        <v>1870</v>
      </c>
      <c r="B1879" s="2">
        <f t="shared" si="179"/>
        <v>70227</v>
      </c>
      <c r="C1879" s="3">
        <f t="shared" si="176"/>
        <v>105.34</v>
      </c>
      <c r="D1879" s="3">
        <f t="shared" si="174"/>
        <v>105.34</v>
      </c>
      <c r="E1879" s="2">
        <f t="shared" si="177"/>
        <v>100</v>
      </c>
      <c r="F1879" s="17">
        <f t="shared" si="178"/>
        <v>0</v>
      </c>
      <c r="G1879" s="2">
        <f t="shared" si="175"/>
        <v>70327</v>
      </c>
      <c r="L1879" s="127"/>
    </row>
    <row r="1880" spans="1:12" hidden="1" outlineLevel="1" x14ac:dyDescent="0.3">
      <c r="A1880" s="13">
        <v>1871</v>
      </c>
      <c r="B1880" s="2">
        <f t="shared" si="179"/>
        <v>70327</v>
      </c>
      <c r="C1880" s="3">
        <f t="shared" si="176"/>
        <v>105.49</v>
      </c>
      <c r="D1880" s="3">
        <f t="shared" si="174"/>
        <v>105.49</v>
      </c>
      <c r="E1880" s="2">
        <f t="shared" si="177"/>
        <v>100</v>
      </c>
      <c r="F1880" s="17">
        <f t="shared" si="178"/>
        <v>0</v>
      </c>
      <c r="G1880" s="2">
        <f t="shared" si="175"/>
        <v>70427</v>
      </c>
      <c r="L1880" s="127"/>
    </row>
    <row r="1881" spans="1:12" hidden="1" outlineLevel="1" x14ac:dyDescent="0.3">
      <c r="A1881" s="13">
        <v>1872</v>
      </c>
      <c r="B1881" s="2">
        <f t="shared" si="179"/>
        <v>70427</v>
      </c>
      <c r="C1881" s="3">
        <f t="shared" si="176"/>
        <v>105.64</v>
      </c>
      <c r="D1881" s="3">
        <f t="shared" si="174"/>
        <v>105.64</v>
      </c>
      <c r="E1881" s="2">
        <f t="shared" si="177"/>
        <v>100</v>
      </c>
      <c r="F1881" s="17">
        <f t="shared" si="178"/>
        <v>0</v>
      </c>
      <c r="G1881" s="2">
        <f t="shared" si="175"/>
        <v>70527</v>
      </c>
      <c r="L1881" s="127"/>
    </row>
    <row r="1882" spans="1:12" hidden="1" outlineLevel="1" x14ac:dyDescent="0.3">
      <c r="A1882" s="13">
        <v>1873</v>
      </c>
      <c r="B1882" s="2">
        <f t="shared" si="179"/>
        <v>70527</v>
      </c>
      <c r="C1882" s="3">
        <f t="shared" si="176"/>
        <v>105.79</v>
      </c>
      <c r="D1882" s="3">
        <f t="shared" ref="D1882:D1945" si="180">C1882+F1881</f>
        <v>105.79</v>
      </c>
      <c r="E1882" s="2">
        <f t="shared" si="177"/>
        <v>100</v>
      </c>
      <c r="F1882" s="17">
        <f t="shared" si="178"/>
        <v>0</v>
      </c>
      <c r="G1882" s="2">
        <f t="shared" ref="G1882:G1945" si="181">B1882+E1882</f>
        <v>70627</v>
      </c>
      <c r="L1882" s="127"/>
    </row>
    <row r="1883" spans="1:12" hidden="1" outlineLevel="1" x14ac:dyDescent="0.3">
      <c r="A1883" s="13">
        <v>1874</v>
      </c>
      <c r="B1883" s="2">
        <f t="shared" si="179"/>
        <v>70627</v>
      </c>
      <c r="C1883" s="3">
        <f t="shared" si="176"/>
        <v>105.94</v>
      </c>
      <c r="D1883" s="3">
        <f t="shared" si="180"/>
        <v>105.94</v>
      </c>
      <c r="E1883" s="2">
        <f t="shared" si="177"/>
        <v>100</v>
      </c>
      <c r="F1883" s="17">
        <f t="shared" si="178"/>
        <v>0</v>
      </c>
      <c r="G1883" s="2">
        <f t="shared" si="181"/>
        <v>70727</v>
      </c>
      <c r="L1883" s="127"/>
    </row>
    <row r="1884" spans="1:12" hidden="1" outlineLevel="1" x14ac:dyDescent="0.3">
      <c r="A1884" s="13">
        <v>1875</v>
      </c>
      <c r="B1884" s="2">
        <f t="shared" si="179"/>
        <v>70727</v>
      </c>
      <c r="C1884" s="3">
        <f t="shared" si="176"/>
        <v>106.09</v>
      </c>
      <c r="D1884" s="3">
        <f t="shared" si="180"/>
        <v>106.09</v>
      </c>
      <c r="E1884" s="2">
        <f t="shared" si="177"/>
        <v>100</v>
      </c>
      <c r="F1884" s="17">
        <f t="shared" si="178"/>
        <v>0</v>
      </c>
      <c r="G1884" s="2">
        <f t="shared" si="181"/>
        <v>70827</v>
      </c>
      <c r="L1884" s="127"/>
    </row>
    <row r="1885" spans="1:12" hidden="1" outlineLevel="1" x14ac:dyDescent="0.3">
      <c r="A1885" s="13">
        <v>1876</v>
      </c>
      <c r="B1885" s="2">
        <f t="shared" si="179"/>
        <v>70827</v>
      </c>
      <c r="C1885" s="3">
        <f t="shared" si="176"/>
        <v>106.24</v>
      </c>
      <c r="D1885" s="3">
        <f t="shared" si="180"/>
        <v>106.24</v>
      </c>
      <c r="E1885" s="2">
        <f t="shared" si="177"/>
        <v>100</v>
      </c>
      <c r="F1885" s="17">
        <f t="shared" si="178"/>
        <v>0</v>
      </c>
      <c r="G1885" s="2">
        <f t="shared" si="181"/>
        <v>70927</v>
      </c>
      <c r="L1885" s="127"/>
    </row>
    <row r="1886" spans="1:12" hidden="1" outlineLevel="1" x14ac:dyDescent="0.3">
      <c r="A1886" s="13">
        <v>1877</v>
      </c>
      <c r="B1886" s="2">
        <f t="shared" si="179"/>
        <v>70927</v>
      </c>
      <c r="C1886" s="3">
        <f t="shared" si="176"/>
        <v>106.39</v>
      </c>
      <c r="D1886" s="3">
        <f t="shared" si="180"/>
        <v>106.39</v>
      </c>
      <c r="E1886" s="2">
        <f t="shared" si="177"/>
        <v>101</v>
      </c>
      <c r="F1886" s="17">
        <f t="shared" si="178"/>
        <v>0</v>
      </c>
      <c r="G1886" s="2">
        <f t="shared" si="181"/>
        <v>71028</v>
      </c>
      <c r="L1886" s="127"/>
    </row>
    <row r="1887" spans="1:12" hidden="1" outlineLevel="1" x14ac:dyDescent="0.3">
      <c r="A1887" s="13">
        <v>1878</v>
      </c>
      <c r="B1887" s="2">
        <f t="shared" si="179"/>
        <v>71028</v>
      </c>
      <c r="C1887" s="3">
        <f t="shared" si="176"/>
        <v>106.54</v>
      </c>
      <c r="D1887" s="3">
        <f t="shared" si="180"/>
        <v>106.54</v>
      </c>
      <c r="E1887" s="2">
        <f t="shared" si="177"/>
        <v>101</v>
      </c>
      <c r="F1887" s="17">
        <f t="shared" si="178"/>
        <v>0</v>
      </c>
      <c r="G1887" s="2">
        <f t="shared" si="181"/>
        <v>71129</v>
      </c>
      <c r="L1887" s="127"/>
    </row>
    <row r="1888" spans="1:12" hidden="1" outlineLevel="1" x14ac:dyDescent="0.3">
      <c r="A1888" s="13">
        <v>1879</v>
      </c>
      <c r="B1888" s="2">
        <f t="shared" si="179"/>
        <v>71129</v>
      </c>
      <c r="C1888" s="3">
        <f t="shared" si="176"/>
        <v>106.69</v>
      </c>
      <c r="D1888" s="3">
        <f t="shared" si="180"/>
        <v>106.69</v>
      </c>
      <c r="E1888" s="2">
        <f t="shared" si="177"/>
        <v>101</v>
      </c>
      <c r="F1888" s="17">
        <f t="shared" si="178"/>
        <v>0</v>
      </c>
      <c r="G1888" s="2">
        <f t="shared" si="181"/>
        <v>71230</v>
      </c>
      <c r="L1888" s="127"/>
    </row>
    <row r="1889" spans="1:12" hidden="1" outlineLevel="1" x14ac:dyDescent="0.3">
      <c r="A1889" s="13">
        <v>1880</v>
      </c>
      <c r="B1889" s="2">
        <f t="shared" si="179"/>
        <v>71230</v>
      </c>
      <c r="C1889" s="3">
        <f t="shared" si="176"/>
        <v>106.85</v>
      </c>
      <c r="D1889" s="3">
        <f t="shared" si="180"/>
        <v>106.85</v>
      </c>
      <c r="E1889" s="2">
        <f t="shared" si="177"/>
        <v>101</v>
      </c>
      <c r="F1889" s="17">
        <f t="shared" si="178"/>
        <v>0</v>
      </c>
      <c r="G1889" s="2">
        <f t="shared" si="181"/>
        <v>71331</v>
      </c>
      <c r="L1889" s="127"/>
    </row>
    <row r="1890" spans="1:12" hidden="1" outlineLevel="1" x14ac:dyDescent="0.3">
      <c r="A1890" s="13">
        <v>1881</v>
      </c>
      <c r="B1890" s="2">
        <f t="shared" si="179"/>
        <v>71331</v>
      </c>
      <c r="C1890" s="3">
        <f t="shared" si="176"/>
        <v>107</v>
      </c>
      <c r="D1890" s="3">
        <f t="shared" si="180"/>
        <v>107</v>
      </c>
      <c r="E1890" s="2">
        <f t="shared" si="177"/>
        <v>101</v>
      </c>
      <c r="F1890" s="17">
        <f t="shared" si="178"/>
        <v>0</v>
      </c>
      <c r="G1890" s="2">
        <f t="shared" si="181"/>
        <v>71432</v>
      </c>
      <c r="L1890" s="127"/>
    </row>
    <row r="1891" spans="1:12" hidden="1" outlineLevel="1" x14ac:dyDescent="0.3">
      <c r="A1891" s="13">
        <v>1882</v>
      </c>
      <c r="B1891" s="2">
        <f t="shared" si="179"/>
        <v>71432</v>
      </c>
      <c r="C1891" s="3">
        <f t="shared" si="176"/>
        <v>107.15</v>
      </c>
      <c r="D1891" s="3">
        <f t="shared" si="180"/>
        <v>107.15</v>
      </c>
      <c r="E1891" s="2">
        <f t="shared" si="177"/>
        <v>101</v>
      </c>
      <c r="F1891" s="17">
        <f t="shared" si="178"/>
        <v>0</v>
      </c>
      <c r="G1891" s="2">
        <f t="shared" si="181"/>
        <v>71533</v>
      </c>
      <c r="L1891" s="127"/>
    </row>
    <row r="1892" spans="1:12" hidden="1" outlineLevel="1" x14ac:dyDescent="0.3">
      <c r="A1892" s="13">
        <v>1883</v>
      </c>
      <c r="B1892" s="2">
        <f t="shared" si="179"/>
        <v>71533</v>
      </c>
      <c r="C1892" s="3">
        <f t="shared" si="176"/>
        <v>107.3</v>
      </c>
      <c r="D1892" s="3">
        <f t="shared" si="180"/>
        <v>107.3</v>
      </c>
      <c r="E1892" s="2">
        <f t="shared" si="177"/>
        <v>101</v>
      </c>
      <c r="F1892" s="17">
        <f t="shared" si="178"/>
        <v>0</v>
      </c>
      <c r="G1892" s="2">
        <f t="shared" si="181"/>
        <v>71634</v>
      </c>
      <c r="L1892" s="127"/>
    </row>
    <row r="1893" spans="1:12" hidden="1" outlineLevel="1" x14ac:dyDescent="0.3">
      <c r="A1893" s="13">
        <v>1884</v>
      </c>
      <c r="B1893" s="2">
        <f t="shared" si="179"/>
        <v>71634</v>
      </c>
      <c r="C1893" s="3">
        <f t="shared" si="176"/>
        <v>107.45</v>
      </c>
      <c r="D1893" s="3">
        <f t="shared" si="180"/>
        <v>107.45</v>
      </c>
      <c r="E1893" s="2">
        <f t="shared" si="177"/>
        <v>102</v>
      </c>
      <c r="F1893" s="17">
        <f t="shared" si="178"/>
        <v>0</v>
      </c>
      <c r="G1893" s="2">
        <f t="shared" si="181"/>
        <v>71736</v>
      </c>
      <c r="L1893" s="127"/>
    </row>
    <row r="1894" spans="1:12" hidden="1" outlineLevel="1" x14ac:dyDescent="0.3">
      <c r="A1894" s="13">
        <v>1885</v>
      </c>
      <c r="B1894" s="2">
        <f t="shared" si="179"/>
        <v>71736</v>
      </c>
      <c r="C1894" s="3">
        <f t="shared" si="176"/>
        <v>107.6</v>
      </c>
      <c r="D1894" s="3">
        <f t="shared" si="180"/>
        <v>107.6</v>
      </c>
      <c r="E1894" s="2">
        <f t="shared" si="177"/>
        <v>102</v>
      </c>
      <c r="F1894" s="17">
        <f t="shared" si="178"/>
        <v>0</v>
      </c>
      <c r="G1894" s="2">
        <f t="shared" si="181"/>
        <v>71838</v>
      </c>
      <c r="L1894" s="127"/>
    </row>
    <row r="1895" spans="1:12" hidden="1" outlineLevel="1" x14ac:dyDescent="0.3">
      <c r="A1895" s="13">
        <v>1886</v>
      </c>
      <c r="B1895" s="2">
        <f t="shared" si="179"/>
        <v>71838</v>
      </c>
      <c r="C1895" s="3">
        <f t="shared" si="176"/>
        <v>107.76</v>
      </c>
      <c r="D1895" s="3">
        <f t="shared" si="180"/>
        <v>107.76</v>
      </c>
      <c r="E1895" s="2">
        <f t="shared" si="177"/>
        <v>102</v>
      </c>
      <c r="F1895" s="17">
        <f t="shared" si="178"/>
        <v>0</v>
      </c>
      <c r="G1895" s="2">
        <f t="shared" si="181"/>
        <v>71940</v>
      </c>
      <c r="L1895" s="127"/>
    </row>
    <row r="1896" spans="1:12" hidden="1" outlineLevel="1" x14ac:dyDescent="0.3">
      <c r="A1896" s="13">
        <v>1887</v>
      </c>
      <c r="B1896" s="2">
        <f t="shared" si="179"/>
        <v>71940</v>
      </c>
      <c r="C1896" s="3">
        <f t="shared" si="176"/>
        <v>107.91</v>
      </c>
      <c r="D1896" s="3">
        <f t="shared" si="180"/>
        <v>107.91</v>
      </c>
      <c r="E1896" s="2">
        <f t="shared" si="177"/>
        <v>102</v>
      </c>
      <c r="F1896" s="17">
        <f t="shared" si="178"/>
        <v>0</v>
      </c>
      <c r="G1896" s="2">
        <f t="shared" si="181"/>
        <v>72042</v>
      </c>
      <c r="L1896" s="127"/>
    </row>
    <row r="1897" spans="1:12" hidden="1" outlineLevel="1" x14ac:dyDescent="0.3">
      <c r="A1897" s="13">
        <v>1888</v>
      </c>
      <c r="B1897" s="2">
        <f t="shared" si="179"/>
        <v>72042</v>
      </c>
      <c r="C1897" s="3">
        <f t="shared" si="176"/>
        <v>108.06</v>
      </c>
      <c r="D1897" s="3">
        <f t="shared" si="180"/>
        <v>108.06</v>
      </c>
      <c r="E1897" s="2">
        <f t="shared" si="177"/>
        <v>102</v>
      </c>
      <c r="F1897" s="17">
        <f t="shared" si="178"/>
        <v>0</v>
      </c>
      <c r="G1897" s="2">
        <f t="shared" si="181"/>
        <v>72144</v>
      </c>
      <c r="L1897" s="127"/>
    </row>
    <row r="1898" spans="1:12" hidden="1" outlineLevel="1" x14ac:dyDescent="0.3">
      <c r="A1898" s="13">
        <v>1889</v>
      </c>
      <c r="B1898" s="2">
        <f t="shared" si="179"/>
        <v>72144</v>
      </c>
      <c r="C1898" s="3">
        <f t="shared" si="176"/>
        <v>108.22</v>
      </c>
      <c r="D1898" s="3">
        <f t="shared" si="180"/>
        <v>108.22</v>
      </c>
      <c r="E1898" s="2">
        <f t="shared" si="177"/>
        <v>102</v>
      </c>
      <c r="F1898" s="17">
        <f t="shared" si="178"/>
        <v>0</v>
      </c>
      <c r="G1898" s="2">
        <f t="shared" si="181"/>
        <v>72246</v>
      </c>
      <c r="L1898" s="127"/>
    </row>
    <row r="1899" spans="1:12" hidden="1" outlineLevel="1" x14ac:dyDescent="0.3">
      <c r="A1899" s="13">
        <v>1890</v>
      </c>
      <c r="B1899" s="2">
        <f t="shared" si="179"/>
        <v>72246</v>
      </c>
      <c r="C1899" s="3">
        <f t="shared" si="176"/>
        <v>108.37</v>
      </c>
      <c r="D1899" s="3">
        <f t="shared" si="180"/>
        <v>108.37</v>
      </c>
      <c r="E1899" s="2">
        <f t="shared" si="177"/>
        <v>102</v>
      </c>
      <c r="F1899" s="17">
        <f t="shared" si="178"/>
        <v>0</v>
      </c>
      <c r="G1899" s="2">
        <f t="shared" si="181"/>
        <v>72348</v>
      </c>
      <c r="L1899" s="127"/>
    </row>
    <row r="1900" spans="1:12" hidden="1" outlineLevel="1" x14ac:dyDescent="0.3">
      <c r="A1900" s="13">
        <v>1891</v>
      </c>
      <c r="B1900" s="2">
        <f t="shared" si="179"/>
        <v>72348</v>
      </c>
      <c r="C1900" s="3">
        <f t="shared" si="176"/>
        <v>108.52</v>
      </c>
      <c r="D1900" s="3">
        <f t="shared" si="180"/>
        <v>108.52</v>
      </c>
      <c r="E1900" s="2">
        <f t="shared" si="177"/>
        <v>103</v>
      </c>
      <c r="F1900" s="17">
        <f t="shared" si="178"/>
        <v>0</v>
      </c>
      <c r="G1900" s="2">
        <f t="shared" si="181"/>
        <v>72451</v>
      </c>
      <c r="L1900" s="127"/>
    </row>
    <row r="1901" spans="1:12" hidden="1" outlineLevel="1" x14ac:dyDescent="0.3">
      <c r="A1901" s="13">
        <v>1892</v>
      </c>
      <c r="B1901" s="2">
        <f t="shared" si="179"/>
        <v>72451</v>
      </c>
      <c r="C1901" s="3">
        <f t="shared" si="176"/>
        <v>108.68</v>
      </c>
      <c r="D1901" s="3">
        <f t="shared" si="180"/>
        <v>108.68</v>
      </c>
      <c r="E1901" s="2">
        <f t="shared" si="177"/>
        <v>103</v>
      </c>
      <c r="F1901" s="17">
        <f t="shared" si="178"/>
        <v>0</v>
      </c>
      <c r="G1901" s="2">
        <f t="shared" si="181"/>
        <v>72554</v>
      </c>
      <c r="L1901" s="127"/>
    </row>
    <row r="1902" spans="1:12" hidden="1" outlineLevel="1" x14ac:dyDescent="0.3">
      <c r="A1902" s="13">
        <v>1893</v>
      </c>
      <c r="B1902" s="2">
        <f t="shared" si="179"/>
        <v>72554</v>
      </c>
      <c r="C1902" s="3">
        <f t="shared" si="176"/>
        <v>108.83</v>
      </c>
      <c r="D1902" s="3">
        <f t="shared" si="180"/>
        <v>108.83</v>
      </c>
      <c r="E1902" s="2">
        <f t="shared" si="177"/>
        <v>103</v>
      </c>
      <c r="F1902" s="17">
        <f t="shared" si="178"/>
        <v>0</v>
      </c>
      <c r="G1902" s="2">
        <f t="shared" si="181"/>
        <v>72657</v>
      </c>
      <c r="L1902" s="127"/>
    </row>
    <row r="1903" spans="1:12" hidden="1" outlineLevel="1" x14ac:dyDescent="0.3">
      <c r="A1903" s="13">
        <v>1894</v>
      </c>
      <c r="B1903" s="2">
        <f t="shared" si="179"/>
        <v>72657</v>
      </c>
      <c r="C1903" s="3">
        <f t="shared" si="176"/>
        <v>108.99</v>
      </c>
      <c r="D1903" s="3">
        <f t="shared" si="180"/>
        <v>108.99</v>
      </c>
      <c r="E1903" s="2">
        <f t="shared" si="177"/>
        <v>103</v>
      </c>
      <c r="F1903" s="17">
        <f t="shared" si="178"/>
        <v>0</v>
      </c>
      <c r="G1903" s="2">
        <f t="shared" si="181"/>
        <v>72760</v>
      </c>
      <c r="L1903" s="127"/>
    </row>
    <row r="1904" spans="1:12" hidden="1" outlineLevel="1" x14ac:dyDescent="0.3">
      <c r="A1904" s="13">
        <v>1895</v>
      </c>
      <c r="B1904" s="2">
        <f t="shared" si="179"/>
        <v>72760</v>
      </c>
      <c r="C1904" s="3">
        <f t="shared" si="176"/>
        <v>109.14</v>
      </c>
      <c r="D1904" s="3">
        <f t="shared" si="180"/>
        <v>109.14</v>
      </c>
      <c r="E1904" s="2">
        <f t="shared" si="177"/>
        <v>103</v>
      </c>
      <c r="F1904" s="17">
        <f t="shared" si="178"/>
        <v>0</v>
      </c>
      <c r="G1904" s="2">
        <f t="shared" si="181"/>
        <v>72863</v>
      </c>
      <c r="L1904" s="127"/>
    </row>
    <row r="1905" spans="1:12" hidden="1" outlineLevel="1" x14ac:dyDescent="0.3">
      <c r="A1905" s="13">
        <v>1896</v>
      </c>
      <c r="B1905" s="2">
        <f t="shared" si="179"/>
        <v>72863</v>
      </c>
      <c r="C1905" s="3">
        <f t="shared" si="176"/>
        <v>109.29</v>
      </c>
      <c r="D1905" s="3">
        <f t="shared" si="180"/>
        <v>109.29</v>
      </c>
      <c r="E1905" s="2">
        <f t="shared" si="177"/>
        <v>103</v>
      </c>
      <c r="F1905" s="17">
        <f t="shared" si="178"/>
        <v>0</v>
      </c>
      <c r="G1905" s="2">
        <f t="shared" si="181"/>
        <v>72966</v>
      </c>
      <c r="L1905" s="127"/>
    </row>
    <row r="1906" spans="1:12" hidden="1" outlineLevel="1" x14ac:dyDescent="0.3">
      <c r="A1906" s="13">
        <v>1897</v>
      </c>
      <c r="B1906" s="2">
        <f t="shared" si="179"/>
        <v>72966</v>
      </c>
      <c r="C1906" s="3">
        <f t="shared" si="176"/>
        <v>109.45</v>
      </c>
      <c r="D1906" s="3">
        <f t="shared" si="180"/>
        <v>109.45</v>
      </c>
      <c r="E1906" s="2">
        <f t="shared" si="177"/>
        <v>103</v>
      </c>
      <c r="F1906" s="17">
        <f t="shared" si="178"/>
        <v>0</v>
      </c>
      <c r="G1906" s="2">
        <f t="shared" si="181"/>
        <v>73069</v>
      </c>
      <c r="L1906" s="127"/>
    </row>
    <row r="1907" spans="1:12" hidden="1" outlineLevel="1" x14ac:dyDescent="0.3">
      <c r="A1907" s="13">
        <v>1898</v>
      </c>
      <c r="B1907" s="2">
        <f t="shared" si="179"/>
        <v>73069</v>
      </c>
      <c r="C1907" s="3">
        <f t="shared" si="176"/>
        <v>109.6</v>
      </c>
      <c r="D1907" s="3">
        <f t="shared" si="180"/>
        <v>109.6</v>
      </c>
      <c r="E1907" s="2">
        <f t="shared" si="177"/>
        <v>104</v>
      </c>
      <c r="F1907" s="17">
        <f t="shared" si="178"/>
        <v>0</v>
      </c>
      <c r="G1907" s="2">
        <f t="shared" si="181"/>
        <v>73173</v>
      </c>
      <c r="L1907" s="127"/>
    </row>
    <row r="1908" spans="1:12" hidden="1" outlineLevel="1" x14ac:dyDescent="0.3">
      <c r="A1908" s="13">
        <v>1899</v>
      </c>
      <c r="B1908" s="2">
        <f t="shared" si="179"/>
        <v>73173</v>
      </c>
      <c r="C1908" s="3">
        <f t="shared" si="176"/>
        <v>109.76</v>
      </c>
      <c r="D1908" s="3">
        <f t="shared" si="180"/>
        <v>109.76</v>
      </c>
      <c r="E1908" s="2">
        <f t="shared" si="177"/>
        <v>104</v>
      </c>
      <c r="F1908" s="17">
        <f t="shared" si="178"/>
        <v>0</v>
      </c>
      <c r="G1908" s="2">
        <f t="shared" si="181"/>
        <v>73277</v>
      </c>
      <c r="L1908" s="127"/>
    </row>
    <row r="1909" spans="1:12" hidden="1" outlineLevel="1" x14ac:dyDescent="0.3">
      <c r="A1909" s="13">
        <v>1900</v>
      </c>
      <c r="B1909" s="2">
        <f t="shared" si="179"/>
        <v>73277</v>
      </c>
      <c r="C1909" s="3">
        <f t="shared" si="176"/>
        <v>109.92</v>
      </c>
      <c r="D1909" s="3">
        <f t="shared" si="180"/>
        <v>109.92</v>
      </c>
      <c r="E1909" s="2">
        <f t="shared" si="177"/>
        <v>104</v>
      </c>
      <c r="F1909" s="17">
        <f t="shared" si="178"/>
        <v>0</v>
      </c>
      <c r="G1909" s="2">
        <f t="shared" si="181"/>
        <v>73381</v>
      </c>
      <c r="L1909" s="127"/>
    </row>
    <row r="1910" spans="1:12" hidden="1" outlineLevel="1" x14ac:dyDescent="0.3">
      <c r="A1910" s="13">
        <v>1901</v>
      </c>
      <c r="B1910" s="2">
        <f t="shared" si="179"/>
        <v>73381</v>
      </c>
      <c r="C1910" s="3">
        <f t="shared" si="176"/>
        <v>110.07</v>
      </c>
      <c r="D1910" s="3">
        <f t="shared" si="180"/>
        <v>110.07</v>
      </c>
      <c r="E1910" s="2">
        <f t="shared" si="177"/>
        <v>104</v>
      </c>
      <c r="F1910" s="17">
        <f t="shared" si="178"/>
        <v>0</v>
      </c>
      <c r="G1910" s="2">
        <f t="shared" si="181"/>
        <v>73485</v>
      </c>
      <c r="L1910" s="127"/>
    </row>
    <row r="1911" spans="1:12" hidden="1" outlineLevel="1" x14ac:dyDescent="0.3">
      <c r="A1911" s="13">
        <v>1902</v>
      </c>
      <c r="B1911" s="2">
        <f t="shared" si="179"/>
        <v>73485</v>
      </c>
      <c r="C1911" s="3">
        <f t="shared" si="176"/>
        <v>110.23</v>
      </c>
      <c r="D1911" s="3">
        <f t="shared" si="180"/>
        <v>110.23</v>
      </c>
      <c r="E1911" s="2">
        <f t="shared" si="177"/>
        <v>104</v>
      </c>
      <c r="F1911" s="17">
        <f t="shared" si="178"/>
        <v>0</v>
      </c>
      <c r="G1911" s="2">
        <f t="shared" si="181"/>
        <v>73589</v>
      </c>
      <c r="L1911" s="127"/>
    </row>
    <row r="1912" spans="1:12" hidden="1" outlineLevel="1" x14ac:dyDescent="0.3">
      <c r="A1912" s="13">
        <v>1903</v>
      </c>
      <c r="B1912" s="2">
        <f t="shared" si="179"/>
        <v>73589</v>
      </c>
      <c r="C1912" s="3">
        <f t="shared" si="176"/>
        <v>110.38</v>
      </c>
      <c r="D1912" s="3">
        <f t="shared" si="180"/>
        <v>110.38</v>
      </c>
      <c r="E1912" s="2">
        <f t="shared" si="177"/>
        <v>104</v>
      </c>
      <c r="F1912" s="17">
        <f t="shared" si="178"/>
        <v>0</v>
      </c>
      <c r="G1912" s="2">
        <f t="shared" si="181"/>
        <v>73693</v>
      </c>
      <c r="L1912" s="127"/>
    </row>
    <row r="1913" spans="1:12" hidden="1" outlineLevel="1" x14ac:dyDescent="0.3">
      <c r="A1913" s="13">
        <v>1904</v>
      </c>
      <c r="B1913" s="2">
        <f t="shared" si="179"/>
        <v>73693</v>
      </c>
      <c r="C1913" s="3">
        <f t="shared" si="176"/>
        <v>110.54</v>
      </c>
      <c r="D1913" s="3">
        <f t="shared" si="180"/>
        <v>110.54</v>
      </c>
      <c r="E1913" s="2">
        <f t="shared" si="177"/>
        <v>105</v>
      </c>
      <c r="F1913" s="17">
        <f t="shared" si="178"/>
        <v>0</v>
      </c>
      <c r="G1913" s="2">
        <f t="shared" si="181"/>
        <v>73798</v>
      </c>
      <c r="L1913" s="127"/>
    </row>
    <row r="1914" spans="1:12" hidden="1" outlineLevel="1" x14ac:dyDescent="0.3">
      <c r="A1914" s="13">
        <v>1905</v>
      </c>
      <c r="B1914" s="2">
        <f t="shared" si="179"/>
        <v>73798</v>
      </c>
      <c r="C1914" s="3">
        <f t="shared" si="176"/>
        <v>110.7</v>
      </c>
      <c r="D1914" s="3">
        <f t="shared" si="180"/>
        <v>110.7</v>
      </c>
      <c r="E1914" s="2">
        <f t="shared" si="177"/>
        <v>105</v>
      </c>
      <c r="F1914" s="17">
        <f t="shared" si="178"/>
        <v>0</v>
      </c>
      <c r="G1914" s="2">
        <f t="shared" si="181"/>
        <v>73903</v>
      </c>
      <c r="L1914" s="127"/>
    </row>
    <row r="1915" spans="1:12" hidden="1" outlineLevel="1" x14ac:dyDescent="0.3">
      <c r="A1915" s="13">
        <v>1906</v>
      </c>
      <c r="B1915" s="2">
        <f t="shared" si="179"/>
        <v>73903</v>
      </c>
      <c r="C1915" s="3">
        <f t="shared" si="176"/>
        <v>110.85</v>
      </c>
      <c r="D1915" s="3">
        <f t="shared" si="180"/>
        <v>110.85</v>
      </c>
      <c r="E1915" s="2">
        <f t="shared" si="177"/>
        <v>105</v>
      </c>
      <c r="F1915" s="17">
        <f t="shared" si="178"/>
        <v>0</v>
      </c>
      <c r="G1915" s="2">
        <f t="shared" si="181"/>
        <v>74008</v>
      </c>
      <c r="L1915" s="127"/>
    </row>
    <row r="1916" spans="1:12" hidden="1" outlineLevel="1" x14ac:dyDescent="0.3">
      <c r="A1916" s="13">
        <v>1907</v>
      </c>
      <c r="B1916" s="2">
        <f t="shared" si="179"/>
        <v>74008</v>
      </c>
      <c r="C1916" s="3">
        <f t="shared" si="176"/>
        <v>111.01</v>
      </c>
      <c r="D1916" s="3">
        <f t="shared" si="180"/>
        <v>111.01</v>
      </c>
      <c r="E1916" s="2">
        <f t="shared" si="177"/>
        <v>105</v>
      </c>
      <c r="F1916" s="17">
        <f t="shared" si="178"/>
        <v>0</v>
      </c>
      <c r="G1916" s="2">
        <f t="shared" si="181"/>
        <v>74113</v>
      </c>
      <c r="L1916" s="127"/>
    </row>
    <row r="1917" spans="1:12" hidden="1" outlineLevel="1" x14ac:dyDescent="0.3">
      <c r="A1917" s="13">
        <v>1908</v>
      </c>
      <c r="B1917" s="2">
        <f t="shared" si="179"/>
        <v>74113</v>
      </c>
      <c r="C1917" s="3">
        <f t="shared" si="176"/>
        <v>111.17</v>
      </c>
      <c r="D1917" s="3">
        <f t="shared" si="180"/>
        <v>111.17</v>
      </c>
      <c r="E1917" s="2">
        <f t="shared" si="177"/>
        <v>105</v>
      </c>
      <c r="F1917" s="17">
        <f t="shared" si="178"/>
        <v>0</v>
      </c>
      <c r="G1917" s="2">
        <f t="shared" si="181"/>
        <v>74218</v>
      </c>
      <c r="L1917" s="127"/>
    </row>
    <row r="1918" spans="1:12" hidden="1" outlineLevel="1" x14ac:dyDescent="0.3">
      <c r="A1918" s="13">
        <v>1909</v>
      </c>
      <c r="B1918" s="2">
        <f t="shared" si="179"/>
        <v>74218</v>
      </c>
      <c r="C1918" s="3">
        <f t="shared" si="176"/>
        <v>111.33</v>
      </c>
      <c r="D1918" s="3">
        <f t="shared" si="180"/>
        <v>111.33</v>
      </c>
      <c r="E1918" s="2">
        <f t="shared" si="177"/>
        <v>105</v>
      </c>
      <c r="F1918" s="17">
        <f t="shared" si="178"/>
        <v>0</v>
      </c>
      <c r="G1918" s="2">
        <f t="shared" si="181"/>
        <v>74323</v>
      </c>
      <c r="L1918" s="127"/>
    </row>
    <row r="1919" spans="1:12" hidden="1" outlineLevel="1" x14ac:dyDescent="0.3">
      <c r="A1919" s="13">
        <v>1910</v>
      </c>
      <c r="B1919" s="2">
        <f t="shared" si="179"/>
        <v>74323</v>
      </c>
      <c r="C1919" s="3">
        <f t="shared" si="176"/>
        <v>111.48</v>
      </c>
      <c r="D1919" s="3">
        <f t="shared" si="180"/>
        <v>111.48</v>
      </c>
      <c r="E1919" s="2">
        <f t="shared" si="177"/>
        <v>105</v>
      </c>
      <c r="F1919" s="17">
        <f t="shared" si="178"/>
        <v>0</v>
      </c>
      <c r="G1919" s="2">
        <f t="shared" si="181"/>
        <v>74428</v>
      </c>
      <c r="L1919" s="127"/>
    </row>
    <row r="1920" spans="1:12" hidden="1" outlineLevel="1" x14ac:dyDescent="0.3">
      <c r="A1920" s="13">
        <v>1911</v>
      </c>
      <c r="B1920" s="2">
        <f t="shared" si="179"/>
        <v>74428</v>
      </c>
      <c r="C1920" s="3">
        <f t="shared" si="176"/>
        <v>111.64</v>
      </c>
      <c r="D1920" s="3">
        <f t="shared" si="180"/>
        <v>111.64</v>
      </c>
      <c r="E1920" s="2">
        <f t="shared" si="177"/>
        <v>106</v>
      </c>
      <c r="F1920" s="17">
        <f t="shared" si="178"/>
        <v>0</v>
      </c>
      <c r="G1920" s="2">
        <f t="shared" si="181"/>
        <v>74534</v>
      </c>
      <c r="L1920" s="127"/>
    </row>
    <row r="1921" spans="1:12" hidden="1" outlineLevel="1" x14ac:dyDescent="0.3">
      <c r="A1921" s="13">
        <v>1912</v>
      </c>
      <c r="B1921" s="2">
        <f t="shared" si="179"/>
        <v>74534</v>
      </c>
      <c r="C1921" s="3">
        <f t="shared" si="176"/>
        <v>111.8</v>
      </c>
      <c r="D1921" s="3">
        <f t="shared" si="180"/>
        <v>111.8</v>
      </c>
      <c r="E1921" s="2">
        <f t="shared" si="177"/>
        <v>106</v>
      </c>
      <c r="F1921" s="17">
        <f t="shared" si="178"/>
        <v>0</v>
      </c>
      <c r="G1921" s="2">
        <f t="shared" si="181"/>
        <v>74640</v>
      </c>
      <c r="L1921" s="127"/>
    </row>
    <row r="1922" spans="1:12" hidden="1" outlineLevel="1" x14ac:dyDescent="0.3">
      <c r="A1922" s="13">
        <v>1913</v>
      </c>
      <c r="B1922" s="2">
        <f t="shared" si="179"/>
        <v>74640</v>
      </c>
      <c r="C1922" s="3">
        <f t="shared" si="176"/>
        <v>111.96</v>
      </c>
      <c r="D1922" s="3">
        <f t="shared" si="180"/>
        <v>111.96</v>
      </c>
      <c r="E1922" s="2">
        <f t="shared" si="177"/>
        <v>106</v>
      </c>
      <c r="F1922" s="17">
        <f t="shared" si="178"/>
        <v>0</v>
      </c>
      <c r="G1922" s="2">
        <f t="shared" si="181"/>
        <v>74746</v>
      </c>
      <c r="L1922" s="127"/>
    </row>
    <row r="1923" spans="1:12" hidden="1" outlineLevel="1" x14ac:dyDescent="0.3">
      <c r="A1923" s="13">
        <v>1914</v>
      </c>
      <c r="B1923" s="2">
        <f t="shared" si="179"/>
        <v>74746</v>
      </c>
      <c r="C1923" s="3">
        <f t="shared" si="176"/>
        <v>112.12</v>
      </c>
      <c r="D1923" s="3">
        <f t="shared" si="180"/>
        <v>112.12</v>
      </c>
      <c r="E1923" s="2">
        <f t="shared" si="177"/>
        <v>106</v>
      </c>
      <c r="F1923" s="17">
        <f t="shared" si="178"/>
        <v>0</v>
      </c>
      <c r="G1923" s="2">
        <f t="shared" si="181"/>
        <v>74852</v>
      </c>
      <c r="L1923" s="127"/>
    </row>
    <row r="1924" spans="1:12" hidden="1" outlineLevel="1" x14ac:dyDescent="0.3">
      <c r="A1924" s="13">
        <v>1915</v>
      </c>
      <c r="B1924" s="2">
        <f t="shared" si="179"/>
        <v>74852</v>
      </c>
      <c r="C1924" s="3">
        <f t="shared" si="176"/>
        <v>112.28</v>
      </c>
      <c r="D1924" s="3">
        <f t="shared" si="180"/>
        <v>112.28</v>
      </c>
      <c r="E1924" s="2">
        <f t="shared" si="177"/>
        <v>106</v>
      </c>
      <c r="F1924" s="17">
        <f t="shared" si="178"/>
        <v>0</v>
      </c>
      <c r="G1924" s="2">
        <f t="shared" si="181"/>
        <v>74958</v>
      </c>
      <c r="L1924" s="127"/>
    </row>
    <row r="1925" spans="1:12" hidden="1" outlineLevel="1" x14ac:dyDescent="0.3">
      <c r="A1925" s="13">
        <v>1916</v>
      </c>
      <c r="B1925" s="2">
        <f t="shared" si="179"/>
        <v>74958</v>
      </c>
      <c r="C1925" s="3">
        <f t="shared" ref="C1925:C1988" si="182">ROUND(B1925*$K$4/100,2)</f>
        <v>112.44</v>
      </c>
      <c r="D1925" s="3">
        <f t="shared" si="180"/>
        <v>112.44</v>
      </c>
      <c r="E1925" s="2">
        <f t="shared" si="177"/>
        <v>106</v>
      </c>
      <c r="F1925" s="17">
        <f t="shared" si="178"/>
        <v>0</v>
      </c>
      <c r="G1925" s="2">
        <f t="shared" si="181"/>
        <v>75064</v>
      </c>
      <c r="L1925" s="127"/>
    </row>
    <row r="1926" spans="1:12" hidden="1" outlineLevel="1" x14ac:dyDescent="0.3">
      <c r="A1926" s="13">
        <v>1917</v>
      </c>
      <c r="B1926" s="2">
        <f t="shared" si="179"/>
        <v>75064</v>
      </c>
      <c r="C1926" s="3">
        <f t="shared" si="182"/>
        <v>112.6</v>
      </c>
      <c r="D1926" s="3">
        <f t="shared" si="180"/>
        <v>112.6</v>
      </c>
      <c r="E1926" s="2">
        <f t="shared" ref="E1926:E1989" si="183">ROUNDDOWN(IF(D1926&lt;50,0,D1926*0.95),0)</f>
        <v>106</v>
      </c>
      <c r="F1926" s="17">
        <f t="shared" si="178"/>
        <v>0</v>
      </c>
      <c r="G1926" s="2">
        <f t="shared" si="181"/>
        <v>75170</v>
      </c>
      <c r="L1926" s="127"/>
    </row>
    <row r="1927" spans="1:12" hidden="1" outlineLevel="1" x14ac:dyDescent="0.3">
      <c r="A1927" s="13">
        <v>1918</v>
      </c>
      <c r="B1927" s="2">
        <f t="shared" si="179"/>
        <v>75170</v>
      </c>
      <c r="C1927" s="3">
        <f t="shared" si="182"/>
        <v>112.76</v>
      </c>
      <c r="D1927" s="3">
        <f t="shared" si="180"/>
        <v>112.76</v>
      </c>
      <c r="E1927" s="2">
        <f t="shared" si="183"/>
        <v>107</v>
      </c>
      <c r="F1927" s="17">
        <f t="shared" ref="F1927:F1990" si="184">IF(E1927&gt;0,0,D1927-E1927)</f>
        <v>0</v>
      </c>
      <c r="G1927" s="2">
        <f t="shared" si="181"/>
        <v>75277</v>
      </c>
      <c r="L1927" s="127"/>
    </row>
    <row r="1928" spans="1:12" hidden="1" outlineLevel="1" x14ac:dyDescent="0.3">
      <c r="A1928" s="13">
        <v>1919</v>
      </c>
      <c r="B1928" s="2">
        <f t="shared" ref="B1928:B1991" si="185">G1927</f>
        <v>75277</v>
      </c>
      <c r="C1928" s="3">
        <f t="shared" si="182"/>
        <v>112.92</v>
      </c>
      <c r="D1928" s="3">
        <f t="shared" si="180"/>
        <v>112.92</v>
      </c>
      <c r="E1928" s="2">
        <f t="shared" si="183"/>
        <v>107</v>
      </c>
      <c r="F1928" s="17">
        <f t="shared" si="184"/>
        <v>0</v>
      </c>
      <c r="G1928" s="2">
        <f t="shared" si="181"/>
        <v>75384</v>
      </c>
      <c r="L1928" s="127"/>
    </row>
    <row r="1929" spans="1:12" hidden="1" outlineLevel="1" x14ac:dyDescent="0.3">
      <c r="A1929" s="13">
        <v>1920</v>
      </c>
      <c r="B1929" s="2">
        <f t="shared" si="185"/>
        <v>75384</v>
      </c>
      <c r="C1929" s="3">
        <f t="shared" si="182"/>
        <v>113.08</v>
      </c>
      <c r="D1929" s="3">
        <f t="shared" si="180"/>
        <v>113.08</v>
      </c>
      <c r="E1929" s="2">
        <f t="shared" si="183"/>
        <v>107</v>
      </c>
      <c r="F1929" s="17">
        <f t="shared" si="184"/>
        <v>0</v>
      </c>
      <c r="G1929" s="2">
        <f t="shared" si="181"/>
        <v>75491</v>
      </c>
      <c r="L1929" s="127"/>
    </row>
    <row r="1930" spans="1:12" hidden="1" outlineLevel="1" x14ac:dyDescent="0.3">
      <c r="A1930" s="13">
        <v>1921</v>
      </c>
      <c r="B1930" s="2">
        <f t="shared" si="185"/>
        <v>75491</v>
      </c>
      <c r="C1930" s="3">
        <f t="shared" si="182"/>
        <v>113.24</v>
      </c>
      <c r="D1930" s="3">
        <f t="shared" si="180"/>
        <v>113.24</v>
      </c>
      <c r="E1930" s="2">
        <f t="shared" si="183"/>
        <v>107</v>
      </c>
      <c r="F1930" s="17">
        <f t="shared" si="184"/>
        <v>0</v>
      </c>
      <c r="G1930" s="2">
        <f t="shared" si="181"/>
        <v>75598</v>
      </c>
      <c r="L1930" s="127"/>
    </row>
    <row r="1931" spans="1:12" hidden="1" outlineLevel="1" x14ac:dyDescent="0.3">
      <c r="A1931" s="13">
        <v>1922</v>
      </c>
      <c r="B1931" s="2">
        <f t="shared" si="185"/>
        <v>75598</v>
      </c>
      <c r="C1931" s="3">
        <f t="shared" si="182"/>
        <v>113.4</v>
      </c>
      <c r="D1931" s="3">
        <f t="shared" si="180"/>
        <v>113.4</v>
      </c>
      <c r="E1931" s="2">
        <f t="shared" si="183"/>
        <v>107</v>
      </c>
      <c r="F1931" s="17">
        <f t="shared" si="184"/>
        <v>0</v>
      </c>
      <c r="G1931" s="2">
        <f t="shared" si="181"/>
        <v>75705</v>
      </c>
      <c r="L1931" s="127"/>
    </row>
    <row r="1932" spans="1:12" hidden="1" outlineLevel="1" x14ac:dyDescent="0.3">
      <c r="A1932" s="13">
        <v>1923</v>
      </c>
      <c r="B1932" s="2">
        <f t="shared" si="185"/>
        <v>75705</v>
      </c>
      <c r="C1932" s="3">
        <f t="shared" si="182"/>
        <v>113.56</v>
      </c>
      <c r="D1932" s="3">
        <f t="shared" si="180"/>
        <v>113.56</v>
      </c>
      <c r="E1932" s="2">
        <f t="shared" si="183"/>
        <v>107</v>
      </c>
      <c r="F1932" s="17">
        <f t="shared" si="184"/>
        <v>0</v>
      </c>
      <c r="G1932" s="2">
        <f t="shared" si="181"/>
        <v>75812</v>
      </c>
      <c r="L1932" s="127"/>
    </row>
    <row r="1933" spans="1:12" hidden="1" outlineLevel="1" x14ac:dyDescent="0.3">
      <c r="A1933" s="13">
        <v>1924</v>
      </c>
      <c r="B1933" s="2">
        <f t="shared" si="185"/>
        <v>75812</v>
      </c>
      <c r="C1933" s="3">
        <f t="shared" si="182"/>
        <v>113.72</v>
      </c>
      <c r="D1933" s="3">
        <f t="shared" si="180"/>
        <v>113.72</v>
      </c>
      <c r="E1933" s="2">
        <f t="shared" si="183"/>
        <v>108</v>
      </c>
      <c r="F1933" s="17">
        <f t="shared" si="184"/>
        <v>0</v>
      </c>
      <c r="G1933" s="2">
        <f t="shared" si="181"/>
        <v>75920</v>
      </c>
      <c r="L1933" s="127"/>
    </row>
    <row r="1934" spans="1:12" hidden="1" outlineLevel="1" x14ac:dyDescent="0.3">
      <c r="A1934" s="13">
        <v>1925</v>
      </c>
      <c r="B1934" s="2">
        <f t="shared" si="185"/>
        <v>75920</v>
      </c>
      <c r="C1934" s="3">
        <f t="shared" si="182"/>
        <v>113.88</v>
      </c>
      <c r="D1934" s="3">
        <f t="shared" si="180"/>
        <v>113.88</v>
      </c>
      <c r="E1934" s="2">
        <f t="shared" si="183"/>
        <v>108</v>
      </c>
      <c r="F1934" s="17">
        <f t="shared" si="184"/>
        <v>0</v>
      </c>
      <c r="G1934" s="2">
        <f t="shared" si="181"/>
        <v>76028</v>
      </c>
      <c r="L1934" s="127"/>
    </row>
    <row r="1935" spans="1:12" hidden="1" outlineLevel="1" x14ac:dyDescent="0.3">
      <c r="A1935" s="13">
        <v>1926</v>
      </c>
      <c r="B1935" s="2">
        <f t="shared" si="185"/>
        <v>76028</v>
      </c>
      <c r="C1935" s="3">
        <f t="shared" si="182"/>
        <v>114.04</v>
      </c>
      <c r="D1935" s="3">
        <f t="shared" si="180"/>
        <v>114.04</v>
      </c>
      <c r="E1935" s="2">
        <f t="shared" si="183"/>
        <v>108</v>
      </c>
      <c r="F1935" s="17">
        <f t="shared" si="184"/>
        <v>0</v>
      </c>
      <c r="G1935" s="2">
        <f t="shared" si="181"/>
        <v>76136</v>
      </c>
      <c r="L1935" s="127"/>
    </row>
    <row r="1936" spans="1:12" hidden="1" outlineLevel="1" x14ac:dyDescent="0.3">
      <c r="A1936" s="13">
        <v>1927</v>
      </c>
      <c r="B1936" s="2">
        <f t="shared" si="185"/>
        <v>76136</v>
      </c>
      <c r="C1936" s="3">
        <f t="shared" si="182"/>
        <v>114.2</v>
      </c>
      <c r="D1936" s="3">
        <f t="shared" si="180"/>
        <v>114.2</v>
      </c>
      <c r="E1936" s="2">
        <f t="shared" si="183"/>
        <v>108</v>
      </c>
      <c r="F1936" s="17">
        <f t="shared" si="184"/>
        <v>0</v>
      </c>
      <c r="G1936" s="2">
        <f t="shared" si="181"/>
        <v>76244</v>
      </c>
      <c r="L1936" s="127"/>
    </row>
    <row r="1937" spans="1:12" hidden="1" outlineLevel="1" x14ac:dyDescent="0.3">
      <c r="A1937" s="13">
        <v>1928</v>
      </c>
      <c r="B1937" s="2">
        <f t="shared" si="185"/>
        <v>76244</v>
      </c>
      <c r="C1937" s="3">
        <f t="shared" si="182"/>
        <v>114.37</v>
      </c>
      <c r="D1937" s="3">
        <f t="shared" si="180"/>
        <v>114.37</v>
      </c>
      <c r="E1937" s="2">
        <f t="shared" si="183"/>
        <v>108</v>
      </c>
      <c r="F1937" s="17">
        <f t="shared" si="184"/>
        <v>0</v>
      </c>
      <c r="G1937" s="2">
        <f t="shared" si="181"/>
        <v>76352</v>
      </c>
      <c r="L1937" s="127"/>
    </row>
    <row r="1938" spans="1:12" hidden="1" outlineLevel="1" x14ac:dyDescent="0.3">
      <c r="A1938" s="13">
        <v>1929</v>
      </c>
      <c r="B1938" s="2">
        <f t="shared" si="185"/>
        <v>76352</v>
      </c>
      <c r="C1938" s="3">
        <f t="shared" si="182"/>
        <v>114.53</v>
      </c>
      <c r="D1938" s="3">
        <f t="shared" si="180"/>
        <v>114.53</v>
      </c>
      <c r="E1938" s="2">
        <f t="shared" si="183"/>
        <v>108</v>
      </c>
      <c r="F1938" s="17">
        <f t="shared" si="184"/>
        <v>0</v>
      </c>
      <c r="G1938" s="2">
        <f t="shared" si="181"/>
        <v>76460</v>
      </c>
      <c r="L1938" s="127"/>
    </row>
    <row r="1939" spans="1:12" hidden="1" outlineLevel="1" x14ac:dyDescent="0.3">
      <c r="A1939" s="13">
        <v>1930</v>
      </c>
      <c r="B1939" s="2">
        <f t="shared" si="185"/>
        <v>76460</v>
      </c>
      <c r="C1939" s="3">
        <f t="shared" si="182"/>
        <v>114.69</v>
      </c>
      <c r="D1939" s="3">
        <f t="shared" si="180"/>
        <v>114.69</v>
      </c>
      <c r="E1939" s="2">
        <f t="shared" si="183"/>
        <v>108</v>
      </c>
      <c r="F1939" s="17">
        <f t="shared" si="184"/>
        <v>0</v>
      </c>
      <c r="G1939" s="2">
        <f t="shared" si="181"/>
        <v>76568</v>
      </c>
      <c r="L1939" s="127"/>
    </row>
    <row r="1940" spans="1:12" hidden="1" outlineLevel="1" x14ac:dyDescent="0.3">
      <c r="A1940" s="13">
        <v>1931</v>
      </c>
      <c r="B1940" s="2">
        <f t="shared" si="185"/>
        <v>76568</v>
      </c>
      <c r="C1940" s="3">
        <f t="shared" si="182"/>
        <v>114.85</v>
      </c>
      <c r="D1940" s="3">
        <f t="shared" si="180"/>
        <v>114.85</v>
      </c>
      <c r="E1940" s="2">
        <f t="shared" si="183"/>
        <v>109</v>
      </c>
      <c r="F1940" s="17">
        <f t="shared" si="184"/>
        <v>0</v>
      </c>
      <c r="G1940" s="2">
        <f t="shared" si="181"/>
        <v>76677</v>
      </c>
      <c r="L1940" s="127"/>
    </row>
    <row r="1941" spans="1:12" hidden="1" outlineLevel="1" x14ac:dyDescent="0.3">
      <c r="A1941" s="13">
        <v>1932</v>
      </c>
      <c r="B1941" s="2">
        <f t="shared" si="185"/>
        <v>76677</v>
      </c>
      <c r="C1941" s="3">
        <f t="shared" si="182"/>
        <v>115.02</v>
      </c>
      <c r="D1941" s="3">
        <f t="shared" si="180"/>
        <v>115.02</v>
      </c>
      <c r="E1941" s="2">
        <f t="shared" si="183"/>
        <v>109</v>
      </c>
      <c r="F1941" s="17">
        <f t="shared" si="184"/>
        <v>0</v>
      </c>
      <c r="G1941" s="2">
        <f t="shared" si="181"/>
        <v>76786</v>
      </c>
      <c r="L1941" s="127"/>
    </row>
    <row r="1942" spans="1:12" hidden="1" outlineLevel="1" x14ac:dyDescent="0.3">
      <c r="A1942" s="13">
        <v>1933</v>
      </c>
      <c r="B1942" s="2">
        <f t="shared" si="185"/>
        <v>76786</v>
      </c>
      <c r="C1942" s="3">
        <f t="shared" si="182"/>
        <v>115.18</v>
      </c>
      <c r="D1942" s="3">
        <f t="shared" si="180"/>
        <v>115.18</v>
      </c>
      <c r="E1942" s="2">
        <f t="shared" si="183"/>
        <v>109</v>
      </c>
      <c r="F1942" s="17">
        <f t="shared" si="184"/>
        <v>0</v>
      </c>
      <c r="G1942" s="2">
        <f t="shared" si="181"/>
        <v>76895</v>
      </c>
      <c r="L1942" s="127"/>
    </row>
    <row r="1943" spans="1:12" hidden="1" outlineLevel="1" x14ac:dyDescent="0.3">
      <c r="A1943" s="13">
        <v>1934</v>
      </c>
      <c r="B1943" s="2">
        <f t="shared" si="185"/>
        <v>76895</v>
      </c>
      <c r="C1943" s="3">
        <f t="shared" si="182"/>
        <v>115.34</v>
      </c>
      <c r="D1943" s="3">
        <f t="shared" si="180"/>
        <v>115.34</v>
      </c>
      <c r="E1943" s="2">
        <f t="shared" si="183"/>
        <v>109</v>
      </c>
      <c r="F1943" s="17">
        <f t="shared" si="184"/>
        <v>0</v>
      </c>
      <c r="G1943" s="2">
        <f t="shared" si="181"/>
        <v>77004</v>
      </c>
      <c r="L1943" s="127"/>
    </row>
    <row r="1944" spans="1:12" hidden="1" outlineLevel="1" x14ac:dyDescent="0.3">
      <c r="A1944" s="13">
        <v>1935</v>
      </c>
      <c r="B1944" s="2">
        <f t="shared" si="185"/>
        <v>77004</v>
      </c>
      <c r="C1944" s="3">
        <f t="shared" si="182"/>
        <v>115.51</v>
      </c>
      <c r="D1944" s="3">
        <f t="shared" si="180"/>
        <v>115.51</v>
      </c>
      <c r="E1944" s="2">
        <f t="shared" si="183"/>
        <v>109</v>
      </c>
      <c r="F1944" s="17">
        <f t="shared" si="184"/>
        <v>0</v>
      </c>
      <c r="G1944" s="2">
        <f t="shared" si="181"/>
        <v>77113</v>
      </c>
      <c r="L1944" s="127"/>
    </row>
    <row r="1945" spans="1:12" hidden="1" outlineLevel="1" x14ac:dyDescent="0.3">
      <c r="A1945" s="13">
        <v>1936</v>
      </c>
      <c r="B1945" s="2">
        <f t="shared" si="185"/>
        <v>77113</v>
      </c>
      <c r="C1945" s="3">
        <f t="shared" si="182"/>
        <v>115.67</v>
      </c>
      <c r="D1945" s="3">
        <f t="shared" si="180"/>
        <v>115.67</v>
      </c>
      <c r="E1945" s="2">
        <f t="shared" si="183"/>
        <v>109</v>
      </c>
      <c r="F1945" s="17">
        <f t="shared" si="184"/>
        <v>0</v>
      </c>
      <c r="G1945" s="2">
        <f t="shared" si="181"/>
        <v>77222</v>
      </c>
      <c r="L1945" s="127"/>
    </row>
    <row r="1946" spans="1:12" hidden="1" outlineLevel="1" x14ac:dyDescent="0.3">
      <c r="A1946" s="13">
        <v>1937</v>
      </c>
      <c r="B1946" s="2">
        <f t="shared" si="185"/>
        <v>77222</v>
      </c>
      <c r="C1946" s="3">
        <f t="shared" si="182"/>
        <v>115.83</v>
      </c>
      <c r="D1946" s="3">
        <f t="shared" ref="D1946:D2009" si="186">C1946+F1945</f>
        <v>115.83</v>
      </c>
      <c r="E1946" s="2">
        <f t="shared" si="183"/>
        <v>110</v>
      </c>
      <c r="F1946" s="17">
        <f t="shared" si="184"/>
        <v>0</v>
      </c>
      <c r="G1946" s="2">
        <f t="shared" ref="G1946:G2009" si="187">B1946+E1946</f>
        <v>77332</v>
      </c>
      <c r="L1946" s="127"/>
    </row>
    <row r="1947" spans="1:12" hidden="1" outlineLevel="1" x14ac:dyDescent="0.3">
      <c r="A1947" s="13">
        <v>1938</v>
      </c>
      <c r="B1947" s="2">
        <f t="shared" si="185"/>
        <v>77332</v>
      </c>
      <c r="C1947" s="3">
        <f t="shared" si="182"/>
        <v>116</v>
      </c>
      <c r="D1947" s="3">
        <f t="shared" si="186"/>
        <v>116</v>
      </c>
      <c r="E1947" s="2">
        <f t="shared" si="183"/>
        <v>110</v>
      </c>
      <c r="F1947" s="17">
        <f t="shared" si="184"/>
        <v>0</v>
      </c>
      <c r="G1947" s="2">
        <f t="shared" si="187"/>
        <v>77442</v>
      </c>
      <c r="L1947" s="127"/>
    </row>
    <row r="1948" spans="1:12" hidden="1" outlineLevel="1" x14ac:dyDescent="0.3">
      <c r="A1948" s="13">
        <v>1939</v>
      </c>
      <c r="B1948" s="2">
        <f t="shared" si="185"/>
        <v>77442</v>
      </c>
      <c r="C1948" s="3">
        <f t="shared" si="182"/>
        <v>116.16</v>
      </c>
      <c r="D1948" s="3">
        <f t="shared" si="186"/>
        <v>116.16</v>
      </c>
      <c r="E1948" s="2">
        <f t="shared" si="183"/>
        <v>110</v>
      </c>
      <c r="F1948" s="17">
        <f t="shared" si="184"/>
        <v>0</v>
      </c>
      <c r="G1948" s="2">
        <f t="shared" si="187"/>
        <v>77552</v>
      </c>
      <c r="L1948" s="127"/>
    </row>
    <row r="1949" spans="1:12" hidden="1" outlineLevel="1" x14ac:dyDescent="0.3">
      <c r="A1949" s="13">
        <v>1940</v>
      </c>
      <c r="B1949" s="2">
        <f t="shared" si="185"/>
        <v>77552</v>
      </c>
      <c r="C1949" s="3">
        <f t="shared" si="182"/>
        <v>116.33</v>
      </c>
      <c r="D1949" s="3">
        <f t="shared" si="186"/>
        <v>116.33</v>
      </c>
      <c r="E1949" s="2">
        <f t="shared" si="183"/>
        <v>110</v>
      </c>
      <c r="F1949" s="17">
        <f t="shared" si="184"/>
        <v>0</v>
      </c>
      <c r="G1949" s="2">
        <f t="shared" si="187"/>
        <v>77662</v>
      </c>
      <c r="L1949" s="127"/>
    </row>
    <row r="1950" spans="1:12" hidden="1" outlineLevel="1" x14ac:dyDescent="0.3">
      <c r="A1950" s="13">
        <v>1941</v>
      </c>
      <c r="B1950" s="2">
        <f t="shared" si="185"/>
        <v>77662</v>
      </c>
      <c r="C1950" s="3">
        <f t="shared" si="182"/>
        <v>116.49</v>
      </c>
      <c r="D1950" s="3">
        <f t="shared" si="186"/>
        <v>116.49</v>
      </c>
      <c r="E1950" s="2">
        <f t="shared" si="183"/>
        <v>110</v>
      </c>
      <c r="F1950" s="17">
        <f t="shared" si="184"/>
        <v>0</v>
      </c>
      <c r="G1950" s="2">
        <f t="shared" si="187"/>
        <v>77772</v>
      </c>
      <c r="L1950" s="127"/>
    </row>
    <row r="1951" spans="1:12" hidden="1" outlineLevel="1" x14ac:dyDescent="0.3">
      <c r="A1951" s="13">
        <v>1942</v>
      </c>
      <c r="B1951" s="2">
        <f t="shared" si="185"/>
        <v>77772</v>
      </c>
      <c r="C1951" s="3">
        <f t="shared" si="182"/>
        <v>116.66</v>
      </c>
      <c r="D1951" s="3">
        <f t="shared" si="186"/>
        <v>116.66</v>
      </c>
      <c r="E1951" s="2">
        <f t="shared" si="183"/>
        <v>110</v>
      </c>
      <c r="F1951" s="17">
        <f t="shared" si="184"/>
        <v>0</v>
      </c>
      <c r="G1951" s="2">
        <f t="shared" si="187"/>
        <v>77882</v>
      </c>
      <c r="L1951" s="127"/>
    </row>
    <row r="1952" spans="1:12" hidden="1" outlineLevel="1" x14ac:dyDescent="0.3">
      <c r="A1952" s="13">
        <v>1943</v>
      </c>
      <c r="B1952" s="2">
        <f t="shared" si="185"/>
        <v>77882</v>
      </c>
      <c r="C1952" s="3">
        <f t="shared" si="182"/>
        <v>116.82</v>
      </c>
      <c r="D1952" s="3">
        <f t="shared" si="186"/>
        <v>116.82</v>
      </c>
      <c r="E1952" s="2">
        <f t="shared" si="183"/>
        <v>110</v>
      </c>
      <c r="F1952" s="17">
        <f t="shared" si="184"/>
        <v>0</v>
      </c>
      <c r="G1952" s="2">
        <f t="shared" si="187"/>
        <v>77992</v>
      </c>
      <c r="L1952" s="127"/>
    </row>
    <row r="1953" spans="1:12" hidden="1" outlineLevel="1" x14ac:dyDescent="0.3">
      <c r="A1953" s="13">
        <v>1944</v>
      </c>
      <c r="B1953" s="2">
        <f t="shared" si="185"/>
        <v>77992</v>
      </c>
      <c r="C1953" s="3">
        <f t="shared" si="182"/>
        <v>116.99</v>
      </c>
      <c r="D1953" s="3">
        <f t="shared" si="186"/>
        <v>116.99</v>
      </c>
      <c r="E1953" s="2">
        <f t="shared" si="183"/>
        <v>111</v>
      </c>
      <c r="F1953" s="17">
        <f t="shared" si="184"/>
        <v>0</v>
      </c>
      <c r="G1953" s="2">
        <f t="shared" si="187"/>
        <v>78103</v>
      </c>
      <c r="L1953" s="127"/>
    </row>
    <row r="1954" spans="1:12" hidden="1" outlineLevel="1" x14ac:dyDescent="0.3">
      <c r="A1954" s="13">
        <v>1945</v>
      </c>
      <c r="B1954" s="2">
        <f t="shared" si="185"/>
        <v>78103</v>
      </c>
      <c r="C1954" s="3">
        <f t="shared" si="182"/>
        <v>117.15</v>
      </c>
      <c r="D1954" s="3">
        <f t="shared" si="186"/>
        <v>117.15</v>
      </c>
      <c r="E1954" s="2">
        <f t="shared" si="183"/>
        <v>111</v>
      </c>
      <c r="F1954" s="17">
        <f t="shared" si="184"/>
        <v>0</v>
      </c>
      <c r="G1954" s="2">
        <f t="shared" si="187"/>
        <v>78214</v>
      </c>
      <c r="L1954" s="127"/>
    </row>
    <row r="1955" spans="1:12" hidden="1" outlineLevel="1" x14ac:dyDescent="0.3">
      <c r="A1955" s="13">
        <v>1946</v>
      </c>
      <c r="B1955" s="2">
        <f t="shared" si="185"/>
        <v>78214</v>
      </c>
      <c r="C1955" s="3">
        <f t="shared" si="182"/>
        <v>117.32</v>
      </c>
      <c r="D1955" s="3">
        <f t="shared" si="186"/>
        <v>117.32</v>
      </c>
      <c r="E1955" s="2">
        <f t="shared" si="183"/>
        <v>111</v>
      </c>
      <c r="F1955" s="17">
        <f t="shared" si="184"/>
        <v>0</v>
      </c>
      <c r="G1955" s="2">
        <f t="shared" si="187"/>
        <v>78325</v>
      </c>
      <c r="L1955" s="127"/>
    </row>
    <row r="1956" spans="1:12" hidden="1" outlineLevel="1" x14ac:dyDescent="0.3">
      <c r="A1956" s="13">
        <v>1947</v>
      </c>
      <c r="B1956" s="2">
        <f t="shared" si="185"/>
        <v>78325</v>
      </c>
      <c r="C1956" s="3">
        <f t="shared" si="182"/>
        <v>117.49</v>
      </c>
      <c r="D1956" s="3">
        <f t="shared" si="186"/>
        <v>117.49</v>
      </c>
      <c r="E1956" s="2">
        <f t="shared" si="183"/>
        <v>111</v>
      </c>
      <c r="F1956" s="17">
        <f t="shared" si="184"/>
        <v>0</v>
      </c>
      <c r="G1956" s="2">
        <f t="shared" si="187"/>
        <v>78436</v>
      </c>
      <c r="L1956" s="127"/>
    </row>
    <row r="1957" spans="1:12" hidden="1" outlineLevel="1" x14ac:dyDescent="0.3">
      <c r="A1957" s="13">
        <v>1948</v>
      </c>
      <c r="B1957" s="2">
        <f t="shared" si="185"/>
        <v>78436</v>
      </c>
      <c r="C1957" s="3">
        <f t="shared" si="182"/>
        <v>117.65</v>
      </c>
      <c r="D1957" s="3">
        <f t="shared" si="186"/>
        <v>117.65</v>
      </c>
      <c r="E1957" s="2">
        <f t="shared" si="183"/>
        <v>111</v>
      </c>
      <c r="F1957" s="17">
        <f t="shared" si="184"/>
        <v>0</v>
      </c>
      <c r="G1957" s="2">
        <f t="shared" si="187"/>
        <v>78547</v>
      </c>
      <c r="L1957" s="127"/>
    </row>
    <row r="1958" spans="1:12" hidden="1" outlineLevel="1" x14ac:dyDescent="0.3">
      <c r="A1958" s="13">
        <v>1949</v>
      </c>
      <c r="B1958" s="2">
        <f t="shared" si="185"/>
        <v>78547</v>
      </c>
      <c r="C1958" s="3">
        <f t="shared" si="182"/>
        <v>117.82</v>
      </c>
      <c r="D1958" s="3">
        <f t="shared" si="186"/>
        <v>117.82</v>
      </c>
      <c r="E1958" s="2">
        <f t="shared" si="183"/>
        <v>111</v>
      </c>
      <c r="F1958" s="17">
        <f t="shared" si="184"/>
        <v>0</v>
      </c>
      <c r="G1958" s="2">
        <f t="shared" si="187"/>
        <v>78658</v>
      </c>
      <c r="L1958" s="127"/>
    </row>
    <row r="1959" spans="1:12" hidden="1" outlineLevel="1" x14ac:dyDescent="0.3">
      <c r="A1959" s="13">
        <v>1950</v>
      </c>
      <c r="B1959" s="2">
        <f t="shared" si="185"/>
        <v>78658</v>
      </c>
      <c r="C1959" s="3">
        <f t="shared" si="182"/>
        <v>117.99</v>
      </c>
      <c r="D1959" s="3">
        <f t="shared" si="186"/>
        <v>117.99</v>
      </c>
      <c r="E1959" s="2">
        <f t="shared" si="183"/>
        <v>112</v>
      </c>
      <c r="F1959" s="17">
        <f t="shared" si="184"/>
        <v>0</v>
      </c>
      <c r="G1959" s="2">
        <f t="shared" si="187"/>
        <v>78770</v>
      </c>
      <c r="L1959" s="127"/>
    </row>
    <row r="1960" spans="1:12" hidden="1" outlineLevel="1" x14ac:dyDescent="0.3">
      <c r="A1960" s="13">
        <v>1951</v>
      </c>
      <c r="B1960" s="2">
        <f t="shared" si="185"/>
        <v>78770</v>
      </c>
      <c r="C1960" s="3">
        <f t="shared" si="182"/>
        <v>118.16</v>
      </c>
      <c r="D1960" s="3">
        <f t="shared" si="186"/>
        <v>118.16</v>
      </c>
      <c r="E1960" s="2">
        <f t="shared" si="183"/>
        <v>112</v>
      </c>
      <c r="F1960" s="17">
        <f t="shared" si="184"/>
        <v>0</v>
      </c>
      <c r="G1960" s="2">
        <f t="shared" si="187"/>
        <v>78882</v>
      </c>
      <c r="L1960" s="127"/>
    </row>
    <row r="1961" spans="1:12" hidden="1" outlineLevel="1" x14ac:dyDescent="0.3">
      <c r="A1961" s="13">
        <v>1952</v>
      </c>
      <c r="B1961" s="2">
        <f t="shared" si="185"/>
        <v>78882</v>
      </c>
      <c r="C1961" s="3">
        <f t="shared" si="182"/>
        <v>118.32</v>
      </c>
      <c r="D1961" s="3">
        <f t="shared" si="186"/>
        <v>118.32</v>
      </c>
      <c r="E1961" s="2">
        <f t="shared" si="183"/>
        <v>112</v>
      </c>
      <c r="F1961" s="17">
        <f t="shared" si="184"/>
        <v>0</v>
      </c>
      <c r="G1961" s="2">
        <f t="shared" si="187"/>
        <v>78994</v>
      </c>
      <c r="L1961" s="127"/>
    </row>
    <row r="1962" spans="1:12" hidden="1" outlineLevel="1" x14ac:dyDescent="0.3">
      <c r="A1962" s="13">
        <v>1953</v>
      </c>
      <c r="B1962" s="2">
        <f t="shared" si="185"/>
        <v>78994</v>
      </c>
      <c r="C1962" s="3">
        <f t="shared" si="182"/>
        <v>118.49</v>
      </c>
      <c r="D1962" s="3">
        <f t="shared" si="186"/>
        <v>118.49</v>
      </c>
      <c r="E1962" s="2">
        <f t="shared" si="183"/>
        <v>112</v>
      </c>
      <c r="F1962" s="17">
        <f t="shared" si="184"/>
        <v>0</v>
      </c>
      <c r="G1962" s="2">
        <f t="shared" si="187"/>
        <v>79106</v>
      </c>
      <c r="L1962" s="127"/>
    </row>
    <row r="1963" spans="1:12" hidden="1" outlineLevel="1" x14ac:dyDescent="0.3">
      <c r="A1963" s="13">
        <v>1954</v>
      </c>
      <c r="B1963" s="2">
        <f t="shared" si="185"/>
        <v>79106</v>
      </c>
      <c r="C1963" s="3">
        <f t="shared" si="182"/>
        <v>118.66</v>
      </c>
      <c r="D1963" s="3">
        <f t="shared" si="186"/>
        <v>118.66</v>
      </c>
      <c r="E1963" s="2">
        <f t="shared" si="183"/>
        <v>112</v>
      </c>
      <c r="F1963" s="17">
        <f t="shared" si="184"/>
        <v>0</v>
      </c>
      <c r="G1963" s="2">
        <f t="shared" si="187"/>
        <v>79218</v>
      </c>
      <c r="L1963" s="127"/>
    </row>
    <row r="1964" spans="1:12" hidden="1" outlineLevel="1" x14ac:dyDescent="0.3">
      <c r="A1964" s="13">
        <v>1955</v>
      </c>
      <c r="B1964" s="2">
        <f t="shared" si="185"/>
        <v>79218</v>
      </c>
      <c r="C1964" s="3">
        <f t="shared" si="182"/>
        <v>118.83</v>
      </c>
      <c r="D1964" s="3">
        <f t="shared" si="186"/>
        <v>118.83</v>
      </c>
      <c r="E1964" s="2">
        <f t="shared" si="183"/>
        <v>112</v>
      </c>
      <c r="F1964" s="17">
        <f t="shared" si="184"/>
        <v>0</v>
      </c>
      <c r="G1964" s="2">
        <f t="shared" si="187"/>
        <v>79330</v>
      </c>
      <c r="L1964" s="127"/>
    </row>
    <row r="1965" spans="1:12" hidden="1" outlineLevel="1" x14ac:dyDescent="0.3">
      <c r="A1965" s="13">
        <v>1956</v>
      </c>
      <c r="B1965" s="2">
        <f t="shared" si="185"/>
        <v>79330</v>
      </c>
      <c r="C1965" s="3">
        <f t="shared" si="182"/>
        <v>119</v>
      </c>
      <c r="D1965" s="3">
        <f t="shared" si="186"/>
        <v>119</v>
      </c>
      <c r="E1965" s="2">
        <f t="shared" si="183"/>
        <v>113</v>
      </c>
      <c r="F1965" s="17">
        <f t="shared" si="184"/>
        <v>0</v>
      </c>
      <c r="G1965" s="2">
        <f t="shared" si="187"/>
        <v>79443</v>
      </c>
      <c r="L1965" s="127"/>
    </row>
    <row r="1966" spans="1:12" hidden="1" outlineLevel="1" x14ac:dyDescent="0.3">
      <c r="A1966" s="13">
        <v>1957</v>
      </c>
      <c r="B1966" s="2">
        <f t="shared" si="185"/>
        <v>79443</v>
      </c>
      <c r="C1966" s="3">
        <f t="shared" si="182"/>
        <v>119.16</v>
      </c>
      <c r="D1966" s="3">
        <f t="shared" si="186"/>
        <v>119.16</v>
      </c>
      <c r="E1966" s="2">
        <f t="shared" si="183"/>
        <v>113</v>
      </c>
      <c r="F1966" s="17">
        <f t="shared" si="184"/>
        <v>0</v>
      </c>
      <c r="G1966" s="2">
        <f t="shared" si="187"/>
        <v>79556</v>
      </c>
      <c r="L1966" s="127"/>
    </row>
    <row r="1967" spans="1:12" hidden="1" outlineLevel="1" x14ac:dyDescent="0.3">
      <c r="A1967" s="13">
        <v>1958</v>
      </c>
      <c r="B1967" s="2">
        <f t="shared" si="185"/>
        <v>79556</v>
      </c>
      <c r="C1967" s="3">
        <f t="shared" si="182"/>
        <v>119.33</v>
      </c>
      <c r="D1967" s="3">
        <f t="shared" si="186"/>
        <v>119.33</v>
      </c>
      <c r="E1967" s="2">
        <f t="shared" si="183"/>
        <v>113</v>
      </c>
      <c r="F1967" s="17">
        <f t="shared" si="184"/>
        <v>0</v>
      </c>
      <c r="G1967" s="2">
        <f t="shared" si="187"/>
        <v>79669</v>
      </c>
      <c r="L1967" s="127"/>
    </row>
    <row r="1968" spans="1:12" hidden="1" outlineLevel="1" x14ac:dyDescent="0.3">
      <c r="A1968" s="13">
        <v>1959</v>
      </c>
      <c r="B1968" s="2">
        <f t="shared" si="185"/>
        <v>79669</v>
      </c>
      <c r="C1968" s="3">
        <f t="shared" si="182"/>
        <v>119.5</v>
      </c>
      <c r="D1968" s="3">
        <f t="shared" si="186"/>
        <v>119.5</v>
      </c>
      <c r="E1968" s="2">
        <f t="shared" si="183"/>
        <v>113</v>
      </c>
      <c r="F1968" s="17">
        <f t="shared" si="184"/>
        <v>0</v>
      </c>
      <c r="G1968" s="2">
        <f t="shared" si="187"/>
        <v>79782</v>
      </c>
      <c r="L1968" s="127"/>
    </row>
    <row r="1969" spans="1:12" hidden="1" outlineLevel="1" x14ac:dyDescent="0.3">
      <c r="A1969" s="13">
        <v>1960</v>
      </c>
      <c r="B1969" s="2">
        <f t="shared" si="185"/>
        <v>79782</v>
      </c>
      <c r="C1969" s="3">
        <f t="shared" si="182"/>
        <v>119.67</v>
      </c>
      <c r="D1969" s="3">
        <f t="shared" si="186"/>
        <v>119.67</v>
      </c>
      <c r="E1969" s="2">
        <f t="shared" si="183"/>
        <v>113</v>
      </c>
      <c r="F1969" s="17">
        <f t="shared" si="184"/>
        <v>0</v>
      </c>
      <c r="G1969" s="2">
        <f t="shared" si="187"/>
        <v>79895</v>
      </c>
      <c r="L1969" s="127"/>
    </row>
    <row r="1970" spans="1:12" hidden="1" outlineLevel="1" x14ac:dyDescent="0.3">
      <c r="A1970" s="13">
        <v>1961</v>
      </c>
      <c r="B1970" s="2">
        <f t="shared" si="185"/>
        <v>79895</v>
      </c>
      <c r="C1970" s="3">
        <f t="shared" si="182"/>
        <v>119.84</v>
      </c>
      <c r="D1970" s="3">
        <f t="shared" si="186"/>
        <v>119.84</v>
      </c>
      <c r="E1970" s="2">
        <f t="shared" si="183"/>
        <v>113</v>
      </c>
      <c r="F1970" s="17">
        <f t="shared" si="184"/>
        <v>0</v>
      </c>
      <c r="G1970" s="2">
        <f t="shared" si="187"/>
        <v>80008</v>
      </c>
      <c r="L1970" s="127"/>
    </row>
    <row r="1971" spans="1:12" hidden="1" outlineLevel="1" x14ac:dyDescent="0.3">
      <c r="A1971" s="13">
        <v>1962</v>
      </c>
      <c r="B1971" s="2">
        <f t="shared" si="185"/>
        <v>80008</v>
      </c>
      <c r="C1971" s="3">
        <f t="shared" si="182"/>
        <v>120.01</v>
      </c>
      <c r="D1971" s="3">
        <f t="shared" si="186"/>
        <v>120.01</v>
      </c>
      <c r="E1971" s="2">
        <f t="shared" si="183"/>
        <v>114</v>
      </c>
      <c r="F1971" s="17">
        <f t="shared" si="184"/>
        <v>0</v>
      </c>
      <c r="G1971" s="2">
        <f t="shared" si="187"/>
        <v>80122</v>
      </c>
      <c r="L1971" s="127"/>
    </row>
    <row r="1972" spans="1:12" hidden="1" outlineLevel="1" x14ac:dyDescent="0.3">
      <c r="A1972" s="13">
        <v>1963</v>
      </c>
      <c r="B1972" s="2">
        <f t="shared" si="185"/>
        <v>80122</v>
      </c>
      <c r="C1972" s="3">
        <f t="shared" si="182"/>
        <v>120.18</v>
      </c>
      <c r="D1972" s="3">
        <f t="shared" si="186"/>
        <v>120.18</v>
      </c>
      <c r="E1972" s="2">
        <f t="shared" si="183"/>
        <v>114</v>
      </c>
      <c r="F1972" s="17">
        <f t="shared" si="184"/>
        <v>0</v>
      </c>
      <c r="G1972" s="2">
        <f t="shared" si="187"/>
        <v>80236</v>
      </c>
      <c r="L1972" s="127"/>
    </row>
    <row r="1973" spans="1:12" hidden="1" outlineLevel="1" x14ac:dyDescent="0.3">
      <c r="A1973" s="13">
        <v>1964</v>
      </c>
      <c r="B1973" s="2">
        <f t="shared" si="185"/>
        <v>80236</v>
      </c>
      <c r="C1973" s="3">
        <f t="shared" si="182"/>
        <v>120.35</v>
      </c>
      <c r="D1973" s="3">
        <f t="shared" si="186"/>
        <v>120.35</v>
      </c>
      <c r="E1973" s="2">
        <f t="shared" si="183"/>
        <v>114</v>
      </c>
      <c r="F1973" s="17">
        <f t="shared" si="184"/>
        <v>0</v>
      </c>
      <c r="G1973" s="2">
        <f t="shared" si="187"/>
        <v>80350</v>
      </c>
      <c r="L1973" s="127"/>
    </row>
    <row r="1974" spans="1:12" hidden="1" outlineLevel="1" x14ac:dyDescent="0.3">
      <c r="A1974" s="13">
        <v>1965</v>
      </c>
      <c r="B1974" s="2">
        <f t="shared" si="185"/>
        <v>80350</v>
      </c>
      <c r="C1974" s="3">
        <f t="shared" si="182"/>
        <v>120.53</v>
      </c>
      <c r="D1974" s="3">
        <f t="shared" si="186"/>
        <v>120.53</v>
      </c>
      <c r="E1974" s="2">
        <f t="shared" si="183"/>
        <v>114</v>
      </c>
      <c r="F1974" s="17">
        <f t="shared" si="184"/>
        <v>0</v>
      </c>
      <c r="G1974" s="2">
        <f t="shared" si="187"/>
        <v>80464</v>
      </c>
      <c r="L1974" s="127"/>
    </row>
    <row r="1975" spans="1:12" hidden="1" outlineLevel="1" x14ac:dyDescent="0.3">
      <c r="A1975" s="13">
        <v>1966</v>
      </c>
      <c r="B1975" s="2">
        <f t="shared" si="185"/>
        <v>80464</v>
      </c>
      <c r="C1975" s="3">
        <f t="shared" si="182"/>
        <v>120.7</v>
      </c>
      <c r="D1975" s="3">
        <f t="shared" si="186"/>
        <v>120.7</v>
      </c>
      <c r="E1975" s="2">
        <f t="shared" si="183"/>
        <v>114</v>
      </c>
      <c r="F1975" s="17">
        <f t="shared" si="184"/>
        <v>0</v>
      </c>
      <c r="G1975" s="2">
        <f t="shared" si="187"/>
        <v>80578</v>
      </c>
      <c r="L1975" s="127"/>
    </row>
    <row r="1976" spans="1:12" hidden="1" outlineLevel="1" x14ac:dyDescent="0.3">
      <c r="A1976" s="13">
        <v>1967</v>
      </c>
      <c r="B1976" s="2">
        <f t="shared" si="185"/>
        <v>80578</v>
      </c>
      <c r="C1976" s="3">
        <f t="shared" si="182"/>
        <v>120.87</v>
      </c>
      <c r="D1976" s="3">
        <f t="shared" si="186"/>
        <v>120.87</v>
      </c>
      <c r="E1976" s="2">
        <f t="shared" si="183"/>
        <v>114</v>
      </c>
      <c r="F1976" s="17">
        <f t="shared" si="184"/>
        <v>0</v>
      </c>
      <c r="G1976" s="2">
        <f t="shared" si="187"/>
        <v>80692</v>
      </c>
      <c r="L1976" s="127"/>
    </row>
    <row r="1977" spans="1:12" hidden="1" outlineLevel="1" x14ac:dyDescent="0.3">
      <c r="A1977" s="13">
        <v>1968</v>
      </c>
      <c r="B1977" s="2">
        <f t="shared" si="185"/>
        <v>80692</v>
      </c>
      <c r="C1977" s="3">
        <f t="shared" si="182"/>
        <v>121.04</v>
      </c>
      <c r="D1977" s="3">
        <f t="shared" si="186"/>
        <v>121.04</v>
      </c>
      <c r="E1977" s="2">
        <f t="shared" si="183"/>
        <v>114</v>
      </c>
      <c r="F1977" s="17">
        <f t="shared" si="184"/>
        <v>0</v>
      </c>
      <c r="G1977" s="2">
        <f t="shared" si="187"/>
        <v>80806</v>
      </c>
      <c r="L1977" s="127"/>
    </row>
    <row r="1978" spans="1:12" hidden="1" outlineLevel="1" x14ac:dyDescent="0.3">
      <c r="A1978" s="13">
        <v>1969</v>
      </c>
      <c r="B1978" s="2">
        <f t="shared" si="185"/>
        <v>80806</v>
      </c>
      <c r="C1978" s="3">
        <f t="shared" si="182"/>
        <v>121.21</v>
      </c>
      <c r="D1978" s="3">
        <f t="shared" si="186"/>
        <v>121.21</v>
      </c>
      <c r="E1978" s="2">
        <f t="shared" si="183"/>
        <v>115</v>
      </c>
      <c r="F1978" s="17">
        <f t="shared" si="184"/>
        <v>0</v>
      </c>
      <c r="G1978" s="2">
        <f t="shared" si="187"/>
        <v>80921</v>
      </c>
      <c r="L1978" s="127"/>
    </row>
    <row r="1979" spans="1:12" hidden="1" outlineLevel="1" x14ac:dyDescent="0.3">
      <c r="A1979" s="13">
        <v>1970</v>
      </c>
      <c r="B1979" s="2">
        <f t="shared" si="185"/>
        <v>80921</v>
      </c>
      <c r="C1979" s="3">
        <f t="shared" si="182"/>
        <v>121.38</v>
      </c>
      <c r="D1979" s="3">
        <f t="shared" si="186"/>
        <v>121.38</v>
      </c>
      <c r="E1979" s="2">
        <f t="shared" si="183"/>
        <v>115</v>
      </c>
      <c r="F1979" s="17">
        <f t="shared" si="184"/>
        <v>0</v>
      </c>
      <c r="G1979" s="2">
        <f t="shared" si="187"/>
        <v>81036</v>
      </c>
      <c r="L1979" s="127"/>
    </row>
    <row r="1980" spans="1:12" hidden="1" outlineLevel="1" x14ac:dyDescent="0.3">
      <c r="A1980" s="13">
        <v>1971</v>
      </c>
      <c r="B1980" s="2">
        <f t="shared" si="185"/>
        <v>81036</v>
      </c>
      <c r="C1980" s="3">
        <f t="shared" si="182"/>
        <v>121.55</v>
      </c>
      <c r="D1980" s="3">
        <f t="shared" si="186"/>
        <v>121.55</v>
      </c>
      <c r="E1980" s="2">
        <f t="shared" si="183"/>
        <v>115</v>
      </c>
      <c r="F1980" s="17">
        <f t="shared" si="184"/>
        <v>0</v>
      </c>
      <c r="G1980" s="2">
        <f t="shared" si="187"/>
        <v>81151</v>
      </c>
      <c r="L1980" s="127"/>
    </row>
    <row r="1981" spans="1:12" hidden="1" outlineLevel="1" x14ac:dyDescent="0.3">
      <c r="A1981" s="13">
        <v>1972</v>
      </c>
      <c r="B1981" s="2">
        <f t="shared" si="185"/>
        <v>81151</v>
      </c>
      <c r="C1981" s="3">
        <f t="shared" si="182"/>
        <v>121.73</v>
      </c>
      <c r="D1981" s="3">
        <f t="shared" si="186"/>
        <v>121.73</v>
      </c>
      <c r="E1981" s="2">
        <f t="shared" si="183"/>
        <v>115</v>
      </c>
      <c r="F1981" s="17">
        <f t="shared" si="184"/>
        <v>0</v>
      </c>
      <c r="G1981" s="2">
        <f t="shared" si="187"/>
        <v>81266</v>
      </c>
      <c r="L1981" s="127"/>
    </row>
    <row r="1982" spans="1:12" hidden="1" outlineLevel="1" x14ac:dyDescent="0.3">
      <c r="A1982" s="13">
        <v>1973</v>
      </c>
      <c r="B1982" s="2">
        <f t="shared" si="185"/>
        <v>81266</v>
      </c>
      <c r="C1982" s="3">
        <f t="shared" si="182"/>
        <v>121.9</v>
      </c>
      <c r="D1982" s="3">
        <f t="shared" si="186"/>
        <v>121.9</v>
      </c>
      <c r="E1982" s="2">
        <f t="shared" si="183"/>
        <v>115</v>
      </c>
      <c r="F1982" s="17">
        <f t="shared" si="184"/>
        <v>0</v>
      </c>
      <c r="G1982" s="2">
        <f t="shared" si="187"/>
        <v>81381</v>
      </c>
      <c r="L1982" s="127"/>
    </row>
    <row r="1983" spans="1:12" hidden="1" outlineLevel="1" x14ac:dyDescent="0.3">
      <c r="A1983" s="13">
        <v>1974</v>
      </c>
      <c r="B1983" s="2">
        <f t="shared" si="185"/>
        <v>81381</v>
      </c>
      <c r="C1983" s="3">
        <f t="shared" si="182"/>
        <v>122.07</v>
      </c>
      <c r="D1983" s="3">
        <f t="shared" si="186"/>
        <v>122.07</v>
      </c>
      <c r="E1983" s="2">
        <f t="shared" si="183"/>
        <v>115</v>
      </c>
      <c r="F1983" s="17">
        <f t="shared" si="184"/>
        <v>0</v>
      </c>
      <c r="G1983" s="2">
        <f t="shared" si="187"/>
        <v>81496</v>
      </c>
      <c r="L1983" s="127"/>
    </row>
    <row r="1984" spans="1:12" hidden="1" outlineLevel="1" x14ac:dyDescent="0.3">
      <c r="A1984" s="13">
        <v>1975</v>
      </c>
      <c r="B1984" s="2">
        <f t="shared" si="185"/>
        <v>81496</v>
      </c>
      <c r="C1984" s="3">
        <f t="shared" si="182"/>
        <v>122.24</v>
      </c>
      <c r="D1984" s="3">
        <f t="shared" si="186"/>
        <v>122.24</v>
      </c>
      <c r="E1984" s="2">
        <f t="shared" si="183"/>
        <v>116</v>
      </c>
      <c r="F1984" s="17">
        <f t="shared" si="184"/>
        <v>0</v>
      </c>
      <c r="G1984" s="2">
        <f t="shared" si="187"/>
        <v>81612</v>
      </c>
      <c r="L1984" s="127"/>
    </row>
    <row r="1985" spans="1:12" hidden="1" outlineLevel="1" x14ac:dyDescent="0.3">
      <c r="A1985" s="13">
        <v>1976</v>
      </c>
      <c r="B1985" s="2">
        <f t="shared" si="185"/>
        <v>81612</v>
      </c>
      <c r="C1985" s="3">
        <f t="shared" si="182"/>
        <v>122.42</v>
      </c>
      <c r="D1985" s="3">
        <f t="shared" si="186"/>
        <v>122.42</v>
      </c>
      <c r="E1985" s="2">
        <f t="shared" si="183"/>
        <v>116</v>
      </c>
      <c r="F1985" s="17">
        <f t="shared" si="184"/>
        <v>0</v>
      </c>
      <c r="G1985" s="2">
        <f t="shared" si="187"/>
        <v>81728</v>
      </c>
      <c r="L1985" s="127"/>
    </row>
    <row r="1986" spans="1:12" hidden="1" outlineLevel="1" x14ac:dyDescent="0.3">
      <c r="A1986" s="13">
        <v>1977</v>
      </c>
      <c r="B1986" s="2">
        <f t="shared" si="185"/>
        <v>81728</v>
      </c>
      <c r="C1986" s="3">
        <f t="shared" si="182"/>
        <v>122.59</v>
      </c>
      <c r="D1986" s="3">
        <f t="shared" si="186"/>
        <v>122.59</v>
      </c>
      <c r="E1986" s="2">
        <f t="shared" si="183"/>
        <v>116</v>
      </c>
      <c r="F1986" s="17">
        <f t="shared" si="184"/>
        <v>0</v>
      </c>
      <c r="G1986" s="2">
        <f t="shared" si="187"/>
        <v>81844</v>
      </c>
      <c r="L1986" s="127"/>
    </row>
    <row r="1987" spans="1:12" hidden="1" outlineLevel="1" x14ac:dyDescent="0.3">
      <c r="A1987" s="13">
        <v>1978</v>
      </c>
      <c r="B1987" s="2">
        <f t="shared" si="185"/>
        <v>81844</v>
      </c>
      <c r="C1987" s="3">
        <f t="shared" si="182"/>
        <v>122.77</v>
      </c>
      <c r="D1987" s="3">
        <f t="shared" si="186"/>
        <v>122.77</v>
      </c>
      <c r="E1987" s="2">
        <f t="shared" si="183"/>
        <v>116</v>
      </c>
      <c r="F1987" s="17">
        <f t="shared" si="184"/>
        <v>0</v>
      </c>
      <c r="G1987" s="2">
        <f t="shared" si="187"/>
        <v>81960</v>
      </c>
      <c r="L1987" s="127"/>
    </row>
    <row r="1988" spans="1:12" hidden="1" outlineLevel="1" x14ac:dyDescent="0.3">
      <c r="A1988" s="13">
        <v>1979</v>
      </c>
      <c r="B1988" s="2">
        <f t="shared" si="185"/>
        <v>81960</v>
      </c>
      <c r="C1988" s="3">
        <f t="shared" si="182"/>
        <v>122.94</v>
      </c>
      <c r="D1988" s="3">
        <f t="shared" si="186"/>
        <v>122.94</v>
      </c>
      <c r="E1988" s="2">
        <f t="shared" si="183"/>
        <v>116</v>
      </c>
      <c r="F1988" s="17">
        <f t="shared" si="184"/>
        <v>0</v>
      </c>
      <c r="G1988" s="2">
        <f t="shared" si="187"/>
        <v>82076</v>
      </c>
      <c r="L1988" s="127"/>
    </row>
    <row r="1989" spans="1:12" hidden="1" outlineLevel="1" x14ac:dyDescent="0.3">
      <c r="A1989" s="13">
        <v>1980</v>
      </c>
      <c r="B1989" s="2">
        <f t="shared" si="185"/>
        <v>82076</v>
      </c>
      <c r="C1989" s="3">
        <f t="shared" ref="C1989:C2052" si="188">ROUND(B1989*$K$4/100,2)</f>
        <v>123.11</v>
      </c>
      <c r="D1989" s="3">
        <f t="shared" si="186"/>
        <v>123.11</v>
      </c>
      <c r="E1989" s="2">
        <f t="shared" si="183"/>
        <v>116</v>
      </c>
      <c r="F1989" s="17">
        <f t="shared" si="184"/>
        <v>0</v>
      </c>
      <c r="G1989" s="2">
        <f t="shared" si="187"/>
        <v>82192</v>
      </c>
      <c r="L1989" s="127"/>
    </row>
    <row r="1990" spans="1:12" hidden="1" outlineLevel="1" x14ac:dyDescent="0.3">
      <c r="A1990" s="13">
        <v>1981</v>
      </c>
      <c r="B1990" s="2">
        <f t="shared" si="185"/>
        <v>82192</v>
      </c>
      <c r="C1990" s="3">
        <f t="shared" si="188"/>
        <v>123.29</v>
      </c>
      <c r="D1990" s="3">
        <f t="shared" si="186"/>
        <v>123.29</v>
      </c>
      <c r="E1990" s="2">
        <f t="shared" ref="E1990:E2053" si="189">ROUNDDOWN(IF(D1990&lt;50,0,D1990*0.95),0)</f>
        <v>117</v>
      </c>
      <c r="F1990" s="17">
        <f t="shared" si="184"/>
        <v>0</v>
      </c>
      <c r="G1990" s="2">
        <f t="shared" si="187"/>
        <v>82309</v>
      </c>
      <c r="L1990" s="127"/>
    </row>
    <row r="1991" spans="1:12" hidden="1" outlineLevel="1" x14ac:dyDescent="0.3">
      <c r="A1991" s="13">
        <v>1982</v>
      </c>
      <c r="B1991" s="2">
        <f t="shared" si="185"/>
        <v>82309</v>
      </c>
      <c r="C1991" s="3">
        <f t="shared" si="188"/>
        <v>123.46</v>
      </c>
      <c r="D1991" s="3">
        <f t="shared" si="186"/>
        <v>123.46</v>
      </c>
      <c r="E1991" s="2">
        <f t="shared" si="189"/>
        <v>117</v>
      </c>
      <c r="F1991" s="17">
        <f t="shared" ref="F1991:F2054" si="190">IF(E1991&gt;0,0,D1991-E1991)</f>
        <v>0</v>
      </c>
      <c r="G1991" s="2">
        <f t="shared" si="187"/>
        <v>82426</v>
      </c>
      <c r="L1991" s="127"/>
    </row>
    <row r="1992" spans="1:12" hidden="1" outlineLevel="1" x14ac:dyDescent="0.3">
      <c r="A1992" s="13">
        <v>1983</v>
      </c>
      <c r="B1992" s="2">
        <f t="shared" ref="B1992:B2055" si="191">G1991</f>
        <v>82426</v>
      </c>
      <c r="C1992" s="3">
        <f t="shared" si="188"/>
        <v>123.64</v>
      </c>
      <c r="D1992" s="3">
        <f t="shared" si="186"/>
        <v>123.64</v>
      </c>
      <c r="E1992" s="2">
        <f t="shared" si="189"/>
        <v>117</v>
      </c>
      <c r="F1992" s="17">
        <f t="shared" si="190"/>
        <v>0</v>
      </c>
      <c r="G1992" s="2">
        <f t="shared" si="187"/>
        <v>82543</v>
      </c>
      <c r="L1992" s="127"/>
    </row>
    <row r="1993" spans="1:12" hidden="1" outlineLevel="1" x14ac:dyDescent="0.3">
      <c r="A1993" s="13">
        <v>1984</v>
      </c>
      <c r="B1993" s="2">
        <f t="shared" si="191"/>
        <v>82543</v>
      </c>
      <c r="C1993" s="3">
        <f t="shared" si="188"/>
        <v>123.81</v>
      </c>
      <c r="D1993" s="3">
        <f t="shared" si="186"/>
        <v>123.81</v>
      </c>
      <c r="E1993" s="2">
        <f t="shared" si="189"/>
        <v>117</v>
      </c>
      <c r="F1993" s="17">
        <f t="shared" si="190"/>
        <v>0</v>
      </c>
      <c r="G1993" s="2">
        <f t="shared" si="187"/>
        <v>82660</v>
      </c>
      <c r="L1993" s="127"/>
    </row>
    <row r="1994" spans="1:12" hidden="1" outlineLevel="1" x14ac:dyDescent="0.3">
      <c r="A1994" s="13">
        <v>1985</v>
      </c>
      <c r="B1994" s="2">
        <f t="shared" si="191"/>
        <v>82660</v>
      </c>
      <c r="C1994" s="3">
        <f t="shared" si="188"/>
        <v>123.99</v>
      </c>
      <c r="D1994" s="3">
        <f t="shared" si="186"/>
        <v>123.99</v>
      </c>
      <c r="E1994" s="2">
        <f t="shared" si="189"/>
        <v>117</v>
      </c>
      <c r="F1994" s="17">
        <f t="shared" si="190"/>
        <v>0</v>
      </c>
      <c r="G1994" s="2">
        <f t="shared" si="187"/>
        <v>82777</v>
      </c>
      <c r="L1994" s="127"/>
    </row>
    <row r="1995" spans="1:12" hidden="1" outlineLevel="1" x14ac:dyDescent="0.3">
      <c r="A1995" s="13">
        <v>1986</v>
      </c>
      <c r="B1995" s="2">
        <f t="shared" si="191"/>
        <v>82777</v>
      </c>
      <c r="C1995" s="3">
        <f t="shared" si="188"/>
        <v>124.17</v>
      </c>
      <c r="D1995" s="3">
        <f t="shared" si="186"/>
        <v>124.17</v>
      </c>
      <c r="E1995" s="2">
        <f t="shared" si="189"/>
        <v>117</v>
      </c>
      <c r="F1995" s="17">
        <f t="shared" si="190"/>
        <v>0</v>
      </c>
      <c r="G1995" s="2">
        <f t="shared" si="187"/>
        <v>82894</v>
      </c>
      <c r="L1995" s="127"/>
    </row>
    <row r="1996" spans="1:12" hidden="1" outlineLevel="1" x14ac:dyDescent="0.3">
      <c r="A1996" s="13">
        <v>1987</v>
      </c>
      <c r="B1996" s="2">
        <f t="shared" si="191"/>
        <v>82894</v>
      </c>
      <c r="C1996" s="3">
        <f t="shared" si="188"/>
        <v>124.34</v>
      </c>
      <c r="D1996" s="3">
        <f t="shared" si="186"/>
        <v>124.34</v>
      </c>
      <c r="E1996" s="2">
        <f t="shared" si="189"/>
        <v>118</v>
      </c>
      <c r="F1996" s="17">
        <f t="shared" si="190"/>
        <v>0</v>
      </c>
      <c r="G1996" s="2">
        <f t="shared" si="187"/>
        <v>83012</v>
      </c>
      <c r="L1996" s="127"/>
    </row>
    <row r="1997" spans="1:12" hidden="1" outlineLevel="1" x14ac:dyDescent="0.3">
      <c r="A1997" s="13">
        <v>1988</v>
      </c>
      <c r="B1997" s="2">
        <f t="shared" si="191"/>
        <v>83012</v>
      </c>
      <c r="C1997" s="3">
        <f t="shared" si="188"/>
        <v>124.52</v>
      </c>
      <c r="D1997" s="3">
        <f t="shared" si="186"/>
        <v>124.52</v>
      </c>
      <c r="E1997" s="2">
        <f t="shared" si="189"/>
        <v>118</v>
      </c>
      <c r="F1997" s="17">
        <f t="shared" si="190"/>
        <v>0</v>
      </c>
      <c r="G1997" s="2">
        <f t="shared" si="187"/>
        <v>83130</v>
      </c>
      <c r="L1997" s="127"/>
    </row>
    <row r="1998" spans="1:12" hidden="1" outlineLevel="1" x14ac:dyDescent="0.3">
      <c r="A1998" s="13">
        <v>1989</v>
      </c>
      <c r="B1998" s="2">
        <f t="shared" si="191"/>
        <v>83130</v>
      </c>
      <c r="C1998" s="3">
        <f t="shared" si="188"/>
        <v>124.7</v>
      </c>
      <c r="D1998" s="3">
        <f t="shared" si="186"/>
        <v>124.7</v>
      </c>
      <c r="E1998" s="2">
        <f t="shared" si="189"/>
        <v>118</v>
      </c>
      <c r="F1998" s="17">
        <f t="shared" si="190"/>
        <v>0</v>
      </c>
      <c r="G1998" s="2">
        <f t="shared" si="187"/>
        <v>83248</v>
      </c>
      <c r="L1998" s="127"/>
    </row>
    <row r="1999" spans="1:12" hidden="1" outlineLevel="1" x14ac:dyDescent="0.3">
      <c r="A1999" s="13">
        <v>1990</v>
      </c>
      <c r="B1999" s="2">
        <f t="shared" si="191"/>
        <v>83248</v>
      </c>
      <c r="C1999" s="3">
        <f t="shared" si="188"/>
        <v>124.87</v>
      </c>
      <c r="D1999" s="3">
        <f t="shared" si="186"/>
        <v>124.87</v>
      </c>
      <c r="E1999" s="2">
        <f t="shared" si="189"/>
        <v>118</v>
      </c>
      <c r="F1999" s="17">
        <f t="shared" si="190"/>
        <v>0</v>
      </c>
      <c r="G1999" s="2">
        <f t="shared" si="187"/>
        <v>83366</v>
      </c>
      <c r="L1999" s="127"/>
    </row>
    <row r="2000" spans="1:12" hidden="1" outlineLevel="1" x14ac:dyDescent="0.3">
      <c r="A2000" s="13">
        <v>1991</v>
      </c>
      <c r="B2000" s="2">
        <f t="shared" si="191"/>
        <v>83366</v>
      </c>
      <c r="C2000" s="3">
        <f t="shared" si="188"/>
        <v>125.05</v>
      </c>
      <c r="D2000" s="3">
        <f t="shared" si="186"/>
        <v>125.05</v>
      </c>
      <c r="E2000" s="2">
        <f t="shared" si="189"/>
        <v>118</v>
      </c>
      <c r="F2000" s="17">
        <f t="shared" si="190"/>
        <v>0</v>
      </c>
      <c r="G2000" s="2">
        <f t="shared" si="187"/>
        <v>83484</v>
      </c>
      <c r="L2000" s="127"/>
    </row>
    <row r="2001" spans="1:12" hidden="1" outlineLevel="1" x14ac:dyDescent="0.3">
      <c r="A2001" s="13">
        <v>1992</v>
      </c>
      <c r="B2001" s="2">
        <f t="shared" si="191"/>
        <v>83484</v>
      </c>
      <c r="C2001" s="3">
        <f t="shared" si="188"/>
        <v>125.23</v>
      </c>
      <c r="D2001" s="3">
        <f t="shared" si="186"/>
        <v>125.23</v>
      </c>
      <c r="E2001" s="2">
        <f t="shared" si="189"/>
        <v>118</v>
      </c>
      <c r="F2001" s="17">
        <f t="shared" si="190"/>
        <v>0</v>
      </c>
      <c r="G2001" s="2">
        <f t="shared" si="187"/>
        <v>83602</v>
      </c>
      <c r="L2001" s="127"/>
    </row>
    <row r="2002" spans="1:12" hidden="1" outlineLevel="1" x14ac:dyDescent="0.3">
      <c r="A2002" s="13">
        <v>1993</v>
      </c>
      <c r="B2002" s="2">
        <f t="shared" si="191"/>
        <v>83602</v>
      </c>
      <c r="C2002" s="3">
        <f t="shared" si="188"/>
        <v>125.4</v>
      </c>
      <c r="D2002" s="3">
        <f t="shared" si="186"/>
        <v>125.4</v>
      </c>
      <c r="E2002" s="2">
        <f t="shared" si="189"/>
        <v>119</v>
      </c>
      <c r="F2002" s="17">
        <f t="shared" si="190"/>
        <v>0</v>
      </c>
      <c r="G2002" s="2">
        <f t="shared" si="187"/>
        <v>83721</v>
      </c>
      <c r="L2002" s="127"/>
    </row>
    <row r="2003" spans="1:12" hidden="1" outlineLevel="1" x14ac:dyDescent="0.3">
      <c r="A2003" s="13">
        <v>1994</v>
      </c>
      <c r="B2003" s="2">
        <f t="shared" si="191"/>
        <v>83721</v>
      </c>
      <c r="C2003" s="3">
        <f t="shared" si="188"/>
        <v>125.58</v>
      </c>
      <c r="D2003" s="3">
        <f t="shared" si="186"/>
        <v>125.58</v>
      </c>
      <c r="E2003" s="2">
        <f t="shared" si="189"/>
        <v>119</v>
      </c>
      <c r="F2003" s="17">
        <f t="shared" si="190"/>
        <v>0</v>
      </c>
      <c r="G2003" s="2">
        <f t="shared" si="187"/>
        <v>83840</v>
      </c>
      <c r="L2003" s="127"/>
    </row>
    <row r="2004" spans="1:12" hidden="1" outlineLevel="1" x14ac:dyDescent="0.3">
      <c r="A2004" s="13">
        <v>1995</v>
      </c>
      <c r="B2004" s="2">
        <f t="shared" si="191"/>
        <v>83840</v>
      </c>
      <c r="C2004" s="3">
        <f t="shared" si="188"/>
        <v>125.76</v>
      </c>
      <c r="D2004" s="3">
        <f t="shared" si="186"/>
        <v>125.76</v>
      </c>
      <c r="E2004" s="2">
        <f t="shared" si="189"/>
        <v>119</v>
      </c>
      <c r="F2004" s="17">
        <f t="shared" si="190"/>
        <v>0</v>
      </c>
      <c r="G2004" s="2">
        <f t="shared" si="187"/>
        <v>83959</v>
      </c>
      <c r="L2004" s="127"/>
    </row>
    <row r="2005" spans="1:12" hidden="1" outlineLevel="1" x14ac:dyDescent="0.3">
      <c r="A2005" s="13">
        <v>1996</v>
      </c>
      <c r="B2005" s="2">
        <f t="shared" si="191"/>
        <v>83959</v>
      </c>
      <c r="C2005" s="3">
        <f t="shared" si="188"/>
        <v>125.94</v>
      </c>
      <c r="D2005" s="3">
        <f t="shared" si="186"/>
        <v>125.94</v>
      </c>
      <c r="E2005" s="2">
        <f t="shared" si="189"/>
        <v>119</v>
      </c>
      <c r="F2005" s="17">
        <f t="shared" si="190"/>
        <v>0</v>
      </c>
      <c r="G2005" s="2">
        <f t="shared" si="187"/>
        <v>84078</v>
      </c>
      <c r="L2005" s="127"/>
    </row>
    <row r="2006" spans="1:12" hidden="1" outlineLevel="1" x14ac:dyDescent="0.3">
      <c r="A2006" s="13">
        <v>1997</v>
      </c>
      <c r="B2006" s="2">
        <f t="shared" si="191"/>
        <v>84078</v>
      </c>
      <c r="C2006" s="3">
        <f t="shared" si="188"/>
        <v>126.12</v>
      </c>
      <c r="D2006" s="3">
        <f t="shared" si="186"/>
        <v>126.12</v>
      </c>
      <c r="E2006" s="2">
        <f t="shared" si="189"/>
        <v>119</v>
      </c>
      <c r="F2006" s="17">
        <f t="shared" si="190"/>
        <v>0</v>
      </c>
      <c r="G2006" s="2">
        <f t="shared" si="187"/>
        <v>84197</v>
      </c>
      <c r="L2006" s="127"/>
    </row>
    <row r="2007" spans="1:12" hidden="1" outlineLevel="1" x14ac:dyDescent="0.3">
      <c r="A2007" s="13">
        <v>1998</v>
      </c>
      <c r="B2007" s="2">
        <f t="shared" si="191"/>
        <v>84197</v>
      </c>
      <c r="C2007" s="3">
        <f t="shared" si="188"/>
        <v>126.3</v>
      </c>
      <c r="D2007" s="3">
        <f t="shared" si="186"/>
        <v>126.3</v>
      </c>
      <c r="E2007" s="2">
        <f t="shared" si="189"/>
        <v>119</v>
      </c>
      <c r="F2007" s="17">
        <f t="shared" si="190"/>
        <v>0</v>
      </c>
      <c r="G2007" s="2">
        <f t="shared" si="187"/>
        <v>84316</v>
      </c>
      <c r="L2007" s="127"/>
    </row>
    <row r="2008" spans="1:12" hidden="1" outlineLevel="1" x14ac:dyDescent="0.3">
      <c r="A2008" s="13">
        <v>1999</v>
      </c>
      <c r="B2008" s="2">
        <f t="shared" si="191"/>
        <v>84316</v>
      </c>
      <c r="C2008" s="3">
        <f t="shared" si="188"/>
        <v>126.47</v>
      </c>
      <c r="D2008" s="3">
        <f t="shared" si="186"/>
        <v>126.47</v>
      </c>
      <c r="E2008" s="2">
        <f t="shared" si="189"/>
        <v>120</v>
      </c>
      <c r="F2008" s="17">
        <f t="shared" si="190"/>
        <v>0</v>
      </c>
      <c r="G2008" s="2">
        <f t="shared" si="187"/>
        <v>84436</v>
      </c>
      <c r="L2008" s="127"/>
    </row>
    <row r="2009" spans="1:12" hidden="1" outlineLevel="1" x14ac:dyDescent="0.3">
      <c r="A2009" s="13">
        <v>2000</v>
      </c>
      <c r="B2009" s="2">
        <f t="shared" si="191"/>
        <v>84436</v>
      </c>
      <c r="C2009" s="3">
        <f t="shared" si="188"/>
        <v>126.65</v>
      </c>
      <c r="D2009" s="3">
        <f t="shared" si="186"/>
        <v>126.65</v>
      </c>
      <c r="E2009" s="2">
        <f t="shared" si="189"/>
        <v>120</v>
      </c>
      <c r="F2009" s="17">
        <f t="shared" si="190"/>
        <v>0</v>
      </c>
      <c r="G2009" s="2">
        <f t="shared" si="187"/>
        <v>84556</v>
      </c>
      <c r="L2009" s="127"/>
    </row>
    <row r="2010" spans="1:12" hidden="1" outlineLevel="1" x14ac:dyDescent="0.3">
      <c r="A2010" s="13">
        <v>2001</v>
      </c>
      <c r="B2010" s="2">
        <f t="shared" si="191"/>
        <v>84556</v>
      </c>
      <c r="C2010" s="3">
        <f t="shared" si="188"/>
        <v>126.83</v>
      </c>
      <c r="D2010" s="3">
        <f t="shared" ref="D2010:D2073" si="192">C2010+F2009</f>
        <v>126.83</v>
      </c>
      <c r="E2010" s="2">
        <f t="shared" si="189"/>
        <v>120</v>
      </c>
      <c r="F2010" s="17">
        <f t="shared" si="190"/>
        <v>0</v>
      </c>
      <c r="G2010" s="2">
        <f t="shared" ref="G2010:G2073" si="193">B2010+E2010</f>
        <v>84676</v>
      </c>
      <c r="L2010" s="127"/>
    </row>
    <row r="2011" spans="1:12" hidden="1" outlineLevel="1" x14ac:dyDescent="0.3">
      <c r="A2011" s="13">
        <v>2002</v>
      </c>
      <c r="B2011" s="2">
        <f t="shared" si="191"/>
        <v>84676</v>
      </c>
      <c r="C2011" s="3">
        <f t="shared" si="188"/>
        <v>127.01</v>
      </c>
      <c r="D2011" s="3">
        <f t="shared" si="192"/>
        <v>127.01</v>
      </c>
      <c r="E2011" s="2">
        <f t="shared" si="189"/>
        <v>120</v>
      </c>
      <c r="F2011" s="17">
        <f t="shared" si="190"/>
        <v>0</v>
      </c>
      <c r="G2011" s="2">
        <f t="shared" si="193"/>
        <v>84796</v>
      </c>
      <c r="L2011" s="127"/>
    </row>
    <row r="2012" spans="1:12" hidden="1" outlineLevel="1" x14ac:dyDescent="0.3">
      <c r="A2012" s="13">
        <v>2003</v>
      </c>
      <c r="B2012" s="2">
        <f t="shared" si="191"/>
        <v>84796</v>
      </c>
      <c r="C2012" s="3">
        <f t="shared" si="188"/>
        <v>127.19</v>
      </c>
      <c r="D2012" s="3">
        <f t="shared" si="192"/>
        <v>127.19</v>
      </c>
      <c r="E2012" s="2">
        <f t="shared" si="189"/>
        <v>120</v>
      </c>
      <c r="F2012" s="17">
        <f t="shared" si="190"/>
        <v>0</v>
      </c>
      <c r="G2012" s="2">
        <f t="shared" si="193"/>
        <v>84916</v>
      </c>
      <c r="L2012" s="127"/>
    </row>
    <row r="2013" spans="1:12" hidden="1" outlineLevel="1" x14ac:dyDescent="0.3">
      <c r="A2013" s="13">
        <v>2004</v>
      </c>
      <c r="B2013" s="2">
        <f t="shared" si="191"/>
        <v>84916</v>
      </c>
      <c r="C2013" s="3">
        <f t="shared" si="188"/>
        <v>127.37</v>
      </c>
      <c r="D2013" s="3">
        <f t="shared" si="192"/>
        <v>127.37</v>
      </c>
      <c r="E2013" s="2">
        <f t="shared" si="189"/>
        <v>121</v>
      </c>
      <c r="F2013" s="17">
        <f t="shared" si="190"/>
        <v>0</v>
      </c>
      <c r="G2013" s="2">
        <f t="shared" si="193"/>
        <v>85037</v>
      </c>
      <c r="L2013" s="127"/>
    </row>
    <row r="2014" spans="1:12" hidden="1" outlineLevel="1" x14ac:dyDescent="0.3">
      <c r="A2014" s="13">
        <v>2005</v>
      </c>
      <c r="B2014" s="2">
        <f t="shared" si="191"/>
        <v>85037</v>
      </c>
      <c r="C2014" s="3">
        <f t="shared" si="188"/>
        <v>127.56</v>
      </c>
      <c r="D2014" s="3">
        <f t="shared" si="192"/>
        <v>127.56</v>
      </c>
      <c r="E2014" s="2">
        <f t="shared" si="189"/>
        <v>121</v>
      </c>
      <c r="F2014" s="17">
        <f t="shared" si="190"/>
        <v>0</v>
      </c>
      <c r="G2014" s="2">
        <f t="shared" si="193"/>
        <v>85158</v>
      </c>
      <c r="L2014" s="127"/>
    </row>
    <row r="2015" spans="1:12" hidden="1" outlineLevel="1" x14ac:dyDescent="0.3">
      <c r="A2015" s="13">
        <v>2006</v>
      </c>
      <c r="B2015" s="2">
        <f t="shared" si="191"/>
        <v>85158</v>
      </c>
      <c r="C2015" s="3">
        <f t="shared" si="188"/>
        <v>127.74</v>
      </c>
      <c r="D2015" s="3">
        <f t="shared" si="192"/>
        <v>127.74</v>
      </c>
      <c r="E2015" s="2">
        <f t="shared" si="189"/>
        <v>121</v>
      </c>
      <c r="F2015" s="17">
        <f t="shared" si="190"/>
        <v>0</v>
      </c>
      <c r="G2015" s="2">
        <f t="shared" si="193"/>
        <v>85279</v>
      </c>
      <c r="L2015" s="127"/>
    </row>
    <row r="2016" spans="1:12" hidden="1" outlineLevel="1" x14ac:dyDescent="0.3">
      <c r="A2016" s="13">
        <v>2007</v>
      </c>
      <c r="B2016" s="2">
        <f t="shared" si="191"/>
        <v>85279</v>
      </c>
      <c r="C2016" s="3">
        <f t="shared" si="188"/>
        <v>127.92</v>
      </c>
      <c r="D2016" s="3">
        <f t="shared" si="192"/>
        <v>127.92</v>
      </c>
      <c r="E2016" s="2">
        <f t="shared" si="189"/>
        <v>121</v>
      </c>
      <c r="F2016" s="17">
        <f t="shared" si="190"/>
        <v>0</v>
      </c>
      <c r="G2016" s="2">
        <f t="shared" si="193"/>
        <v>85400</v>
      </c>
      <c r="L2016" s="127"/>
    </row>
    <row r="2017" spans="1:12" hidden="1" outlineLevel="1" x14ac:dyDescent="0.3">
      <c r="A2017" s="13">
        <v>2008</v>
      </c>
      <c r="B2017" s="2">
        <f t="shared" si="191"/>
        <v>85400</v>
      </c>
      <c r="C2017" s="3">
        <f t="shared" si="188"/>
        <v>128.1</v>
      </c>
      <c r="D2017" s="3">
        <f t="shared" si="192"/>
        <v>128.1</v>
      </c>
      <c r="E2017" s="2">
        <f t="shared" si="189"/>
        <v>121</v>
      </c>
      <c r="F2017" s="17">
        <f t="shared" si="190"/>
        <v>0</v>
      </c>
      <c r="G2017" s="2">
        <f t="shared" si="193"/>
        <v>85521</v>
      </c>
      <c r="L2017" s="127"/>
    </row>
    <row r="2018" spans="1:12" hidden="1" outlineLevel="1" x14ac:dyDescent="0.3">
      <c r="A2018" s="13">
        <v>2009</v>
      </c>
      <c r="B2018" s="2">
        <f t="shared" si="191"/>
        <v>85521</v>
      </c>
      <c r="C2018" s="3">
        <f t="shared" si="188"/>
        <v>128.28</v>
      </c>
      <c r="D2018" s="3">
        <f t="shared" si="192"/>
        <v>128.28</v>
      </c>
      <c r="E2018" s="2">
        <f t="shared" si="189"/>
        <v>121</v>
      </c>
      <c r="F2018" s="17">
        <f t="shared" si="190"/>
        <v>0</v>
      </c>
      <c r="G2018" s="2">
        <f t="shared" si="193"/>
        <v>85642</v>
      </c>
      <c r="L2018" s="127"/>
    </row>
    <row r="2019" spans="1:12" hidden="1" outlineLevel="1" x14ac:dyDescent="0.3">
      <c r="A2019" s="13">
        <v>2010</v>
      </c>
      <c r="B2019" s="2">
        <f t="shared" si="191"/>
        <v>85642</v>
      </c>
      <c r="C2019" s="3">
        <f t="shared" si="188"/>
        <v>128.46</v>
      </c>
      <c r="D2019" s="3">
        <f t="shared" si="192"/>
        <v>128.46</v>
      </c>
      <c r="E2019" s="2">
        <f t="shared" si="189"/>
        <v>122</v>
      </c>
      <c r="F2019" s="17">
        <f t="shared" si="190"/>
        <v>0</v>
      </c>
      <c r="G2019" s="2">
        <f t="shared" si="193"/>
        <v>85764</v>
      </c>
      <c r="L2019" s="127"/>
    </row>
    <row r="2020" spans="1:12" hidden="1" outlineLevel="1" x14ac:dyDescent="0.3">
      <c r="A2020" s="13">
        <v>2011</v>
      </c>
      <c r="B2020" s="2">
        <f t="shared" si="191"/>
        <v>85764</v>
      </c>
      <c r="C2020" s="3">
        <f t="shared" si="188"/>
        <v>128.65</v>
      </c>
      <c r="D2020" s="3">
        <f t="shared" si="192"/>
        <v>128.65</v>
      </c>
      <c r="E2020" s="2">
        <f t="shared" si="189"/>
        <v>122</v>
      </c>
      <c r="F2020" s="17">
        <f t="shared" si="190"/>
        <v>0</v>
      </c>
      <c r="G2020" s="2">
        <f t="shared" si="193"/>
        <v>85886</v>
      </c>
      <c r="L2020" s="127"/>
    </row>
    <row r="2021" spans="1:12" hidden="1" outlineLevel="1" x14ac:dyDescent="0.3">
      <c r="A2021" s="13">
        <v>2012</v>
      </c>
      <c r="B2021" s="2">
        <f t="shared" si="191"/>
        <v>85886</v>
      </c>
      <c r="C2021" s="3">
        <f t="shared" si="188"/>
        <v>128.83000000000001</v>
      </c>
      <c r="D2021" s="3">
        <f t="shared" si="192"/>
        <v>128.83000000000001</v>
      </c>
      <c r="E2021" s="2">
        <f t="shared" si="189"/>
        <v>122</v>
      </c>
      <c r="F2021" s="17">
        <f t="shared" si="190"/>
        <v>0</v>
      </c>
      <c r="G2021" s="2">
        <f t="shared" si="193"/>
        <v>86008</v>
      </c>
      <c r="L2021" s="127"/>
    </row>
    <row r="2022" spans="1:12" hidden="1" outlineLevel="1" x14ac:dyDescent="0.3">
      <c r="A2022" s="13">
        <v>2013</v>
      </c>
      <c r="B2022" s="2">
        <f t="shared" si="191"/>
        <v>86008</v>
      </c>
      <c r="C2022" s="3">
        <f t="shared" si="188"/>
        <v>129.01</v>
      </c>
      <c r="D2022" s="3">
        <f t="shared" si="192"/>
        <v>129.01</v>
      </c>
      <c r="E2022" s="2">
        <f t="shared" si="189"/>
        <v>122</v>
      </c>
      <c r="F2022" s="17">
        <f t="shared" si="190"/>
        <v>0</v>
      </c>
      <c r="G2022" s="2">
        <f t="shared" si="193"/>
        <v>86130</v>
      </c>
      <c r="L2022" s="127"/>
    </row>
    <row r="2023" spans="1:12" hidden="1" outlineLevel="1" x14ac:dyDescent="0.3">
      <c r="A2023" s="13">
        <v>2014</v>
      </c>
      <c r="B2023" s="2">
        <f t="shared" si="191"/>
        <v>86130</v>
      </c>
      <c r="C2023" s="3">
        <f t="shared" si="188"/>
        <v>129.19999999999999</v>
      </c>
      <c r="D2023" s="3">
        <f t="shared" si="192"/>
        <v>129.19999999999999</v>
      </c>
      <c r="E2023" s="2">
        <f t="shared" si="189"/>
        <v>122</v>
      </c>
      <c r="F2023" s="17">
        <f t="shared" si="190"/>
        <v>0</v>
      </c>
      <c r="G2023" s="2">
        <f t="shared" si="193"/>
        <v>86252</v>
      </c>
      <c r="L2023" s="127"/>
    </row>
    <row r="2024" spans="1:12" hidden="1" outlineLevel="1" x14ac:dyDescent="0.3">
      <c r="A2024" s="13">
        <v>2015</v>
      </c>
      <c r="B2024" s="2">
        <f t="shared" si="191"/>
        <v>86252</v>
      </c>
      <c r="C2024" s="3">
        <f t="shared" si="188"/>
        <v>129.38</v>
      </c>
      <c r="D2024" s="3">
        <f t="shared" si="192"/>
        <v>129.38</v>
      </c>
      <c r="E2024" s="2">
        <f t="shared" si="189"/>
        <v>122</v>
      </c>
      <c r="F2024" s="17">
        <f t="shared" si="190"/>
        <v>0</v>
      </c>
      <c r="G2024" s="2">
        <f t="shared" si="193"/>
        <v>86374</v>
      </c>
      <c r="L2024" s="127"/>
    </row>
    <row r="2025" spans="1:12" hidden="1" outlineLevel="1" x14ac:dyDescent="0.3">
      <c r="A2025" s="13">
        <v>2016</v>
      </c>
      <c r="B2025" s="2">
        <f t="shared" si="191"/>
        <v>86374</v>
      </c>
      <c r="C2025" s="3">
        <f t="shared" si="188"/>
        <v>129.56</v>
      </c>
      <c r="D2025" s="3">
        <f t="shared" si="192"/>
        <v>129.56</v>
      </c>
      <c r="E2025" s="2">
        <f t="shared" si="189"/>
        <v>123</v>
      </c>
      <c r="F2025" s="17">
        <f t="shared" si="190"/>
        <v>0</v>
      </c>
      <c r="G2025" s="2">
        <f t="shared" si="193"/>
        <v>86497</v>
      </c>
      <c r="L2025" s="127"/>
    </row>
    <row r="2026" spans="1:12" hidden="1" outlineLevel="1" x14ac:dyDescent="0.3">
      <c r="A2026" s="13">
        <v>2017</v>
      </c>
      <c r="B2026" s="2">
        <f t="shared" si="191"/>
        <v>86497</v>
      </c>
      <c r="C2026" s="3">
        <f t="shared" si="188"/>
        <v>129.75</v>
      </c>
      <c r="D2026" s="3">
        <f t="shared" si="192"/>
        <v>129.75</v>
      </c>
      <c r="E2026" s="2">
        <f t="shared" si="189"/>
        <v>123</v>
      </c>
      <c r="F2026" s="17">
        <f t="shared" si="190"/>
        <v>0</v>
      </c>
      <c r="G2026" s="2">
        <f t="shared" si="193"/>
        <v>86620</v>
      </c>
      <c r="L2026" s="127"/>
    </row>
    <row r="2027" spans="1:12" hidden="1" outlineLevel="1" x14ac:dyDescent="0.3">
      <c r="A2027" s="13">
        <v>2018</v>
      </c>
      <c r="B2027" s="2">
        <f t="shared" si="191"/>
        <v>86620</v>
      </c>
      <c r="C2027" s="3">
        <f t="shared" si="188"/>
        <v>129.93</v>
      </c>
      <c r="D2027" s="3">
        <f t="shared" si="192"/>
        <v>129.93</v>
      </c>
      <c r="E2027" s="2">
        <f t="shared" si="189"/>
        <v>123</v>
      </c>
      <c r="F2027" s="17">
        <f t="shared" si="190"/>
        <v>0</v>
      </c>
      <c r="G2027" s="2">
        <f t="shared" si="193"/>
        <v>86743</v>
      </c>
      <c r="L2027" s="127"/>
    </row>
    <row r="2028" spans="1:12" hidden="1" outlineLevel="1" x14ac:dyDescent="0.3">
      <c r="A2028" s="13">
        <v>2019</v>
      </c>
      <c r="B2028" s="2">
        <f t="shared" si="191"/>
        <v>86743</v>
      </c>
      <c r="C2028" s="3">
        <f t="shared" si="188"/>
        <v>130.11000000000001</v>
      </c>
      <c r="D2028" s="3">
        <f t="shared" si="192"/>
        <v>130.11000000000001</v>
      </c>
      <c r="E2028" s="2">
        <f t="shared" si="189"/>
        <v>123</v>
      </c>
      <c r="F2028" s="17">
        <f t="shared" si="190"/>
        <v>0</v>
      </c>
      <c r="G2028" s="2">
        <f t="shared" si="193"/>
        <v>86866</v>
      </c>
      <c r="L2028" s="127"/>
    </row>
    <row r="2029" spans="1:12" hidden="1" outlineLevel="1" x14ac:dyDescent="0.3">
      <c r="A2029" s="13">
        <v>2020</v>
      </c>
      <c r="B2029" s="2">
        <f t="shared" si="191"/>
        <v>86866</v>
      </c>
      <c r="C2029" s="3">
        <f t="shared" si="188"/>
        <v>130.30000000000001</v>
      </c>
      <c r="D2029" s="3">
        <f t="shared" si="192"/>
        <v>130.30000000000001</v>
      </c>
      <c r="E2029" s="2">
        <f t="shared" si="189"/>
        <v>123</v>
      </c>
      <c r="F2029" s="17">
        <f t="shared" si="190"/>
        <v>0</v>
      </c>
      <c r="G2029" s="2">
        <f t="shared" si="193"/>
        <v>86989</v>
      </c>
      <c r="L2029" s="127"/>
    </row>
    <row r="2030" spans="1:12" hidden="1" outlineLevel="1" x14ac:dyDescent="0.3">
      <c r="A2030" s="13">
        <v>2021</v>
      </c>
      <c r="B2030" s="2">
        <f t="shared" si="191"/>
        <v>86989</v>
      </c>
      <c r="C2030" s="3">
        <f t="shared" si="188"/>
        <v>130.47999999999999</v>
      </c>
      <c r="D2030" s="3">
        <f t="shared" si="192"/>
        <v>130.47999999999999</v>
      </c>
      <c r="E2030" s="2">
        <f t="shared" si="189"/>
        <v>123</v>
      </c>
      <c r="F2030" s="17">
        <f t="shared" si="190"/>
        <v>0</v>
      </c>
      <c r="G2030" s="2">
        <f t="shared" si="193"/>
        <v>87112</v>
      </c>
      <c r="L2030" s="127"/>
    </row>
    <row r="2031" spans="1:12" hidden="1" outlineLevel="1" x14ac:dyDescent="0.3">
      <c r="A2031" s="13">
        <v>2022</v>
      </c>
      <c r="B2031" s="2">
        <f t="shared" si="191"/>
        <v>87112</v>
      </c>
      <c r="C2031" s="3">
        <f t="shared" si="188"/>
        <v>130.66999999999999</v>
      </c>
      <c r="D2031" s="3">
        <f t="shared" si="192"/>
        <v>130.66999999999999</v>
      </c>
      <c r="E2031" s="2">
        <f t="shared" si="189"/>
        <v>124</v>
      </c>
      <c r="F2031" s="17">
        <f t="shared" si="190"/>
        <v>0</v>
      </c>
      <c r="G2031" s="2">
        <f t="shared" si="193"/>
        <v>87236</v>
      </c>
      <c r="L2031" s="127"/>
    </row>
    <row r="2032" spans="1:12" hidden="1" outlineLevel="1" x14ac:dyDescent="0.3">
      <c r="A2032" s="13">
        <v>2023</v>
      </c>
      <c r="B2032" s="2">
        <f t="shared" si="191"/>
        <v>87236</v>
      </c>
      <c r="C2032" s="3">
        <f t="shared" si="188"/>
        <v>130.85</v>
      </c>
      <c r="D2032" s="3">
        <f t="shared" si="192"/>
        <v>130.85</v>
      </c>
      <c r="E2032" s="2">
        <f t="shared" si="189"/>
        <v>124</v>
      </c>
      <c r="F2032" s="17">
        <f t="shared" si="190"/>
        <v>0</v>
      </c>
      <c r="G2032" s="2">
        <f t="shared" si="193"/>
        <v>87360</v>
      </c>
      <c r="L2032" s="127"/>
    </row>
    <row r="2033" spans="1:12" hidden="1" outlineLevel="1" x14ac:dyDescent="0.3">
      <c r="A2033" s="13">
        <v>2024</v>
      </c>
      <c r="B2033" s="2">
        <f t="shared" si="191"/>
        <v>87360</v>
      </c>
      <c r="C2033" s="3">
        <f t="shared" si="188"/>
        <v>131.04</v>
      </c>
      <c r="D2033" s="3">
        <f t="shared" si="192"/>
        <v>131.04</v>
      </c>
      <c r="E2033" s="2">
        <f t="shared" si="189"/>
        <v>124</v>
      </c>
      <c r="F2033" s="17">
        <f t="shared" si="190"/>
        <v>0</v>
      </c>
      <c r="G2033" s="2">
        <f t="shared" si="193"/>
        <v>87484</v>
      </c>
      <c r="L2033" s="127"/>
    </row>
    <row r="2034" spans="1:12" hidden="1" outlineLevel="1" x14ac:dyDescent="0.3">
      <c r="A2034" s="13">
        <v>2025</v>
      </c>
      <c r="B2034" s="2">
        <f t="shared" si="191"/>
        <v>87484</v>
      </c>
      <c r="C2034" s="3">
        <f t="shared" si="188"/>
        <v>131.22999999999999</v>
      </c>
      <c r="D2034" s="3">
        <f t="shared" si="192"/>
        <v>131.22999999999999</v>
      </c>
      <c r="E2034" s="2">
        <f t="shared" si="189"/>
        <v>124</v>
      </c>
      <c r="F2034" s="17">
        <f t="shared" si="190"/>
        <v>0</v>
      </c>
      <c r="G2034" s="2">
        <f t="shared" si="193"/>
        <v>87608</v>
      </c>
      <c r="L2034" s="127"/>
    </row>
    <row r="2035" spans="1:12" hidden="1" outlineLevel="1" x14ac:dyDescent="0.3">
      <c r="A2035" s="13">
        <v>2026</v>
      </c>
      <c r="B2035" s="2">
        <f t="shared" si="191"/>
        <v>87608</v>
      </c>
      <c r="C2035" s="3">
        <f t="shared" si="188"/>
        <v>131.41</v>
      </c>
      <c r="D2035" s="3">
        <f t="shared" si="192"/>
        <v>131.41</v>
      </c>
      <c r="E2035" s="2">
        <f t="shared" si="189"/>
        <v>124</v>
      </c>
      <c r="F2035" s="17">
        <f t="shared" si="190"/>
        <v>0</v>
      </c>
      <c r="G2035" s="2">
        <f t="shared" si="193"/>
        <v>87732</v>
      </c>
      <c r="L2035" s="127"/>
    </row>
    <row r="2036" spans="1:12" hidden="1" outlineLevel="1" x14ac:dyDescent="0.3">
      <c r="A2036" s="13">
        <v>2027</v>
      </c>
      <c r="B2036" s="2">
        <f t="shared" si="191"/>
        <v>87732</v>
      </c>
      <c r="C2036" s="3">
        <f t="shared" si="188"/>
        <v>131.6</v>
      </c>
      <c r="D2036" s="3">
        <f t="shared" si="192"/>
        <v>131.6</v>
      </c>
      <c r="E2036" s="2">
        <f t="shared" si="189"/>
        <v>125</v>
      </c>
      <c r="F2036" s="17">
        <f t="shared" si="190"/>
        <v>0</v>
      </c>
      <c r="G2036" s="2">
        <f t="shared" si="193"/>
        <v>87857</v>
      </c>
      <c r="L2036" s="127"/>
    </row>
    <row r="2037" spans="1:12" hidden="1" outlineLevel="1" x14ac:dyDescent="0.3">
      <c r="A2037" s="13">
        <v>2028</v>
      </c>
      <c r="B2037" s="2">
        <f t="shared" si="191"/>
        <v>87857</v>
      </c>
      <c r="C2037" s="3">
        <f t="shared" si="188"/>
        <v>131.79</v>
      </c>
      <c r="D2037" s="3">
        <f t="shared" si="192"/>
        <v>131.79</v>
      </c>
      <c r="E2037" s="2">
        <f t="shared" si="189"/>
        <v>125</v>
      </c>
      <c r="F2037" s="17">
        <f t="shared" si="190"/>
        <v>0</v>
      </c>
      <c r="G2037" s="2">
        <f t="shared" si="193"/>
        <v>87982</v>
      </c>
      <c r="L2037" s="127"/>
    </row>
    <row r="2038" spans="1:12" hidden="1" outlineLevel="1" x14ac:dyDescent="0.3">
      <c r="A2038" s="13">
        <v>2029</v>
      </c>
      <c r="B2038" s="2">
        <f t="shared" si="191"/>
        <v>87982</v>
      </c>
      <c r="C2038" s="3">
        <f t="shared" si="188"/>
        <v>131.97</v>
      </c>
      <c r="D2038" s="3">
        <f t="shared" si="192"/>
        <v>131.97</v>
      </c>
      <c r="E2038" s="2">
        <f t="shared" si="189"/>
        <v>125</v>
      </c>
      <c r="F2038" s="17">
        <f t="shared" si="190"/>
        <v>0</v>
      </c>
      <c r="G2038" s="2">
        <f t="shared" si="193"/>
        <v>88107</v>
      </c>
      <c r="L2038" s="127"/>
    </row>
    <row r="2039" spans="1:12" hidden="1" outlineLevel="1" x14ac:dyDescent="0.3">
      <c r="A2039" s="13">
        <v>2030</v>
      </c>
      <c r="B2039" s="2">
        <f t="shared" si="191"/>
        <v>88107</v>
      </c>
      <c r="C2039" s="3">
        <f t="shared" si="188"/>
        <v>132.16</v>
      </c>
      <c r="D2039" s="3">
        <f t="shared" si="192"/>
        <v>132.16</v>
      </c>
      <c r="E2039" s="2">
        <f t="shared" si="189"/>
        <v>125</v>
      </c>
      <c r="F2039" s="17">
        <f t="shared" si="190"/>
        <v>0</v>
      </c>
      <c r="G2039" s="2">
        <f t="shared" si="193"/>
        <v>88232</v>
      </c>
      <c r="L2039" s="127"/>
    </row>
    <row r="2040" spans="1:12" hidden="1" outlineLevel="1" x14ac:dyDescent="0.3">
      <c r="A2040" s="13">
        <v>2031</v>
      </c>
      <c r="B2040" s="2">
        <f t="shared" si="191"/>
        <v>88232</v>
      </c>
      <c r="C2040" s="3">
        <f t="shared" si="188"/>
        <v>132.35</v>
      </c>
      <c r="D2040" s="3">
        <f t="shared" si="192"/>
        <v>132.35</v>
      </c>
      <c r="E2040" s="2">
        <f t="shared" si="189"/>
        <v>125</v>
      </c>
      <c r="F2040" s="17">
        <f t="shared" si="190"/>
        <v>0</v>
      </c>
      <c r="G2040" s="2">
        <f t="shared" si="193"/>
        <v>88357</v>
      </c>
      <c r="L2040" s="127"/>
    </row>
    <row r="2041" spans="1:12" hidden="1" outlineLevel="1" x14ac:dyDescent="0.3">
      <c r="A2041" s="13">
        <v>2032</v>
      </c>
      <c r="B2041" s="2">
        <f t="shared" si="191"/>
        <v>88357</v>
      </c>
      <c r="C2041" s="3">
        <f t="shared" si="188"/>
        <v>132.54</v>
      </c>
      <c r="D2041" s="3">
        <f t="shared" si="192"/>
        <v>132.54</v>
      </c>
      <c r="E2041" s="2">
        <f t="shared" si="189"/>
        <v>125</v>
      </c>
      <c r="F2041" s="17">
        <f t="shared" si="190"/>
        <v>0</v>
      </c>
      <c r="G2041" s="2">
        <f t="shared" si="193"/>
        <v>88482</v>
      </c>
      <c r="L2041" s="127"/>
    </row>
    <row r="2042" spans="1:12" hidden="1" outlineLevel="1" x14ac:dyDescent="0.3">
      <c r="A2042" s="13">
        <v>2033</v>
      </c>
      <c r="B2042" s="2">
        <f t="shared" si="191"/>
        <v>88482</v>
      </c>
      <c r="C2042" s="3">
        <f t="shared" si="188"/>
        <v>132.72</v>
      </c>
      <c r="D2042" s="3">
        <f t="shared" si="192"/>
        <v>132.72</v>
      </c>
      <c r="E2042" s="2">
        <f t="shared" si="189"/>
        <v>126</v>
      </c>
      <c r="F2042" s="17">
        <f t="shared" si="190"/>
        <v>0</v>
      </c>
      <c r="G2042" s="2">
        <f t="shared" si="193"/>
        <v>88608</v>
      </c>
      <c r="L2042" s="127"/>
    </row>
    <row r="2043" spans="1:12" hidden="1" outlineLevel="1" x14ac:dyDescent="0.3">
      <c r="A2043" s="13">
        <v>2034</v>
      </c>
      <c r="B2043" s="2">
        <f t="shared" si="191"/>
        <v>88608</v>
      </c>
      <c r="C2043" s="3">
        <f t="shared" si="188"/>
        <v>132.91</v>
      </c>
      <c r="D2043" s="3">
        <f t="shared" si="192"/>
        <v>132.91</v>
      </c>
      <c r="E2043" s="2">
        <f t="shared" si="189"/>
        <v>126</v>
      </c>
      <c r="F2043" s="17">
        <f t="shared" si="190"/>
        <v>0</v>
      </c>
      <c r="G2043" s="2">
        <f t="shared" si="193"/>
        <v>88734</v>
      </c>
      <c r="L2043" s="127"/>
    </row>
    <row r="2044" spans="1:12" hidden="1" outlineLevel="1" x14ac:dyDescent="0.3">
      <c r="A2044" s="13">
        <v>2035</v>
      </c>
      <c r="B2044" s="2">
        <f t="shared" si="191"/>
        <v>88734</v>
      </c>
      <c r="C2044" s="3">
        <f t="shared" si="188"/>
        <v>133.1</v>
      </c>
      <c r="D2044" s="3">
        <f t="shared" si="192"/>
        <v>133.1</v>
      </c>
      <c r="E2044" s="2">
        <f t="shared" si="189"/>
        <v>126</v>
      </c>
      <c r="F2044" s="17">
        <f t="shared" si="190"/>
        <v>0</v>
      </c>
      <c r="G2044" s="2">
        <f t="shared" si="193"/>
        <v>88860</v>
      </c>
      <c r="L2044" s="127"/>
    </row>
    <row r="2045" spans="1:12" hidden="1" outlineLevel="1" x14ac:dyDescent="0.3">
      <c r="A2045" s="13">
        <v>2036</v>
      </c>
      <c r="B2045" s="2">
        <f t="shared" si="191"/>
        <v>88860</v>
      </c>
      <c r="C2045" s="3">
        <f t="shared" si="188"/>
        <v>133.29</v>
      </c>
      <c r="D2045" s="3">
        <f t="shared" si="192"/>
        <v>133.29</v>
      </c>
      <c r="E2045" s="2">
        <f t="shared" si="189"/>
        <v>126</v>
      </c>
      <c r="F2045" s="17">
        <f t="shared" si="190"/>
        <v>0</v>
      </c>
      <c r="G2045" s="2">
        <f t="shared" si="193"/>
        <v>88986</v>
      </c>
      <c r="L2045" s="127"/>
    </row>
    <row r="2046" spans="1:12" hidden="1" outlineLevel="1" x14ac:dyDescent="0.3">
      <c r="A2046" s="13">
        <v>2037</v>
      </c>
      <c r="B2046" s="2">
        <f t="shared" si="191"/>
        <v>88986</v>
      </c>
      <c r="C2046" s="3">
        <f t="shared" si="188"/>
        <v>133.47999999999999</v>
      </c>
      <c r="D2046" s="3">
        <f t="shared" si="192"/>
        <v>133.47999999999999</v>
      </c>
      <c r="E2046" s="2">
        <f t="shared" si="189"/>
        <v>126</v>
      </c>
      <c r="F2046" s="17">
        <f t="shared" si="190"/>
        <v>0</v>
      </c>
      <c r="G2046" s="2">
        <f t="shared" si="193"/>
        <v>89112</v>
      </c>
      <c r="L2046" s="127"/>
    </row>
    <row r="2047" spans="1:12" hidden="1" outlineLevel="1" x14ac:dyDescent="0.3">
      <c r="A2047" s="13">
        <v>2038</v>
      </c>
      <c r="B2047" s="2">
        <f t="shared" si="191"/>
        <v>89112</v>
      </c>
      <c r="C2047" s="3">
        <f t="shared" si="188"/>
        <v>133.66999999999999</v>
      </c>
      <c r="D2047" s="3">
        <f t="shared" si="192"/>
        <v>133.66999999999999</v>
      </c>
      <c r="E2047" s="2">
        <f t="shared" si="189"/>
        <v>126</v>
      </c>
      <c r="F2047" s="17">
        <f t="shared" si="190"/>
        <v>0</v>
      </c>
      <c r="G2047" s="2">
        <f t="shared" si="193"/>
        <v>89238</v>
      </c>
      <c r="L2047" s="127"/>
    </row>
    <row r="2048" spans="1:12" hidden="1" outlineLevel="1" x14ac:dyDescent="0.3">
      <c r="A2048" s="13">
        <v>2039</v>
      </c>
      <c r="B2048" s="2">
        <f t="shared" si="191"/>
        <v>89238</v>
      </c>
      <c r="C2048" s="3">
        <f t="shared" si="188"/>
        <v>133.86000000000001</v>
      </c>
      <c r="D2048" s="3">
        <f t="shared" si="192"/>
        <v>133.86000000000001</v>
      </c>
      <c r="E2048" s="2">
        <f t="shared" si="189"/>
        <v>127</v>
      </c>
      <c r="F2048" s="17">
        <f t="shared" si="190"/>
        <v>0</v>
      </c>
      <c r="G2048" s="2">
        <f t="shared" si="193"/>
        <v>89365</v>
      </c>
      <c r="L2048" s="127"/>
    </row>
    <row r="2049" spans="1:12" hidden="1" outlineLevel="1" x14ac:dyDescent="0.3">
      <c r="A2049" s="13">
        <v>2040</v>
      </c>
      <c r="B2049" s="2">
        <f t="shared" si="191"/>
        <v>89365</v>
      </c>
      <c r="C2049" s="3">
        <f t="shared" si="188"/>
        <v>134.05000000000001</v>
      </c>
      <c r="D2049" s="3">
        <f t="shared" si="192"/>
        <v>134.05000000000001</v>
      </c>
      <c r="E2049" s="2">
        <f t="shared" si="189"/>
        <v>127</v>
      </c>
      <c r="F2049" s="17">
        <f t="shared" si="190"/>
        <v>0</v>
      </c>
      <c r="G2049" s="2">
        <f t="shared" si="193"/>
        <v>89492</v>
      </c>
      <c r="L2049" s="127"/>
    </row>
    <row r="2050" spans="1:12" hidden="1" outlineLevel="1" x14ac:dyDescent="0.3">
      <c r="A2050" s="13">
        <v>2041</v>
      </c>
      <c r="B2050" s="2">
        <f t="shared" si="191"/>
        <v>89492</v>
      </c>
      <c r="C2050" s="3">
        <f t="shared" si="188"/>
        <v>134.24</v>
      </c>
      <c r="D2050" s="3">
        <f t="shared" si="192"/>
        <v>134.24</v>
      </c>
      <c r="E2050" s="2">
        <f t="shared" si="189"/>
        <v>127</v>
      </c>
      <c r="F2050" s="17">
        <f t="shared" si="190"/>
        <v>0</v>
      </c>
      <c r="G2050" s="2">
        <f t="shared" si="193"/>
        <v>89619</v>
      </c>
      <c r="L2050" s="127"/>
    </row>
    <row r="2051" spans="1:12" hidden="1" outlineLevel="1" x14ac:dyDescent="0.3">
      <c r="A2051" s="13">
        <v>2042</v>
      </c>
      <c r="B2051" s="2">
        <f t="shared" si="191"/>
        <v>89619</v>
      </c>
      <c r="C2051" s="3">
        <f t="shared" si="188"/>
        <v>134.43</v>
      </c>
      <c r="D2051" s="3">
        <f t="shared" si="192"/>
        <v>134.43</v>
      </c>
      <c r="E2051" s="2">
        <f t="shared" si="189"/>
        <v>127</v>
      </c>
      <c r="F2051" s="17">
        <f t="shared" si="190"/>
        <v>0</v>
      </c>
      <c r="G2051" s="2">
        <f t="shared" si="193"/>
        <v>89746</v>
      </c>
      <c r="L2051" s="127"/>
    </row>
    <row r="2052" spans="1:12" hidden="1" outlineLevel="1" x14ac:dyDescent="0.3">
      <c r="A2052" s="13">
        <v>2043</v>
      </c>
      <c r="B2052" s="2">
        <f t="shared" si="191"/>
        <v>89746</v>
      </c>
      <c r="C2052" s="3">
        <f t="shared" si="188"/>
        <v>134.62</v>
      </c>
      <c r="D2052" s="3">
        <f t="shared" si="192"/>
        <v>134.62</v>
      </c>
      <c r="E2052" s="2">
        <f t="shared" si="189"/>
        <v>127</v>
      </c>
      <c r="F2052" s="17">
        <f t="shared" si="190"/>
        <v>0</v>
      </c>
      <c r="G2052" s="2">
        <f t="shared" si="193"/>
        <v>89873</v>
      </c>
      <c r="L2052" s="127"/>
    </row>
    <row r="2053" spans="1:12" hidden="1" outlineLevel="1" x14ac:dyDescent="0.3">
      <c r="A2053" s="13">
        <v>2044</v>
      </c>
      <c r="B2053" s="2">
        <f t="shared" si="191"/>
        <v>89873</v>
      </c>
      <c r="C2053" s="3">
        <f t="shared" ref="C2053:C2116" si="194">ROUND(B2053*$K$4/100,2)</f>
        <v>134.81</v>
      </c>
      <c r="D2053" s="3">
        <f t="shared" si="192"/>
        <v>134.81</v>
      </c>
      <c r="E2053" s="2">
        <f t="shared" si="189"/>
        <v>128</v>
      </c>
      <c r="F2053" s="17">
        <f t="shared" si="190"/>
        <v>0</v>
      </c>
      <c r="G2053" s="2">
        <f t="shared" si="193"/>
        <v>90001</v>
      </c>
      <c r="L2053" s="127"/>
    </row>
    <row r="2054" spans="1:12" hidden="1" outlineLevel="1" x14ac:dyDescent="0.3">
      <c r="A2054" s="13">
        <v>2045</v>
      </c>
      <c r="B2054" s="2">
        <f t="shared" si="191"/>
        <v>90001</v>
      </c>
      <c r="C2054" s="3">
        <f t="shared" si="194"/>
        <v>135</v>
      </c>
      <c r="D2054" s="3">
        <f t="shared" si="192"/>
        <v>135</v>
      </c>
      <c r="E2054" s="2">
        <f t="shared" ref="E2054:E2117" si="195">ROUNDDOWN(IF(D2054&lt;50,0,D2054*0.95),0)</f>
        <v>128</v>
      </c>
      <c r="F2054" s="17">
        <f t="shared" si="190"/>
        <v>0</v>
      </c>
      <c r="G2054" s="2">
        <f t="shared" si="193"/>
        <v>90129</v>
      </c>
      <c r="L2054" s="127"/>
    </row>
    <row r="2055" spans="1:12" hidden="1" outlineLevel="1" x14ac:dyDescent="0.3">
      <c r="A2055" s="13">
        <v>2046</v>
      </c>
      <c r="B2055" s="2">
        <f t="shared" si="191"/>
        <v>90129</v>
      </c>
      <c r="C2055" s="3">
        <f t="shared" si="194"/>
        <v>135.19</v>
      </c>
      <c r="D2055" s="3">
        <f t="shared" si="192"/>
        <v>135.19</v>
      </c>
      <c r="E2055" s="2">
        <f t="shared" si="195"/>
        <v>128</v>
      </c>
      <c r="F2055" s="17">
        <f t="shared" ref="F2055:F2118" si="196">IF(E2055&gt;0,0,D2055-E2055)</f>
        <v>0</v>
      </c>
      <c r="G2055" s="2">
        <f t="shared" si="193"/>
        <v>90257</v>
      </c>
      <c r="L2055" s="127"/>
    </row>
    <row r="2056" spans="1:12" hidden="1" outlineLevel="1" x14ac:dyDescent="0.3">
      <c r="A2056" s="13">
        <v>2047</v>
      </c>
      <c r="B2056" s="2">
        <f t="shared" ref="B2056:B2119" si="197">G2055</f>
        <v>90257</v>
      </c>
      <c r="C2056" s="3">
        <f t="shared" si="194"/>
        <v>135.38999999999999</v>
      </c>
      <c r="D2056" s="3">
        <f t="shared" si="192"/>
        <v>135.38999999999999</v>
      </c>
      <c r="E2056" s="2">
        <f t="shared" si="195"/>
        <v>128</v>
      </c>
      <c r="F2056" s="17">
        <f t="shared" si="196"/>
        <v>0</v>
      </c>
      <c r="G2056" s="2">
        <f t="shared" si="193"/>
        <v>90385</v>
      </c>
      <c r="L2056" s="127"/>
    </row>
    <row r="2057" spans="1:12" hidden="1" outlineLevel="1" x14ac:dyDescent="0.3">
      <c r="A2057" s="13">
        <v>2048</v>
      </c>
      <c r="B2057" s="2">
        <f t="shared" si="197"/>
        <v>90385</v>
      </c>
      <c r="C2057" s="3">
        <f t="shared" si="194"/>
        <v>135.58000000000001</v>
      </c>
      <c r="D2057" s="3">
        <f t="shared" si="192"/>
        <v>135.58000000000001</v>
      </c>
      <c r="E2057" s="2">
        <f t="shared" si="195"/>
        <v>128</v>
      </c>
      <c r="F2057" s="17">
        <f t="shared" si="196"/>
        <v>0</v>
      </c>
      <c r="G2057" s="2">
        <f t="shared" si="193"/>
        <v>90513</v>
      </c>
      <c r="L2057" s="127"/>
    </row>
    <row r="2058" spans="1:12" hidden="1" outlineLevel="1" x14ac:dyDescent="0.3">
      <c r="A2058" s="13">
        <v>2049</v>
      </c>
      <c r="B2058" s="2">
        <f t="shared" si="197"/>
        <v>90513</v>
      </c>
      <c r="C2058" s="3">
        <f t="shared" si="194"/>
        <v>135.77000000000001</v>
      </c>
      <c r="D2058" s="3">
        <f t="shared" si="192"/>
        <v>135.77000000000001</v>
      </c>
      <c r="E2058" s="2">
        <f t="shared" si="195"/>
        <v>128</v>
      </c>
      <c r="F2058" s="17">
        <f t="shared" si="196"/>
        <v>0</v>
      </c>
      <c r="G2058" s="2">
        <f t="shared" si="193"/>
        <v>90641</v>
      </c>
      <c r="L2058" s="127"/>
    </row>
    <row r="2059" spans="1:12" hidden="1" outlineLevel="1" x14ac:dyDescent="0.3">
      <c r="A2059" s="13">
        <v>2050</v>
      </c>
      <c r="B2059" s="2">
        <f t="shared" si="197"/>
        <v>90641</v>
      </c>
      <c r="C2059" s="3">
        <f t="shared" si="194"/>
        <v>135.96</v>
      </c>
      <c r="D2059" s="3">
        <f t="shared" si="192"/>
        <v>135.96</v>
      </c>
      <c r="E2059" s="2">
        <f t="shared" si="195"/>
        <v>129</v>
      </c>
      <c r="F2059" s="17">
        <f t="shared" si="196"/>
        <v>0</v>
      </c>
      <c r="G2059" s="2">
        <f t="shared" si="193"/>
        <v>90770</v>
      </c>
      <c r="L2059" s="127"/>
    </row>
    <row r="2060" spans="1:12" hidden="1" outlineLevel="1" x14ac:dyDescent="0.3">
      <c r="A2060" s="13">
        <v>2051</v>
      </c>
      <c r="B2060" s="2">
        <f t="shared" si="197"/>
        <v>90770</v>
      </c>
      <c r="C2060" s="3">
        <f t="shared" si="194"/>
        <v>136.16</v>
      </c>
      <c r="D2060" s="3">
        <f t="shared" si="192"/>
        <v>136.16</v>
      </c>
      <c r="E2060" s="2">
        <f t="shared" si="195"/>
        <v>129</v>
      </c>
      <c r="F2060" s="17">
        <f t="shared" si="196"/>
        <v>0</v>
      </c>
      <c r="G2060" s="2">
        <f t="shared" si="193"/>
        <v>90899</v>
      </c>
      <c r="L2060" s="127"/>
    </row>
    <row r="2061" spans="1:12" hidden="1" outlineLevel="1" x14ac:dyDescent="0.3">
      <c r="A2061" s="13">
        <v>2052</v>
      </c>
      <c r="B2061" s="2">
        <f t="shared" si="197"/>
        <v>90899</v>
      </c>
      <c r="C2061" s="3">
        <f t="shared" si="194"/>
        <v>136.35</v>
      </c>
      <c r="D2061" s="3">
        <f t="shared" si="192"/>
        <v>136.35</v>
      </c>
      <c r="E2061" s="2">
        <f t="shared" si="195"/>
        <v>129</v>
      </c>
      <c r="F2061" s="17">
        <f t="shared" si="196"/>
        <v>0</v>
      </c>
      <c r="G2061" s="2">
        <f t="shared" si="193"/>
        <v>91028</v>
      </c>
      <c r="L2061" s="127"/>
    </row>
    <row r="2062" spans="1:12" hidden="1" outlineLevel="1" x14ac:dyDescent="0.3">
      <c r="A2062" s="13">
        <v>2053</v>
      </c>
      <c r="B2062" s="2">
        <f t="shared" si="197"/>
        <v>91028</v>
      </c>
      <c r="C2062" s="3">
        <f t="shared" si="194"/>
        <v>136.54</v>
      </c>
      <c r="D2062" s="3">
        <f t="shared" si="192"/>
        <v>136.54</v>
      </c>
      <c r="E2062" s="2">
        <f t="shared" si="195"/>
        <v>129</v>
      </c>
      <c r="F2062" s="17">
        <f t="shared" si="196"/>
        <v>0</v>
      </c>
      <c r="G2062" s="2">
        <f t="shared" si="193"/>
        <v>91157</v>
      </c>
      <c r="L2062" s="127"/>
    </row>
    <row r="2063" spans="1:12" hidden="1" outlineLevel="1" x14ac:dyDescent="0.3">
      <c r="A2063" s="13">
        <v>2054</v>
      </c>
      <c r="B2063" s="2">
        <f t="shared" si="197"/>
        <v>91157</v>
      </c>
      <c r="C2063" s="3">
        <f t="shared" si="194"/>
        <v>136.74</v>
      </c>
      <c r="D2063" s="3">
        <f t="shared" si="192"/>
        <v>136.74</v>
      </c>
      <c r="E2063" s="2">
        <f t="shared" si="195"/>
        <v>129</v>
      </c>
      <c r="F2063" s="17">
        <f t="shared" si="196"/>
        <v>0</v>
      </c>
      <c r="G2063" s="2">
        <f t="shared" si="193"/>
        <v>91286</v>
      </c>
      <c r="L2063" s="127"/>
    </row>
    <row r="2064" spans="1:12" hidden="1" outlineLevel="1" x14ac:dyDescent="0.3">
      <c r="A2064" s="13">
        <v>2055</v>
      </c>
      <c r="B2064" s="2">
        <f t="shared" si="197"/>
        <v>91286</v>
      </c>
      <c r="C2064" s="3">
        <f t="shared" si="194"/>
        <v>136.93</v>
      </c>
      <c r="D2064" s="3">
        <f t="shared" si="192"/>
        <v>136.93</v>
      </c>
      <c r="E2064" s="2">
        <f t="shared" si="195"/>
        <v>130</v>
      </c>
      <c r="F2064" s="17">
        <f t="shared" si="196"/>
        <v>0</v>
      </c>
      <c r="G2064" s="2">
        <f t="shared" si="193"/>
        <v>91416</v>
      </c>
      <c r="L2064" s="127"/>
    </row>
    <row r="2065" spans="1:12" hidden="1" outlineLevel="1" x14ac:dyDescent="0.3">
      <c r="A2065" s="13">
        <v>2056</v>
      </c>
      <c r="B2065" s="2">
        <f t="shared" si="197"/>
        <v>91416</v>
      </c>
      <c r="C2065" s="3">
        <f t="shared" si="194"/>
        <v>137.12</v>
      </c>
      <c r="D2065" s="3">
        <f t="shared" si="192"/>
        <v>137.12</v>
      </c>
      <c r="E2065" s="2">
        <f t="shared" si="195"/>
        <v>130</v>
      </c>
      <c r="F2065" s="17">
        <f t="shared" si="196"/>
        <v>0</v>
      </c>
      <c r="G2065" s="2">
        <f t="shared" si="193"/>
        <v>91546</v>
      </c>
      <c r="L2065" s="127"/>
    </row>
    <row r="2066" spans="1:12" hidden="1" outlineLevel="1" x14ac:dyDescent="0.3">
      <c r="A2066" s="13">
        <v>2057</v>
      </c>
      <c r="B2066" s="2">
        <f t="shared" si="197"/>
        <v>91546</v>
      </c>
      <c r="C2066" s="3">
        <f t="shared" si="194"/>
        <v>137.32</v>
      </c>
      <c r="D2066" s="3">
        <f t="shared" si="192"/>
        <v>137.32</v>
      </c>
      <c r="E2066" s="2">
        <f t="shared" si="195"/>
        <v>130</v>
      </c>
      <c r="F2066" s="17">
        <f t="shared" si="196"/>
        <v>0</v>
      </c>
      <c r="G2066" s="2">
        <f t="shared" si="193"/>
        <v>91676</v>
      </c>
      <c r="L2066" s="127"/>
    </row>
    <row r="2067" spans="1:12" hidden="1" outlineLevel="1" x14ac:dyDescent="0.3">
      <c r="A2067" s="13">
        <v>2058</v>
      </c>
      <c r="B2067" s="2">
        <f t="shared" si="197"/>
        <v>91676</v>
      </c>
      <c r="C2067" s="3">
        <f t="shared" si="194"/>
        <v>137.51</v>
      </c>
      <c r="D2067" s="3">
        <f t="shared" si="192"/>
        <v>137.51</v>
      </c>
      <c r="E2067" s="2">
        <f t="shared" si="195"/>
        <v>130</v>
      </c>
      <c r="F2067" s="17">
        <f t="shared" si="196"/>
        <v>0</v>
      </c>
      <c r="G2067" s="2">
        <f t="shared" si="193"/>
        <v>91806</v>
      </c>
      <c r="L2067" s="127"/>
    </row>
    <row r="2068" spans="1:12" hidden="1" outlineLevel="1" x14ac:dyDescent="0.3">
      <c r="A2068" s="13">
        <v>2059</v>
      </c>
      <c r="B2068" s="2">
        <f t="shared" si="197"/>
        <v>91806</v>
      </c>
      <c r="C2068" s="3">
        <f t="shared" si="194"/>
        <v>137.71</v>
      </c>
      <c r="D2068" s="3">
        <f t="shared" si="192"/>
        <v>137.71</v>
      </c>
      <c r="E2068" s="2">
        <f t="shared" si="195"/>
        <v>130</v>
      </c>
      <c r="F2068" s="17">
        <f t="shared" si="196"/>
        <v>0</v>
      </c>
      <c r="G2068" s="2">
        <f t="shared" si="193"/>
        <v>91936</v>
      </c>
      <c r="L2068" s="127"/>
    </row>
    <row r="2069" spans="1:12" hidden="1" outlineLevel="1" x14ac:dyDescent="0.3">
      <c r="A2069" s="13">
        <v>2060</v>
      </c>
      <c r="B2069" s="2">
        <f t="shared" si="197"/>
        <v>91936</v>
      </c>
      <c r="C2069" s="3">
        <f t="shared" si="194"/>
        <v>137.9</v>
      </c>
      <c r="D2069" s="3">
        <f t="shared" si="192"/>
        <v>137.9</v>
      </c>
      <c r="E2069" s="2">
        <f t="shared" si="195"/>
        <v>131</v>
      </c>
      <c r="F2069" s="17">
        <f t="shared" si="196"/>
        <v>0</v>
      </c>
      <c r="G2069" s="2">
        <f t="shared" si="193"/>
        <v>92067</v>
      </c>
      <c r="L2069" s="127"/>
    </row>
    <row r="2070" spans="1:12" hidden="1" outlineLevel="1" x14ac:dyDescent="0.3">
      <c r="A2070" s="13">
        <v>2061</v>
      </c>
      <c r="B2070" s="2">
        <f t="shared" si="197"/>
        <v>92067</v>
      </c>
      <c r="C2070" s="3">
        <f t="shared" si="194"/>
        <v>138.1</v>
      </c>
      <c r="D2070" s="3">
        <f t="shared" si="192"/>
        <v>138.1</v>
      </c>
      <c r="E2070" s="2">
        <f t="shared" si="195"/>
        <v>131</v>
      </c>
      <c r="F2070" s="17">
        <f t="shared" si="196"/>
        <v>0</v>
      </c>
      <c r="G2070" s="2">
        <f t="shared" si="193"/>
        <v>92198</v>
      </c>
      <c r="L2070" s="127"/>
    </row>
    <row r="2071" spans="1:12" hidden="1" outlineLevel="1" x14ac:dyDescent="0.3">
      <c r="A2071" s="13">
        <v>2062</v>
      </c>
      <c r="B2071" s="2">
        <f t="shared" si="197"/>
        <v>92198</v>
      </c>
      <c r="C2071" s="3">
        <f t="shared" si="194"/>
        <v>138.30000000000001</v>
      </c>
      <c r="D2071" s="3">
        <f t="shared" si="192"/>
        <v>138.30000000000001</v>
      </c>
      <c r="E2071" s="2">
        <f t="shared" si="195"/>
        <v>131</v>
      </c>
      <c r="F2071" s="17">
        <f t="shared" si="196"/>
        <v>0</v>
      </c>
      <c r="G2071" s="2">
        <f t="shared" si="193"/>
        <v>92329</v>
      </c>
      <c r="L2071" s="127"/>
    </row>
    <row r="2072" spans="1:12" hidden="1" outlineLevel="1" x14ac:dyDescent="0.3">
      <c r="A2072" s="13">
        <v>2063</v>
      </c>
      <c r="B2072" s="2">
        <f t="shared" si="197"/>
        <v>92329</v>
      </c>
      <c r="C2072" s="3">
        <f t="shared" si="194"/>
        <v>138.49</v>
      </c>
      <c r="D2072" s="3">
        <f t="shared" si="192"/>
        <v>138.49</v>
      </c>
      <c r="E2072" s="2">
        <f t="shared" si="195"/>
        <v>131</v>
      </c>
      <c r="F2072" s="17">
        <f t="shared" si="196"/>
        <v>0</v>
      </c>
      <c r="G2072" s="2">
        <f t="shared" si="193"/>
        <v>92460</v>
      </c>
      <c r="L2072" s="127"/>
    </row>
    <row r="2073" spans="1:12" hidden="1" outlineLevel="1" x14ac:dyDescent="0.3">
      <c r="A2073" s="13">
        <v>2064</v>
      </c>
      <c r="B2073" s="2">
        <f t="shared" si="197"/>
        <v>92460</v>
      </c>
      <c r="C2073" s="3">
        <f t="shared" si="194"/>
        <v>138.69</v>
      </c>
      <c r="D2073" s="3">
        <f t="shared" si="192"/>
        <v>138.69</v>
      </c>
      <c r="E2073" s="2">
        <f t="shared" si="195"/>
        <v>131</v>
      </c>
      <c r="F2073" s="17">
        <f t="shared" si="196"/>
        <v>0</v>
      </c>
      <c r="G2073" s="2">
        <f t="shared" si="193"/>
        <v>92591</v>
      </c>
      <c r="L2073" s="127"/>
    </row>
    <row r="2074" spans="1:12" hidden="1" outlineLevel="1" x14ac:dyDescent="0.3">
      <c r="A2074" s="13">
        <v>2065</v>
      </c>
      <c r="B2074" s="2">
        <f t="shared" si="197"/>
        <v>92591</v>
      </c>
      <c r="C2074" s="3">
        <f t="shared" si="194"/>
        <v>138.88999999999999</v>
      </c>
      <c r="D2074" s="3">
        <f t="shared" ref="D2074:D2137" si="198">C2074+F2073</f>
        <v>138.88999999999999</v>
      </c>
      <c r="E2074" s="2">
        <f t="shared" si="195"/>
        <v>131</v>
      </c>
      <c r="F2074" s="17">
        <f t="shared" si="196"/>
        <v>0</v>
      </c>
      <c r="G2074" s="2">
        <f t="shared" ref="G2074:G2137" si="199">B2074+E2074</f>
        <v>92722</v>
      </c>
      <c r="L2074" s="127"/>
    </row>
    <row r="2075" spans="1:12" hidden="1" outlineLevel="1" x14ac:dyDescent="0.3">
      <c r="A2075" s="13">
        <v>2066</v>
      </c>
      <c r="B2075" s="2">
        <f t="shared" si="197"/>
        <v>92722</v>
      </c>
      <c r="C2075" s="3">
        <f t="shared" si="194"/>
        <v>139.08000000000001</v>
      </c>
      <c r="D2075" s="3">
        <f t="shared" si="198"/>
        <v>139.08000000000001</v>
      </c>
      <c r="E2075" s="2">
        <f t="shared" si="195"/>
        <v>132</v>
      </c>
      <c r="F2075" s="17">
        <f t="shared" si="196"/>
        <v>0</v>
      </c>
      <c r="G2075" s="2">
        <f t="shared" si="199"/>
        <v>92854</v>
      </c>
      <c r="L2075" s="127"/>
    </row>
    <row r="2076" spans="1:12" hidden="1" outlineLevel="1" x14ac:dyDescent="0.3">
      <c r="A2076" s="13">
        <v>2067</v>
      </c>
      <c r="B2076" s="2">
        <f t="shared" si="197"/>
        <v>92854</v>
      </c>
      <c r="C2076" s="3">
        <f t="shared" si="194"/>
        <v>139.28</v>
      </c>
      <c r="D2076" s="3">
        <f t="shared" si="198"/>
        <v>139.28</v>
      </c>
      <c r="E2076" s="2">
        <f t="shared" si="195"/>
        <v>132</v>
      </c>
      <c r="F2076" s="17">
        <f t="shared" si="196"/>
        <v>0</v>
      </c>
      <c r="G2076" s="2">
        <f t="shared" si="199"/>
        <v>92986</v>
      </c>
      <c r="L2076" s="127"/>
    </row>
    <row r="2077" spans="1:12" hidden="1" outlineLevel="1" x14ac:dyDescent="0.3">
      <c r="A2077" s="13">
        <v>2068</v>
      </c>
      <c r="B2077" s="2">
        <f t="shared" si="197"/>
        <v>92986</v>
      </c>
      <c r="C2077" s="3">
        <f t="shared" si="194"/>
        <v>139.47999999999999</v>
      </c>
      <c r="D2077" s="3">
        <f t="shared" si="198"/>
        <v>139.47999999999999</v>
      </c>
      <c r="E2077" s="2">
        <f t="shared" si="195"/>
        <v>132</v>
      </c>
      <c r="F2077" s="17">
        <f t="shared" si="196"/>
        <v>0</v>
      </c>
      <c r="G2077" s="2">
        <f t="shared" si="199"/>
        <v>93118</v>
      </c>
      <c r="L2077" s="127"/>
    </row>
    <row r="2078" spans="1:12" hidden="1" outlineLevel="1" x14ac:dyDescent="0.3">
      <c r="A2078" s="13">
        <v>2069</v>
      </c>
      <c r="B2078" s="2">
        <f t="shared" si="197"/>
        <v>93118</v>
      </c>
      <c r="C2078" s="3">
        <f t="shared" si="194"/>
        <v>139.68</v>
      </c>
      <c r="D2078" s="3">
        <f t="shared" si="198"/>
        <v>139.68</v>
      </c>
      <c r="E2078" s="2">
        <f t="shared" si="195"/>
        <v>132</v>
      </c>
      <c r="F2078" s="17">
        <f t="shared" si="196"/>
        <v>0</v>
      </c>
      <c r="G2078" s="2">
        <f t="shared" si="199"/>
        <v>93250</v>
      </c>
      <c r="L2078" s="127"/>
    </row>
    <row r="2079" spans="1:12" hidden="1" outlineLevel="1" x14ac:dyDescent="0.3">
      <c r="A2079" s="13">
        <v>2070</v>
      </c>
      <c r="B2079" s="2">
        <f t="shared" si="197"/>
        <v>93250</v>
      </c>
      <c r="C2079" s="3">
        <f t="shared" si="194"/>
        <v>139.88</v>
      </c>
      <c r="D2079" s="3">
        <f t="shared" si="198"/>
        <v>139.88</v>
      </c>
      <c r="E2079" s="2">
        <f t="shared" si="195"/>
        <v>132</v>
      </c>
      <c r="F2079" s="17">
        <f t="shared" si="196"/>
        <v>0</v>
      </c>
      <c r="G2079" s="2">
        <f t="shared" si="199"/>
        <v>93382</v>
      </c>
      <c r="L2079" s="127"/>
    </row>
    <row r="2080" spans="1:12" hidden="1" outlineLevel="1" x14ac:dyDescent="0.3">
      <c r="A2080" s="13">
        <v>2071</v>
      </c>
      <c r="B2080" s="2">
        <f t="shared" si="197"/>
        <v>93382</v>
      </c>
      <c r="C2080" s="3">
        <f t="shared" si="194"/>
        <v>140.07</v>
      </c>
      <c r="D2080" s="3">
        <f t="shared" si="198"/>
        <v>140.07</v>
      </c>
      <c r="E2080" s="2">
        <f t="shared" si="195"/>
        <v>133</v>
      </c>
      <c r="F2080" s="17">
        <f t="shared" si="196"/>
        <v>0</v>
      </c>
      <c r="G2080" s="2">
        <f t="shared" si="199"/>
        <v>93515</v>
      </c>
      <c r="L2080" s="127"/>
    </row>
    <row r="2081" spans="1:12" hidden="1" outlineLevel="1" x14ac:dyDescent="0.3">
      <c r="A2081" s="13">
        <v>2072</v>
      </c>
      <c r="B2081" s="2">
        <f t="shared" si="197"/>
        <v>93515</v>
      </c>
      <c r="C2081" s="3">
        <f t="shared" si="194"/>
        <v>140.27000000000001</v>
      </c>
      <c r="D2081" s="3">
        <f t="shared" si="198"/>
        <v>140.27000000000001</v>
      </c>
      <c r="E2081" s="2">
        <f t="shared" si="195"/>
        <v>133</v>
      </c>
      <c r="F2081" s="17">
        <f t="shared" si="196"/>
        <v>0</v>
      </c>
      <c r="G2081" s="2">
        <f t="shared" si="199"/>
        <v>93648</v>
      </c>
      <c r="L2081" s="127"/>
    </row>
    <row r="2082" spans="1:12" hidden="1" outlineLevel="1" collapsed="1" x14ac:dyDescent="0.3">
      <c r="A2082" s="13">
        <v>2073</v>
      </c>
      <c r="B2082" s="2">
        <f t="shared" si="197"/>
        <v>93648</v>
      </c>
      <c r="C2082" s="3">
        <f t="shared" si="194"/>
        <v>140.47</v>
      </c>
      <c r="D2082" s="3">
        <f t="shared" si="198"/>
        <v>140.47</v>
      </c>
      <c r="E2082" s="2">
        <f t="shared" si="195"/>
        <v>133</v>
      </c>
      <c r="F2082" s="17">
        <f t="shared" si="196"/>
        <v>0</v>
      </c>
      <c r="G2082" s="2">
        <f t="shared" si="199"/>
        <v>93781</v>
      </c>
      <c r="L2082" s="127"/>
    </row>
    <row r="2083" spans="1:12" hidden="1" outlineLevel="1" x14ac:dyDescent="0.3">
      <c r="A2083" s="13">
        <v>2074</v>
      </c>
      <c r="B2083" s="2">
        <f t="shared" si="197"/>
        <v>93781</v>
      </c>
      <c r="C2083" s="3">
        <f t="shared" si="194"/>
        <v>140.66999999999999</v>
      </c>
      <c r="D2083" s="3">
        <f t="shared" si="198"/>
        <v>140.66999999999999</v>
      </c>
      <c r="E2083" s="2">
        <f t="shared" si="195"/>
        <v>133</v>
      </c>
      <c r="F2083" s="17">
        <f t="shared" si="196"/>
        <v>0</v>
      </c>
      <c r="G2083" s="2">
        <f t="shared" si="199"/>
        <v>93914</v>
      </c>
      <c r="L2083" s="127"/>
    </row>
    <row r="2084" spans="1:12" hidden="1" outlineLevel="1" x14ac:dyDescent="0.3">
      <c r="A2084" s="13">
        <v>2075</v>
      </c>
      <c r="B2084" s="2">
        <f t="shared" si="197"/>
        <v>93914</v>
      </c>
      <c r="C2084" s="3">
        <f t="shared" si="194"/>
        <v>140.87</v>
      </c>
      <c r="D2084" s="3">
        <f t="shared" si="198"/>
        <v>140.87</v>
      </c>
      <c r="E2084" s="2">
        <f t="shared" si="195"/>
        <v>133</v>
      </c>
      <c r="F2084" s="17">
        <f t="shared" si="196"/>
        <v>0</v>
      </c>
      <c r="G2084" s="2">
        <f t="shared" si="199"/>
        <v>94047</v>
      </c>
      <c r="L2084" s="127"/>
    </row>
    <row r="2085" spans="1:12" hidden="1" outlineLevel="1" x14ac:dyDescent="0.3">
      <c r="A2085" s="13">
        <v>2076</v>
      </c>
      <c r="B2085" s="2">
        <f t="shared" si="197"/>
        <v>94047</v>
      </c>
      <c r="C2085" s="3">
        <f t="shared" si="194"/>
        <v>141.07</v>
      </c>
      <c r="D2085" s="3">
        <f t="shared" si="198"/>
        <v>141.07</v>
      </c>
      <c r="E2085" s="2">
        <f t="shared" si="195"/>
        <v>134</v>
      </c>
      <c r="F2085" s="17">
        <f t="shared" si="196"/>
        <v>0</v>
      </c>
      <c r="G2085" s="2">
        <f t="shared" si="199"/>
        <v>94181</v>
      </c>
      <c r="L2085" s="127"/>
    </row>
    <row r="2086" spans="1:12" hidden="1" outlineLevel="1" x14ac:dyDescent="0.3">
      <c r="A2086" s="13">
        <v>2077</v>
      </c>
      <c r="B2086" s="2">
        <f t="shared" si="197"/>
        <v>94181</v>
      </c>
      <c r="C2086" s="3">
        <f t="shared" si="194"/>
        <v>141.27000000000001</v>
      </c>
      <c r="D2086" s="3">
        <f t="shared" si="198"/>
        <v>141.27000000000001</v>
      </c>
      <c r="E2086" s="2">
        <f t="shared" si="195"/>
        <v>134</v>
      </c>
      <c r="F2086" s="17">
        <f t="shared" si="196"/>
        <v>0</v>
      </c>
      <c r="G2086" s="2">
        <f t="shared" si="199"/>
        <v>94315</v>
      </c>
      <c r="L2086" s="127"/>
    </row>
    <row r="2087" spans="1:12" hidden="1" outlineLevel="1" x14ac:dyDescent="0.3">
      <c r="A2087" s="13">
        <v>2078</v>
      </c>
      <c r="B2087" s="2">
        <f t="shared" si="197"/>
        <v>94315</v>
      </c>
      <c r="C2087" s="3">
        <f t="shared" si="194"/>
        <v>141.47</v>
      </c>
      <c r="D2087" s="3">
        <f t="shared" si="198"/>
        <v>141.47</v>
      </c>
      <c r="E2087" s="2">
        <f t="shared" si="195"/>
        <v>134</v>
      </c>
      <c r="F2087" s="17">
        <f t="shared" si="196"/>
        <v>0</v>
      </c>
      <c r="G2087" s="2">
        <f t="shared" si="199"/>
        <v>94449</v>
      </c>
      <c r="L2087" s="127"/>
    </row>
    <row r="2088" spans="1:12" hidden="1" outlineLevel="1" x14ac:dyDescent="0.3">
      <c r="A2088" s="13">
        <v>2079</v>
      </c>
      <c r="B2088" s="2">
        <f t="shared" si="197"/>
        <v>94449</v>
      </c>
      <c r="C2088" s="3">
        <f t="shared" si="194"/>
        <v>141.66999999999999</v>
      </c>
      <c r="D2088" s="3">
        <f t="shared" si="198"/>
        <v>141.66999999999999</v>
      </c>
      <c r="E2088" s="2">
        <f t="shared" si="195"/>
        <v>134</v>
      </c>
      <c r="F2088" s="17">
        <f t="shared" si="196"/>
        <v>0</v>
      </c>
      <c r="G2088" s="2">
        <f t="shared" si="199"/>
        <v>94583</v>
      </c>
      <c r="L2088" s="127"/>
    </row>
    <row r="2089" spans="1:12" hidden="1" outlineLevel="1" x14ac:dyDescent="0.3">
      <c r="A2089" s="13">
        <v>2080</v>
      </c>
      <c r="B2089" s="2">
        <f t="shared" si="197"/>
        <v>94583</v>
      </c>
      <c r="C2089" s="3">
        <f t="shared" si="194"/>
        <v>141.87</v>
      </c>
      <c r="D2089" s="3">
        <f t="shared" si="198"/>
        <v>141.87</v>
      </c>
      <c r="E2089" s="2">
        <f t="shared" si="195"/>
        <v>134</v>
      </c>
      <c r="F2089" s="17">
        <f t="shared" si="196"/>
        <v>0</v>
      </c>
      <c r="G2089" s="2">
        <f t="shared" si="199"/>
        <v>94717</v>
      </c>
      <c r="L2089" s="127"/>
    </row>
    <row r="2090" spans="1:12" hidden="1" outlineLevel="1" x14ac:dyDescent="0.3">
      <c r="A2090" s="13">
        <v>2081</v>
      </c>
      <c r="B2090" s="2">
        <f t="shared" si="197"/>
        <v>94717</v>
      </c>
      <c r="C2090" s="3">
        <f t="shared" si="194"/>
        <v>142.08000000000001</v>
      </c>
      <c r="D2090" s="3">
        <f t="shared" si="198"/>
        <v>142.08000000000001</v>
      </c>
      <c r="E2090" s="2">
        <f t="shared" si="195"/>
        <v>134</v>
      </c>
      <c r="F2090" s="17">
        <f t="shared" si="196"/>
        <v>0</v>
      </c>
      <c r="G2090" s="2">
        <f t="shared" si="199"/>
        <v>94851</v>
      </c>
      <c r="L2090" s="127"/>
    </row>
    <row r="2091" spans="1:12" hidden="1" outlineLevel="1" x14ac:dyDescent="0.3">
      <c r="A2091" s="13">
        <v>2082</v>
      </c>
      <c r="B2091" s="2">
        <f t="shared" si="197"/>
        <v>94851</v>
      </c>
      <c r="C2091" s="3">
        <f t="shared" si="194"/>
        <v>142.28</v>
      </c>
      <c r="D2091" s="3">
        <f t="shared" si="198"/>
        <v>142.28</v>
      </c>
      <c r="E2091" s="2">
        <f t="shared" si="195"/>
        <v>135</v>
      </c>
      <c r="F2091" s="17">
        <f t="shared" si="196"/>
        <v>0</v>
      </c>
      <c r="G2091" s="2">
        <f t="shared" si="199"/>
        <v>94986</v>
      </c>
      <c r="L2091" s="127"/>
    </row>
    <row r="2092" spans="1:12" hidden="1" outlineLevel="1" x14ac:dyDescent="0.3">
      <c r="A2092" s="13">
        <v>2083</v>
      </c>
      <c r="B2092" s="2">
        <f t="shared" si="197"/>
        <v>94986</v>
      </c>
      <c r="C2092" s="3">
        <f t="shared" si="194"/>
        <v>142.47999999999999</v>
      </c>
      <c r="D2092" s="3">
        <f t="shared" si="198"/>
        <v>142.47999999999999</v>
      </c>
      <c r="E2092" s="2">
        <f t="shared" si="195"/>
        <v>135</v>
      </c>
      <c r="F2092" s="17">
        <f t="shared" si="196"/>
        <v>0</v>
      </c>
      <c r="G2092" s="2">
        <f t="shared" si="199"/>
        <v>95121</v>
      </c>
      <c r="L2092" s="127"/>
    </row>
    <row r="2093" spans="1:12" hidden="1" outlineLevel="1" x14ac:dyDescent="0.3">
      <c r="A2093" s="13">
        <v>2084</v>
      </c>
      <c r="B2093" s="2">
        <f t="shared" si="197"/>
        <v>95121</v>
      </c>
      <c r="C2093" s="3">
        <f t="shared" si="194"/>
        <v>142.68</v>
      </c>
      <c r="D2093" s="3">
        <f t="shared" si="198"/>
        <v>142.68</v>
      </c>
      <c r="E2093" s="2">
        <f t="shared" si="195"/>
        <v>135</v>
      </c>
      <c r="F2093" s="17">
        <f t="shared" si="196"/>
        <v>0</v>
      </c>
      <c r="G2093" s="2">
        <f t="shared" si="199"/>
        <v>95256</v>
      </c>
      <c r="L2093" s="127"/>
    </row>
    <row r="2094" spans="1:12" hidden="1" outlineLevel="1" x14ac:dyDescent="0.3">
      <c r="A2094" s="13">
        <v>2085</v>
      </c>
      <c r="B2094" s="2">
        <f t="shared" si="197"/>
        <v>95256</v>
      </c>
      <c r="C2094" s="3">
        <f t="shared" si="194"/>
        <v>142.88</v>
      </c>
      <c r="D2094" s="3">
        <f t="shared" si="198"/>
        <v>142.88</v>
      </c>
      <c r="E2094" s="2">
        <f t="shared" si="195"/>
        <v>135</v>
      </c>
      <c r="F2094" s="17">
        <f t="shared" si="196"/>
        <v>0</v>
      </c>
      <c r="G2094" s="2">
        <f t="shared" si="199"/>
        <v>95391</v>
      </c>
      <c r="L2094" s="127"/>
    </row>
    <row r="2095" spans="1:12" hidden="1" outlineLevel="1" x14ac:dyDescent="0.3">
      <c r="A2095" s="13">
        <v>2086</v>
      </c>
      <c r="B2095" s="2">
        <f t="shared" si="197"/>
        <v>95391</v>
      </c>
      <c r="C2095" s="3">
        <f t="shared" si="194"/>
        <v>143.09</v>
      </c>
      <c r="D2095" s="3">
        <f t="shared" si="198"/>
        <v>143.09</v>
      </c>
      <c r="E2095" s="2">
        <f t="shared" si="195"/>
        <v>135</v>
      </c>
      <c r="F2095" s="17">
        <f t="shared" si="196"/>
        <v>0</v>
      </c>
      <c r="G2095" s="2">
        <f t="shared" si="199"/>
        <v>95526</v>
      </c>
      <c r="L2095" s="127"/>
    </row>
    <row r="2096" spans="1:12" hidden="1" outlineLevel="1" x14ac:dyDescent="0.3">
      <c r="A2096" s="13">
        <v>2087</v>
      </c>
      <c r="B2096" s="2">
        <f t="shared" si="197"/>
        <v>95526</v>
      </c>
      <c r="C2096" s="3">
        <f t="shared" si="194"/>
        <v>143.29</v>
      </c>
      <c r="D2096" s="3">
        <f t="shared" si="198"/>
        <v>143.29</v>
      </c>
      <c r="E2096" s="2">
        <f t="shared" si="195"/>
        <v>136</v>
      </c>
      <c r="F2096" s="17">
        <f t="shared" si="196"/>
        <v>0</v>
      </c>
      <c r="G2096" s="2">
        <f t="shared" si="199"/>
        <v>95662</v>
      </c>
      <c r="L2096" s="127"/>
    </row>
    <row r="2097" spans="1:12" hidden="1" outlineLevel="1" x14ac:dyDescent="0.3">
      <c r="A2097" s="13">
        <v>2088</v>
      </c>
      <c r="B2097" s="2">
        <f t="shared" si="197"/>
        <v>95662</v>
      </c>
      <c r="C2097" s="3">
        <f t="shared" si="194"/>
        <v>143.49</v>
      </c>
      <c r="D2097" s="3">
        <f t="shared" si="198"/>
        <v>143.49</v>
      </c>
      <c r="E2097" s="2">
        <f t="shared" si="195"/>
        <v>136</v>
      </c>
      <c r="F2097" s="17">
        <f t="shared" si="196"/>
        <v>0</v>
      </c>
      <c r="G2097" s="2">
        <f t="shared" si="199"/>
        <v>95798</v>
      </c>
      <c r="L2097" s="127"/>
    </row>
    <row r="2098" spans="1:12" hidden="1" outlineLevel="1" x14ac:dyDescent="0.3">
      <c r="A2098" s="13">
        <v>2089</v>
      </c>
      <c r="B2098" s="2">
        <f t="shared" si="197"/>
        <v>95798</v>
      </c>
      <c r="C2098" s="3">
        <f t="shared" si="194"/>
        <v>143.69999999999999</v>
      </c>
      <c r="D2098" s="3">
        <f t="shared" si="198"/>
        <v>143.69999999999999</v>
      </c>
      <c r="E2098" s="2">
        <f t="shared" si="195"/>
        <v>136</v>
      </c>
      <c r="F2098" s="17">
        <f t="shared" si="196"/>
        <v>0</v>
      </c>
      <c r="G2098" s="2">
        <f t="shared" si="199"/>
        <v>95934</v>
      </c>
      <c r="L2098" s="127"/>
    </row>
    <row r="2099" spans="1:12" hidden="1" outlineLevel="1" x14ac:dyDescent="0.3">
      <c r="A2099" s="13">
        <v>2090</v>
      </c>
      <c r="B2099" s="2">
        <f t="shared" si="197"/>
        <v>95934</v>
      </c>
      <c r="C2099" s="3">
        <f t="shared" si="194"/>
        <v>143.9</v>
      </c>
      <c r="D2099" s="3">
        <f t="shared" si="198"/>
        <v>143.9</v>
      </c>
      <c r="E2099" s="2">
        <f t="shared" si="195"/>
        <v>136</v>
      </c>
      <c r="F2099" s="17">
        <f t="shared" si="196"/>
        <v>0</v>
      </c>
      <c r="G2099" s="2">
        <f t="shared" si="199"/>
        <v>96070</v>
      </c>
      <c r="L2099" s="127"/>
    </row>
    <row r="2100" spans="1:12" hidden="1" outlineLevel="1" x14ac:dyDescent="0.3">
      <c r="A2100" s="13">
        <v>2091</v>
      </c>
      <c r="B2100" s="2">
        <f t="shared" si="197"/>
        <v>96070</v>
      </c>
      <c r="C2100" s="3">
        <f t="shared" si="194"/>
        <v>144.11000000000001</v>
      </c>
      <c r="D2100" s="3">
        <f t="shared" si="198"/>
        <v>144.11000000000001</v>
      </c>
      <c r="E2100" s="2">
        <f t="shared" si="195"/>
        <v>136</v>
      </c>
      <c r="F2100" s="17">
        <f t="shared" si="196"/>
        <v>0</v>
      </c>
      <c r="G2100" s="2">
        <f t="shared" si="199"/>
        <v>96206</v>
      </c>
      <c r="L2100" s="127"/>
    </row>
    <row r="2101" spans="1:12" hidden="1" outlineLevel="1" x14ac:dyDescent="0.3">
      <c r="A2101" s="13">
        <v>2092</v>
      </c>
      <c r="B2101" s="2">
        <f t="shared" si="197"/>
        <v>96206</v>
      </c>
      <c r="C2101" s="3">
        <f t="shared" si="194"/>
        <v>144.31</v>
      </c>
      <c r="D2101" s="3">
        <f t="shared" si="198"/>
        <v>144.31</v>
      </c>
      <c r="E2101" s="2">
        <f t="shared" si="195"/>
        <v>137</v>
      </c>
      <c r="F2101" s="17">
        <f t="shared" si="196"/>
        <v>0</v>
      </c>
      <c r="G2101" s="2">
        <f t="shared" si="199"/>
        <v>96343</v>
      </c>
      <c r="L2101" s="127"/>
    </row>
    <row r="2102" spans="1:12" hidden="1" outlineLevel="1" x14ac:dyDescent="0.3">
      <c r="A2102" s="13">
        <v>2093</v>
      </c>
      <c r="B2102" s="2">
        <f t="shared" si="197"/>
        <v>96343</v>
      </c>
      <c r="C2102" s="3">
        <f t="shared" si="194"/>
        <v>144.51</v>
      </c>
      <c r="D2102" s="3">
        <f t="shared" si="198"/>
        <v>144.51</v>
      </c>
      <c r="E2102" s="2">
        <f t="shared" si="195"/>
        <v>137</v>
      </c>
      <c r="F2102" s="17">
        <f t="shared" si="196"/>
        <v>0</v>
      </c>
      <c r="G2102" s="2">
        <f t="shared" si="199"/>
        <v>96480</v>
      </c>
      <c r="L2102" s="127"/>
    </row>
    <row r="2103" spans="1:12" hidden="1" outlineLevel="1" x14ac:dyDescent="0.3">
      <c r="A2103" s="13">
        <v>2094</v>
      </c>
      <c r="B2103" s="2">
        <f t="shared" si="197"/>
        <v>96480</v>
      </c>
      <c r="C2103" s="3">
        <f t="shared" si="194"/>
        <v>144.72</v>
      </c>
      <c r="D2103" s="3">
        <f t="shared" si="198"/>
        <v>144.72</v>
      </c>
      <c r="E2103" s="2">
        <f t="shared" si="195"/>
        <v>137</v>
      </c>
      <c r="F2103" s="17">
        <f t="shared" si="196"/>
        <v>0</v>
      </c>
      <c r="G2103" s="2">
        <f t="shared" si="199"/>
        <v>96617</v>
      </c>
      <c r="L2103" s="127"/>
    </row>
    <row r="2104" spans="1:12" hidden="1" outlineLevel="1" x14ac:dyDescent="0.3">
      <c r="A2104" s="13">
        <v>2095</v>
      </c>
      <c r="B2104" s="2">
        <f t="shared" si="197"/>
        <v>96617</v>
      </c>
      <c r="C2104" s="3">
        <f t="shared" si="194"/>
        <v>144.93</v>
      </c>
      <c r="D2104" s="3">
        <f t="shared" si="198"/>
        <v>144.93</v>
      </c>
      <c r="E2104" s="2">
        <f t="shared" si="195"/>
        <v>137</v>
      </c>
      <c r="F2104" s="17">
        <f t="shared" si="196"/>
        <v>0</v>
      </c>
      <c r="G2104" s="2">
        <f t="shared" si="199"/>
        <v>96754</v>
      </c>
      <c r="L2104" s="127"/>
    </row>
    <row r="2105" spans="1:12" hidden="1" outlineLevel="1" x14ac:dyDescent="0.3">
      <c r="A2105" s="13">
        <v>2096</v>
      </c>
      <c r="B2105" s="2">
        <f t="shared" si="197"/>
        <v>96754</v>
      </c>
      <c r="C2105" s="3">
        <f t="shared" si="194"/>
        <v>145.13</v>
      </c>
      <c r="D2105" s="3">
        <f t="shared" si="198"/>
        <v>145.13</v>
      </c>
      <c r="E2105" s="2">
        <f t="shared" si="195"/>
        <v>137</v>
      </c>
      <c r="F2105" s="17">
        <f t="shared" si="196"/>
        <v>0</v>
      </c>
      <c r="G2105" s="2">
        <f t="shared" si="199"/>
        <v>96891</v>
      </c>
      <c r="L2105" s="127"/>
    </row>
    <row r="2106" spans="1:12" hidden="1" outlineLevel="1" x14ac:dyDescent="0.3">
      <c r="A2106" s="13">
        <v>2097</v>
      </c>
      <c r="B2106" s="2">
        <f t="shared" si="197"/>
        <v>96891</v>
      </c>
      <c r="C2106" s="3">
        <f t="shared" si="194"/>
        <v>145.34</v>
      </c>
      <c r="D2106" s="3">
        <f t="shared" si="198"/>
        <v>145.34</v>
      </c>
      <c r="E2106" s="2">
        <f t="shared" si="195"/>
        <v>138</v>
      </c>
      <c r="F2106" s="17">
        <f t="shared" si="196"/>
        <v>0</v>
      </c>
      <c r="G2106" s="2">
        <f t="shared" si="199"/>
        <v>97029</v>
      </c>
      <c r="L2106" s="127"/>
    </row>
    <row r="2107" spans="1:12" hidden="1" outlineLevel="1" x14ac:dyDescent="0.3">
      <c r="A2107" s="13">
        <v>2098</v>
      </c>
      <c r="B2107" s="2">
        <f t="shared" si="197"/>
        <v>97029</v>
      </c>
      <c r="C2107" s="3">
        <f t="shared" si="194"/>
        <v>145.54</v>
      </c>
      <c r="D2107" s="3">
        <f t="shared" si="198"/>
        <v>145.54</v>
      </c>
      <c r="E2107" s="2">
        <f t="shared" si="195"/>
        <v>138</v>
      </c>
      <c r="F2107" s="17">
        <f t="shared" si="196"/>
        <v>0</v>
      </c>
      <c r="G2107" s="2">
        <f t="shared" si="199"/>
        <v>97167</v>
      </c>
      <c r="L2107" s="127"/>
    </row>
    <row r="2108" spans="1:12" hidden="1" outlineLevel="1" x14ac:dyDescent="0.3">
      <c r="A2108" s="13">
        <v>2099</v>
      </c>
      <c r="B2108" s="2">
        <f t="shared" si="197"/>
        <v>97167</v>
      </c>
      <c r="C2108" s="3">
        <f t="shared" si="194"/>
        <v>145.75</v>
      </c>
      <c r="D2108" s="3">
        <f t="shared" si="198"/>
        <v>145.75</v>
      </c>
      <c r="E2108" s="2">
        <f t="shared" si="195"/>
        <v>138</v>
      </c>
      <c r="F2108" s="17">
        <f t="shared" si="196"/>
        <v>0</v>
      </c>
      <c r="G2108" s="2">
        <f t="shared" si="199"/>
        <v>97305</v>
      </c>
      <c r="L2108" s="127"/>
    </row>
    <row r="2109" spans="1:12" hidden="1" outlineLevel="1" x14ac:dyDescent="0.3">
      <c r="A2109" s="13">
        <v>2100</v>
      </c>
      <c r="B2109" s="2">
        <f t="shared" si="197"/>
        <v>97305</v>
      </c>
      <c r="C2109" s="3">
        <f t="shared" si="194"/>
        <v>145.96</v>
      </c>
      <c r="D2109" s="3">
        <f t="shared" si="198"/>
        <v>145.96</v>
      </c>
      <c r="E2109" s="2">
        <f t="shared" si="195"/>
        <v>138</v>
      </c>
      <c r="F2109" s="17">
        <f t="shared" si="196"/>
        <v>0</v>
      </c>
      <c r="G2109" s="2">
        <f t="shared" si="199"/>
        <v>97443</v>
      </c>
      <c r="L2109" s="127"/>
    </row>
    <row r="2110" spans="1:12" hidden="1" outlineLevel="1" x14ac:dyDescent="0.3">
      <c r="A2110" s="13">
        <v>2101</v>
      </c>
      <c r="B2110" s="2">
        <f t="shared" si="197"/>
        <v>97443</v>
      </c>
      <c r="C2110" s="3">
        <f t="shared" si="194"/>
        <v>146.16</v>
      </c>
      <c r="D2110" s="3">
        <f t="shared" si="198"/>
        <v>146.16</v>
      </c>
      <c r="E2110" s="2">
        <f t="shared" si="195"/>
        <v>138</v>
      </c>
      <c r="F2110" s="17">
        <f t="shared" si="196"/>
        <v>0</v>
      </c>
      <c r="G2110" s="2">
        <f t="shared" si="199"/>
        <v>97581</v>
      </c>
      <c r="L2110" s="127"/>
    </row>
    <row r="2111" spans="1:12" hidden="1" outlineLevel="1" x14ac:dyDescent="0.3">
      <c r="A2111" s="13">
        <v>2102</v>
      </c>
      <c r="B2111" s="2">
        <f t="shared" si="197"/>
        <v>97581</v>
      </c>
      <c r="C2111" s="3">
        <f t="shared" si="194"/>
        <v>146.37</v>
      </c>
      <c r="D2111" s="3">
        <f t="shared" si="198"/>
        <v>146.37</v>
      </c>
      <c r="E2111" s="2">
        <f t="shared" si="195"/>
        <v>139</v>
      </c>
      <c r="F2111" s="17">
        <f t="shared" si="196"/>
        <v>0</v>
      </c>
      <c r="G2111" s="2">
        <f t="shared" si="199"/>
        <v>97720</v>
      </c>
      <c r="L2111" s="127"/>
    </row>
    <row r="2112" spans="1:12" hidden="1" outlineLevel="1" x14ac:dyDescent="0.3">
      <c r="A2112" s="13">
        <v>2103</v>
      </c>
      <c r="B2112" s="2">
        <f t="shared" si="197"/>
        <v>97720</v>
      </c>
      <c r="C2112" s="3">
        <f t="shared" si="194"/>
        <v>146.58000000000001</v>
      </c>
      <c r="D2112" s="3">
        <f t="shared" si="198"/>
        <v>146.58000000000001</v>
      </c>
      <c r="E2112" s="2">
        <f t="shared" si="195"/>
        <v>139</v>
      </c>
      <c r="F2112" s="17">
        <f t="shared" si="196"/>
        <v>0</v>
      </c>
      <c r="G2112" s="2">
        <f t="shared" si="199"/>
        <v>97859</v>
      </c>
      <c r="L2112" s="127"/>
    </row>
    <row r="2113" spans="1:12" hidden="1" outlineLevel="1" x14ac:dyDescent="0.3">
      <c r="A2113" s="13">
        <v>2104</v>
      </c>
      <c r="B2113" s="2">
        <f t="shared" si="197"/>
        <v>97859</v>
      </c>
      <c r="C2113" s="3">
        <f t="shared" si="194"/>
        <v>146.79</v>
      </c>
      <c r="D2113" s="3">
        <f t="shared" si="198"/>
        <v>146.79</v>
      </c>
      <c r="E2113" s="2">
        <f t="shared" si="195"/>
        <v>139</v>
      </c>
      <c r="F2113" s="17">
        <f t="shared" si="196"/>
        <v>0</v>
      </c>
      <c r="G2113" s="2">
        <f t="shared" si="199"/>
        <v>97998</v>
      </c>
      <c r="L2113" s="127"/>
    </row>
    <row r="2114" spans="1:12" hidden="1" outlineLevel="1" x14ac:dyDescent="0.3">
      <c r="A2114" s="13">
        <v>2105</v>
      </c>
      <c r="B2114" s="2">
        <f t="shared" si="197"/>
        <v>97998</v>
      </c>
      <c r="C2114" s="3">
        <f t="shared" si="194"/>
        <v>147</v>
      </c>
      <c r="D2114" s="3">
        <f t="shared" si="198"/>
        <v>147</v>
      </c>
      <c r="E2114" s="2">
        <f t="shared" si="195"/>
        <v>139</v>
      </c>
      <c r="F2114" s="17">
        <f t="shared" si="196"/>
        <v>0</v>
      </c>
      <c r="G2114" s="2">
        <f t="shared" si="199"/>
        <v>98137</v>
      </c>
      <c r="L2114" s="127"/>
    </row>
    <row r="2115" spans="1:12" hidden="1" outlineLevel="1" x14ac:dyDescent="0.3">
      <c r="A2115" s="13">
        <v>2106</v>
      </c>
      <c r="B2115" s="2">
        <f t="shared" si="197"/>
        <v>98137</v>
      </c>
      <c r="C2115" s="3">
        <f t="shared" si="194"/>
        <v>147.21</v>
      </c>
      <c r="D2115" s="3">
        <f t="shared" si="198"/>
        <v>147.21</v>
      </c>
      <c r="E2115" s="2">
        <f t="shared" si="195"/>
        <v>139</v>
      </c>
      <c r="F2115" s="17">
        <f t="shared" si="196"/>
        <v>0</v>
      </c>
      <c r="G2115" s="2">
        <f t="shared" si="199"/>
        <v>98276</v>
      </c>
      <c r="L2115" s="127"/>
    </row>
    <row r="2116" spans="1:12" hidden="1" outlineLevel="1" x14ac:dyDescent="0.3">
      <c r="A2116" s="13">
        <v>2107</v>
      </c>
      <c r="B2116" s="2">
        <f t="shared" si="197"/>
        <v>98276</v>
      </c>
      <c r="C2116" s="3">
        <f t="shared" si="194"/>
        <v>147.41</v>
      </c>
      <c r="D2116" s="3">
        <f t="shared" si="198"/>
        <v>147.41</v>
      </c>
      <c r="E2116" s="2">
        <f t="shared" si="195"/>
        <v>140</v>
      </c>
      <c r="F2116" s="17">
        <f t="shared" si="196"/>
        <v>0</v>
      </c>
      <c r="G2116" s="2">
        <f t="shared" si="199"/>
        <v>98416</v>
      </c>
      <c r="L2116" s="127"/>
    </row>
    <row r="2117" spans="1:12" hidden="1" outlineLevel="1" x14ac:dyDescent="0.3">
      <c r="A2117" s="13">
        <v>2108</v>
      </c>
      <c r="B2117" s="2">
        <f t="shared" si="197"/>
        <v>98416</v>
      </c>
      <c r="C2117" s="3">
        <f t="shared" ref="C2117:C2180" si="200">ROUND(B2117*$K$4/100,2)</f>
        <v>147.62</v>
      </c>
      <c r="D2117" s="3">
        <f t="shared" si="198"/>
        <v>147.62</v>
      </c>
      <c r="E2117" s="2">
        <f t="shared" si="195"/>
        <v>140</v>
      </c>
      <c r="F2117" s="17">
        <f t="shared" si="196"/>
        <v>0</v>
      </c>
      <c r="G2117" s="2">
        <f t="shared" si="199"/>
        <v>98556</v>
      </c>
      <c r="L2117" s="127"/>
    </row>
    <row r="2118" spans="1:12" hidden="1" outlineLevel="1" x14ac:dyDescent="0.3">
      <c r="A2118" s="13">
        <v>2109</v>
      </c>
      <c r="B2118" s="2">
        <f t="shared" si="197"/>
        <v>98556</v>
      </c>
      <c r="C2118" s="3">
        <f t="shared" si="200"/>
        <v>147.83000000000001</v>
      </c>
      <c r="D2118" s="3">
        <f t="shared" si="198"/>
        <v>147.83000000000001</v>
      </c>
      <c r="E2118" s="2">
        <f t="shared" ref="E2118:E2181" si="201">ROUNDDOWN(IF(D2118&lt;50,0,D2118*0.95),0)</f>
        <v>140</v>
      </c>
      <c r="F2118" s="17">
        <f t="shared" si="196"/>
        <v>0</v>
      </c>
      <c r="G2118" s="2">
        <f t="shared" si="199"/>
        <v>98696</v>
      </c>
      <c r="L2118" s="127"/>
    </row>
    <row r="2119" spans="1:12" hidden="1" outlineLevel="1" x14ac:dyDescent="0.3">
      <c r="A2119" s="13">
        <v>2110</v>
      </c>
      <c r="B2119" s="2">
        <f t="shared" si="197"/>
        <v>98696</v>
      </c>
      <c r="C2119" s="3">
        <f t="shared" si="200"/>
        <v>148.04</v>
      </c>
      <c r="D2119" s="3">
        <f t="shared" si="198"/>
        <v>148.04</v>
      </c>
      <c r="E2119" s="2">
        <f t="shared" si="201"/>
        <v>140</v>
      </c>
      <c r="F2119" s="17">
        <f t="shared" ref="F2119:F2182" si="202">IF(E2119&gt;0,0,D2119-E2119)</f>
        <v>0</v>
      </c>
      <c r="G2119" s="2">
        <f t="shared" si="199"/>
        <v>98836</v>
      </c>
      <c r="L2119" s="127"/>
    </row>
    <row r="2120" spans="1:12" hidden="1" outlineLevel="1" x14ac:dyDescent="0.3">
      <c r="A2120" s="13">
        <v>2111</v>
      </c>
      <c r="B2120" s="2">
        <f t="shared" ref="B2120:B2183" si="203">G2119</f>
        <v>98836</v>
      </c>
      <c r="C2120" s="3">
        <f t="shared" si="200"/>
        <v>148.25</v>
      </c>
      <c r="D2120" s="3">
        <f t="shared" si="198"/>
        <v>148.25</v>
      </c>
      <c r="E2120" s="2">
        <f t="shared" si="201"/>
        <v>140</v>
      </c>
      <c r="F2120" s="17">
        <f t="shared" si="202"/>
        <v>0</v>
      </c>
      <c r="G2120" s="2">
        <f t="shared" si="199"/>
        <v>98976</v>
      </c>
      <c r="L2120" s="127"/>
    </row>
    <row r="2121" spans="1:12" hidden="1" outlineLevel="1" x14ac:dyDescent="0.3">
      <c r="A2121" s="13">
        <v>2112</v>
      </c>
      <c r="B2121" s="2">
        <f t="shared" si="203"/>
        <v>98976</v>
      </c>
      <c r="C2121" s="3">
        <f t="shared" si="200"/>
        <v>148.46</v>
      </c>
      <c r="D2121" s="3">
        <f t="shared" si="198"/>
        <v>148.46</v>
      </c>
      <c r="E2121" s="2">
        <f t="shared" si="201"/>
        <v>141</v>
      </c>
      <c r="F2121" s="17">
        <f t="shared" si="202"/>
        <v>0</v>
      </c>
      <c r="G2121" s="2">
        <f t="shared" si="199"/>
        <v>99117</v>
      </c>
      <c r="L2121" s="127"/>
    </row>
    <row r="2122" spans="1:12" hidden="1" outlineLevel="1" x14ac:dyDescent="0.3">
      <c r="A2122" s="13">
        <v>2113</v>
      </c>
      <c r="B2122" s="2">
        <f t="shared" si="203"/>
        <v>99117</v>
      </c>
      <c r="C2122" s="3">
        <f t="shared" si="200"/>
        <v>148.68</v>
      </c>
      <c r="D2122" s="3">
        <f t="shared" si="198"/>
        <v>148.68</v>
      </c>
      <c r="E2122" s="2">
        <f t="shared" si="201"/>
        <v>141</v>
      </c>
      <c r="F2122" s="17">
        <f t="shared" si="202"/>
        <v>0</v>
      </c>
      <c r="G2122" s="2">
        <f t="shared" si="199"/>
        <v>99258</v>
      </c>
      <c r="L2122" s="127"/>
    </row>
    <row r="2123" spans="1:12" hidden="1" outlineLevel="1" x14ac:dyDescent="0.3">
      <c r="A2123" s="13">
        <v>2114</v>
      </c>
      <c r="B2123" s="2">
        <f t="shared" si="203"/>
        <v>99258</v>
      </c>
      <c r="C2123" s="3">
        <f t="shared" si="200"/>
        <v>148.88999999999999</v>
      </c>
      <c r="D2123" s="3">
        <f t="shared" si="198"/>
        <v>148.88999999999999</v>
      </c>
      <c r="E2123" s="2">
        <f t="shared" si="201"/>
        <v>141</v>
      </c>
      <c r="F2123" s="17">
        <f t="shared" si="202"/>
        <v>0</v>
      </c>
      <c r="G2123" s="2">
        <f t="shared" si="199"/>
        <v>99399</v>
      </c>
      <c r="L2123" s="127"/>
    </row>
    <row r="2124" spans="1:12" hidden="1" outlineLevel="1" x14ac:dyDescent="0.3">
      <c r="A2124" s="13">
        <v>2115</v>
      </c>
      <c r="B2124" s="2">
        <f t="shared" si="203"/>
        <v>99399</v>
      </c>
      <c r="C2124" s="3">
        <f t="shared" si="200"/>
        <v>149.1</v>
      </c>
      <c r="D2124" s="3">
        <f t="shared" si="198"/>
        <v>149.1</v>
      </c>
      <c r="E2124" s="2">
        <f t="shared" si="201"/>
        <v>141</v>
      </c>
      <c r="F2124" s="17">
        <f t="shared" si="202"/>
        <v>0</v>
      </c>
      <c r="G2124" s="2">
        <f t="shared" si="199"/>
        <v>99540</v>
      </c>
      <c r="L2124" s="127"/>
    </row>
    <row r="2125" spans="1:12" hidden="1" outlineLevel="1" x14ac:dyDescent="0.3">
      <c r="A2125" s="13">
        <v>2116</v>
      </c>
      <c r="B2125" s="2">
        <f t="shared" si="203"/>
        <v>99540</v>
      </c>
      <c r="C2125" s="3">
        <f t="shared" si="200"/>
        <v>149.31</v>
      </c>
      <c r="D2125" s="3">
        <f t="shared" si="198"/>
        <v>149.31</v>
      </c>
      <c r="E2125" s="2">
        <f t="shared" si="201"/>
        <v>141</v>
      </c>
      <c r="F2125" s="17">
        <f t="shared" si="202"/>
        <v>0</v>
      </c>
      <c r="G2125" s="2">
        <f t="shared" si="199"/>
        <v>99681</v>
      </c>
      <c r="L2125" s="127"/>
    </row>
    <row r="2126" spans="1:12" hidden="1" outlineLevel="1" x14ac:dyDescent="0.3">
      <c r="A2126" s="13">
        <v>2117</v>
      </c>
      <c r="B2126" s="2">
        <f t="shared" si="203"/>
        <v>99681</v>
      </c>
      <c r="C2126" s="3">
        <f t="shared" si="200"/>
        <v>149.52000000000001</v>
      </c>
      <c r="D2126" s="3">
        <f t="shared" si="198"/>
        <v>149.52000000000001</v>
      </c>
      <c r="E2126" s="2">
        <f t="shared" si="201"/>
        <v>142</v>
      </c>
      <c r="F2126" s="17">
        <f t="shared" si="202"/>
        <v>0</v>
      </c>
      <c r="G2126" s="2">
        <f t="shared" si="199"/>
        <v>99823</v>
      </c>
      <c r="L2126" s="127"/>
    </row>
    <row r="2127" spans="1:12" hidden="1" outlineLevel="1" x14ac:dyDescent="0.3">
      <c r="A2127" s="13">
        <v>2118</v>
      </c>
      <c r="B2127" s="2">
        <f t="shared" si="203"/>
        <v>99823</v>
      </c>
      <c r="C2127" s="3">
        <f t="shared" si="200"/>
        <v>149.72999999999999</v>
      </c>
      <c r="D2127" s="3">
        <f t="shared" si="198"/>
        <v>149.72999999999999</v>
      </c>
      <c r="E2127" s="2">
        <f t="shared" si="201"/>
        <v>142</v>
      </c>
      <c r="F2127" s="17">
        <f t="shared" si="202"/>
        <v>0</v>
      </c>
      <c r="G2127" s="2">
        <f t="shared" si="199"/>
        <v>99965</v>
      </c>
      <c r="L2127" s="127"/>
    </row>
    <row r="2128" spans="1:12" hidden="1" outlineLevel="1" x14ac:dyDescent="0.3">
      <c r="A2128" s="13">
        <v>2119</v>
      </c>
      <c r="B2128" s="2">
        <f t="shared" si="203"/>
        <v>99965</v>
      </c>
      <c r="C2128" s="3">
        <f t="shared" si="200"/>
        <v>149.94999999999999</v>
      </c>
      <c r="D2128" s="3">
        <f t="shared" si="198"/>
        <v>149.94999999999999</v>
      </c>
      <c r="E2128" s="2">
        <f t="shared" si="201"/>
        <v>142</v>
      </c>
      <c r="F2128" s="17">
        <f t="shared" si="202"/>
        <v>0</v>
      </c>
      <c r="G2128" s="2">
        <f t="shared" si="199"/>
        <v>100107</v>
      </c>
      <c r="L2128" s="127"/>
    </row>
    <row r="2129" spans="1:12" hidden="1" outlineLevel="1" x14ac:dyDescent="0.3">
      <c r="A2129" s="13">
        <v>2120</v>
      </c>
      <c r="B2129" s="2">
        <f t="shared" si="203"/>
        <v>100107</v>
      </c>
      <c r="C2129" s="3">
        <f t="shared" si="200"/>
        <v>150.16</v>
      </c>
      <c r="D2129" s="3">
        <f t="shared" si="198"/>
        <v>150.16</v>
      </c>
      <c r="E2129" s="2">
        <f t="shared" si="201"/>
        <v>142</v>
      </c>
      <c r="F2129" s="17">
        <f t="shared" si="202"/>
        <v>0</v>
      </c>
      <c r="G2129" s="2">
        <f t="shared" si="199"/>
        <v>100249</v>
      </c>
      <c r="L2129" s="127"/>
    </row>
    <row r="2130" spans="1:12" hidden="1" outlineLevel="1" x14ac:dyDescent="0.3">
      <c r="A2130" s="13">
        <v>2121</v>
      </c>
      <c r="B2130" s="2">
        <f t="shared" si="203"/>
        <v>100249</v>
      </c>
      <c r="C2130" s="3">
        <f t="shared" si="200"/>
        <v>150.37</v>
      </c>
      <c r="D2130" s="3">
        <f t="shared" si="198"/>
        <v>150.37</v>
      </c>
      <c r="E2130" s="2">
        <f t="shared" si="201"/>
        <v>142</v>
      </c>
      <c r="F2130" s="17">
        <f t="shared" si="202"/>
        <v>0</v>
      </c>
      <c r="G2130" s="2">
        <f t="shared" si="199"/>
        <v>100391</v>
      </c>
      <c r="L2130" s="127"/>
    </row>
    <row r="2131" spans="1:12" hidden="1" outlineLevel="1" x14ac:dyDescent="0.3">
      <c r="A2131" s="13">
        <v>2122</v>
      </c>
      <c r="B2131" s="2">
        <f t="shared" si="203"/>
        <v>100391</v>
      </c>
      <c r="C2131" s="3">
        <f t="shared" si="200"/>
        <v>150.59</v>
      </c>
      <c r="D2131" s="3">
        <f t="shared" si="198"/>
        <v>150.59</v>
      </c>
      <c r="E2131" s="2">
        <f t="shared" si="201"/>
        <v>143</v>
      </c>
      <c r="F2131" s="17">
        <f t="shared" si="202"/>
        <v>0</v>
      </c>
      <c r="G2131" s="2">
        <f t="shared" si="199"/>
        <v>100534</v>
      </c>
      <c r="L2131" s="127"/>
    </row>
    <row r="2132" spans="1:12" hidden="1" outlineLevel="1" x14ac:dyDescent="0.3">
      <c r="A2132" s="13">
        <v>2123</v>
      </c>
      <c r="B2132" s="2">
        <f t="shared" si="203"/>
        <v>100534</v>
      </c>
      <c r="C2132" s="3">
        <f t="shared" si="200"/>
        <v>150.80000000000001</v>
      </c>
      <c r="D2132" s="3">
        <f t="shared" si="198"/>
        <v>150.80000000000001</v>
      </c>
      <c r="E2132" s="2">
        <f t="shared" si="201"/>
        <v>143</v>
      </c>
      <c r="F2132" s="17">
        <f t="shared" si="202"/>
        <v>0</v>
      </c>
      <c r="G2132" s="2">
        <f t="shared" si="199"/>
        <v>100677</v>
      </c>
      <c r="L2132" s="127"/>
    </row>
    <row r="2133" spans="1:12" hidden="1" outlineLevel="1" x14ac:dyDescent="0.3">
      <c r="A2133" s="13">
        <v>2124</v>
      </c>
      <c r="B2133" s="2">
        <f t="shared" si="203"/>
        <v>100677</v>
      </c>
      <c r="C2133" s="3">
        <f t="shared" si="200"/>
        <v>151.02000000000001</v>
      </c>
      <c r="D2133" s="3">
        <f t="shared" si="198"/>
        <v>151.02000000000001</v>
      </c>
      <c r="E2133" s="2">
        <f t="shared" si="201"/>
        <v>143</v>
      </c>
      <c r="F2133" s="17">
        <f t="shared" si="202"/>
        <v>0</v>
      </c>
      <c r="G2133" s="2">
        <f t="shared" si="199"/>
        <v>100820</v>
      </c>
      <c r="L2133" s="127"/>
    </row>
    <row r="2134" spans="1:12" hidden="1" outlineLevel="1" x14ac:dyDescent="0.3">
      <c r="A2134" s="13">
        <v>2125</v>
      </c>
      <c r="B2134" s="2">
        <f t="shared" si="203"/>
        <v>100820</v>
      </c>
      <c r="C2134" s="3">
        <f t="shared" si="200"/>
        <v>151.22999999999999</v>
      </c>
      <c r="D2134" s="3">
        <f t="shared" si="198"/>
        <v>151.22999999999999</v>
      </c>
      <c r="E2134" s="2">
        <f t="shared" si="201"/>
        <v>143</v>
      </c>
      <c r="F2134" s="17">
        <f t="shared" si="202"/>
        <v>0</v>
      </c>
      <c r="G2134" s="2">
        <f t="shared" si="199"/>
        <v>100963</v>
      </c>
      <c r="L2134" s="127"/>
    </row>
    <row r="2135" spans="1:12" hidden="1" outlineLevel="1" x14ac:dyDescent="0.3">
      <c r="A2135" s="13">
        <v>2126</v>
      </c>
      <c r="B2135" s="2">
        <f t="shared" si="203"/>
        <v>100963</v>
      </c>
      <c r="C2135" s="3">
        <f t="shared" si="200"/>
        <v>151.44</v>
      </c>
      <c r="D2135" s="3">
        <f t="shared" si="198"/>
        <v>151.44</v>
      </c>
      <c r="E2135" s="2">
        <f t="shared" si="201"/>
        <v>143</v>
      </c>
      <c r="F2135" s="17">
        <f t="shared" si="202"/>
        <v>0</v>
      </c>
      <c r="G2135" s="2">
        <f t="shared" si="199"/>
        <v>101106</v>
      </c>
      <c r="L2135" s="127"/>
    </row>
    <row r="2136" spans="1:12" hidden="1" outlineLevel="1" x14ac:dyDescent="0.3">
      <c r="A2136" s="13">
        <v>2127</v>
      </c>
      <c r="B2136" s="2">
        <f t="shared" si="203"/>
        <v>101106</v>
      </c>
      <c r="C2136" s="3">
        <f t="shared" si="200"/>
        <v>151.66</v>
      </c>
      <c r="D2136" s="3">
        <f t="shared" si="198"/>
        <v>151.66</v>
      </c>
      <c r="E2136" s="2">
        <f t="shared" si="201"/>
        <v>144</v>
      </c>
      <c r="F2136" s="17">
        <f t="shared" si="202"/>
        <v>0</v>
      </c>
      <c r="G2136" s="2">
        <f t="shared" si="199"/>
        <v>101250</v>
      </c>
      <c r="L2136" s="127"/>
    </row>
    <row r="2137" spans="1:12" hidden="1" outlineLevel="1" x14ac:dyDescent="0.3">
      <c r="A2137" s="13">
        <v>2128</v>
      </c>
      <c r="B2137" s="2">
        <f t="shared" si="203"/>
        <v>101250</v>
      </c>
      <c r="C2137" s="3">
        <f t="shared" si="200"/>
        <v>151.88</v>
      </c>
      <c r="D2137" s="3">
        <f t="shared" si="198"/>
        <v>151.88</v>
      </c>
      <c r="E2137" s="2">
        <f t="shared" si="201"/>
        <v>144</v>
      </c>
      <c r="F2137" s="17">
        <f t="shared" si="202"/>
        <v>0</v>
      </c>
      <c r="G2137" s="2">
        <f t="shared" si="199"/>
        <v>101394</v>
      </c>
      <c r="L2137" s="127"/>
    </row>
    <row r="2138" spans="1:12" hidden="1" outlineLevel="1" x14ac:dyDescent="0.3">
      <c r="A2138" s="13">
        <v>2129</v>
      </c>
      <c r="B2138" s="2">
        <f t="shared" si="203"/>
        <v>101394</v>
      </c>
      <c r="C2138" s="3">
        <f t="shared" si="200"/>
        <v>152.09</v>
      </c>
      <c r="D2138" s="3">
        <f t="shared" ref="D2138:D2199" si="204">C2138+F2137</f>
        <v>152.09</v>
      </c>
      <c r="E2138" s="2">
        <f t="shared" si="201"/>
        <v>144</v>
      </c>
      <c r="F2138" s="17">
        <f t="shared" si="202"/>
        <v>0</v>
      </c>
      <c r="G2138" s="2">
        <f t="shared" ref="G2138:G2199" si="205">B2138+E2138</f>
        <v>101538</v>
      </c>
      <c r="L2138" s="127"/>
    </row>
    <row r="2139" spans="1:12" hidden="1" outlineLevel="1" x14ac:dyDescent="0.3">
      <c r="A2139" s="13">
        <v>2130</v>
      </c>
      <c r="B2139" s="2">
        <f t="shared" si="203"/>
        <v>101538</v>
      </c>
      <c r="C2139" s="3">
        <f t="shared" si="200"/>
        <v>152.31</v>
      </c>
      <c r="D2139" s="3">
        <f t="shared" si="204"/>
        <v>152.31</v>
      </c>
      <c r="E2139" s="2">
        <f t="shared" si="201"/>
        <v>144</v>
      </c>
      <c r="F2139" s="17">
        <f t="shared" si="202"/>
        <v>0</v>
      </c>
      <c r="G2139" s="2">
        <f t="shared" si="205"/>
        <v>101682</v>
      </c>
      <c r="L2139" s="127"/>
    </row>
    <row r="2140" spans="1:12" hidden="1" outlineLevel="1" x14ac:dyDescent="0.3">
      <c r="A2140" s="13">
        <v>2131</v>
      </c>
      <c r="B2140" s="2">
        <f t="shared" si="203"/>
        <v>101682</v>
      </c>
      <c r="C2140" s="3">
        <f t="shared" si="200"/>
        <v>152.52000000000001</v>
      </c>
      <c r="D2140" s="3">
        <f t="shared" si="204"/>
        <v>152.52000000000001</v>
      </c>
      <c r="E2140" s="2">
        <f t="shared" si="201"/>
        <v>144</v>
      </c>
      <c r="F2140" s="17">
        <f t="shared" si="202"/>
        <v>0</v>
      </c>
      <c r="G2140" s="2">
        <f t="shared" si="205"/>
        <v>101826</v>
      </c>
      <c r="L2140" s="127"/>
    </row>
    <row r="2141" spans="1:12" hidden="1" outlineLevel="1" x14ac:dyDescent="0.3">
      <c r="A2141" s="13">
        <v>2132</v>
      </c>
      <c r="B2141" s="2">
        <f t="shared" si="203"/>
        <v>101826</v>
      </c>
      <c r="C2141" s="3">
        <f t="shared" si="200"/>
        <v>152.74</v>
      </c>
      <c r="D2141" s="3">
        <f t="shared" si="204"/>
        <v>152.74</v>
      </c>
      <c r="E2141" s="2">
        <f t="shared" si="201"/>
        <v>145</v>
      </c>
      <c r="F2141" s="17">
        <f t="shared" si="202"/>
        <v>0</v>
      </c>
      <c r="G2141" s="2">
        <f t="shared" si="205"/>
        <v>101971</v>
      </c>
      <c r="L2141" s="127"/>
    </row>
    <row r="2142" spans="1:12" hidden="1" outlineLevel="1" x14ac:dyDescent="0.3">
      <c r="A2142" s="13">
        <v>2133</v>
      </c>
      <c r="B2142" s="2">
        <f t="shared" si="203"/>
        <v>101971</v>
      </c>
      <c r="C2142" s="3">
        <f t="shared" si="200"/>
        <v>152.96</v>
      </c>
      <c r="D2142" s="3">
        <f t="shared" si="204"/>
        <v>152.96</v>
      </c>
      <c r="E2142" s="2">
        <f t="shared" si="201"/>
        <v>145</v>
      </c>
      <c r="F2142" s="17">
        <f t="shared" si="202"/>
        <v>0</v>
      </c>
      <c r="G2142" s="2">
        <f t="shared" si="205"/>
        <v>102116</v>
      </c>
      <c r="L2142" s="127"/>
    </row>
    <row r="2143" spans="1:12" hidden="1" outlineLevel="1" x14ac:dyDescent="0.3">
      <c r="A2143" s="13">
        <v>2134</v>
      </c>
      <c r="B2143" s="2">
        <f t="shared" si="203"/>
        <v>102116</v>
      </c>
      <c r="C2143" s="3">
        <f t="shared" si="200"/>
        <v>153.16999999999999</v>
      </c>
      <c r="D2143" s="3">
        <f t="shared" si="204"/>
        <v>153.16999999999999</v>
      </c>
      <c r="E2143" s="2">
        <f t="shared" si="201"/>
        <v>145</v>
      </c>
      <c r="F2143" s="17">
        <f t="shared" si="202"/>
        <v>0</v>
      </c>
      <c r="G2143" s="2">
        <f t="shared" si="205"/>
        <v>102261</v>
      </c>
      <c r="L2143" s="127"/>
    </row>
    <row r="2144" spans="1:12" hidden="1" outlineLevel="1" x14ac:dyDescent="0.3">
      <c r="A2144" s="13">
        <v>2135</v>
      </c>
      <c r="B2144" s="2">
        <f t="shared" si="203"/>
        <v>102261</v>
      </c>
      <c r="C2144" s="3">
        <f t="shared" si="200"/>
        <v>153.38999999999999</v>
      </c>
      <c r="D2144" s="3">
        <f t="shared" si="204"/>
        <v>153.38999999999999</v>
      </c>
      <c r="E2144" s="2">
        <f t="shared" si="201"/>
        <v>145</v>
      </c>
      <c r="F2144" s="17">
        <f t="shared" si="202"/>
        <v>0</v>
      </c>
      <c r="G2144" s="2">
        <f t="shared" si="205"/>
        <v>102406</v>
      </c>
      <c r="L2144" s="127"/>
    </row>
    <row r="2145" spans="1:12" hidden="1" outlineLevel="1" x14ac:dyDescent="0.3">
      <c r="A2145" s="13">
        <v>2136</v>
      </c>
      <c r="B2145" s="2">
        <f t="shared" si="203"/>
        <v>102406</v>
      </c>
      <c r="C2145" s="3">
        <f t="shared" si="200"/>
        <v>153.61000000000001</v>
      </c>
      <c r="D2145" s="3">
        <f t="shared" si="204"/>
        <v>153.61000000000001</v>
      </c>
      <c r="E2145" s="2">
        <f t="shared" si="201"/>
        <v>145</v>
      </c>
      <c r="F2145" s="17">
        <f t="shared" si="202"/>
        <v>0</v>
      </c>
      <c r="G2145" s="2">
        <f t="shared" si="205"/>
        <v>102551</v>
      </c>
      <c r="L2145" s="127"/>
    </row>
    <row r="2146" spans="1:12" hidden="1" outlineLevel="1" x14ac:dyDescent="0.3">
      <c r="A2146" s="13">
        <v>2137</v>
      </c>
      <c r="B2146" s="2">
        <f t="shared" si="203"/>
        <v>102551</v>
      </c>
      <c r="C2146" s="3">
        <f t="shared" si="200"/>
        <v>153.83000000000001</v>
      </c>
      <c r="D2146" s="3">
        <f t="shared" si="204"/>
        <v>153.83000000000001</v>
      </c>
      <c r="E2146" s="2">
        <f t="shared" si="201"/>
        <v>146</v>
      </c>
      <c r="F2146" s="17">
        <f t="shared" si="202"/>
        <v>0</v>
      </c>
      <c r="G2146" s="2">
        <f t="shared" si="205"/>
        <v>102697</v>
      </c>
      <c r="L2146" s="127"/>
    </row>
    <row r="2147" spans="1:12" hidden="1" outlineLevel="1" x14ac:dyDescent="0.3">
      <c r="A2147" s="13">
        <v>2138</v>
      </c>
      <c r="B2147" s="2">
        <f t="shared" si="203"/>
        <v>102697</v>
      </c>
      <c r="C2147" s="3">
        <f t="shared" si="200"/>
        <v>154.05000000000001</v>
      </c>
      <c r="D2147" s="3">
        <f t="shared" si="204"/>
        <v>154.05000000000001</v>
      </c>
      <c r="E2147" s="2">
        <f t="shared" si="201"/>
        <v>146</v>
      </c>
      <c r="F2147" s="17">
        <f t="shared" si="202"/>
        <v>0</v>
      </c>
      <c r="G2147" s="2">
        <f t="shared" si="205"/>
        <v>102843</v>
      </c>
      <c r="L2147" s="127"/>
    </row>
    <row r="2148" spans="1:12" hidden="1" outlineLevel="1" x14ac:dyDescent="0.3">
      <c r="A2148" s="13">
        <v>2139</v>
      </c>
      <c r="B2148" s="2">
        <f t="shared" si="203"/>
        <v>102843</v>
      </c>
      <c r="C2148" s="3">
        <f t="shared" si="200"/>
        <v>154.26</v>
      </c>
      <c r="D2148" s="3">
        <f t="shared" si="204"/>
        <v>154.26</v>
      </c>
      <c r="E2148" s="2">
        <f t="shared" si="201"/>
        <v>146</v>
      </c>
      <c r="F2148" s="17">
        <f t="shared" si="202"/>
        <v>0</v>
      </c>
      <c r="G2148" s="2">
        <f t="shared" si="205"/>
        <v>102989</v>
      </c>
      <c r="L2148" s="127"/>
    </row>
    <row r="2149" spans="1:12" hidden="1" outlineLevel="1" x14ac:dyDescent="0.3">
      <c r="A2149" s="13">
        <v>2140</v>
      </c>
      <c r="B2149" s="2">
        <f t="shared" si="203"/>
        <v>102989</v>
      </c>
      <c r="C2149" s="3">
        <f t="shared" si="200"/>
        <v>154.47999999999999</v>
      </c>
      <c r="D2149" s="3">
        <f t="shared" si="204"/>
        <v>154.47999999999999</v>
      </c>
      <c r="E2149" s="2">
        <f t="shared" si="201"/>
        <v>146</v>
      </c>
      <c r="F2149" s="17">
        <f t="shared" si="202"/>
        <v>0</v>
      </c>
      <c r="G2149" s="2">
        <f t="shared" si="205"/>
        <v>103135</v>
      </c>
      <c r="L2149" s="127"/>
    </row>
    <row r="2150" spans="1:12" hidden="1" outlineLevel="1" x14ac:dyDescent="0.3">
      <c r="A2150" s="13">
        <v>2141</v>
      </c>
      <c r="B2150" s="2">
        <f t="shared" si="203"/>
        <v>103135</v>
      </c>
      <c r="C2150" s="3">
        <f t="shared" si="200"/>
        <v>154.69999999999999</v>
      </c>
      <c r="D2150" s="3">
        <f t="shared" si="204"/>
        <v>154.69999999999999</v>
      </c>
      <c r="E2150" s="2">
        <f t="shared" si="201"/>
        <v>146</v>
      </c>
      <c r="F2150" s="17">
        <f t="shared" si="202"/>
        <v>0</v>
      </c>
      <c r="G2150" s="2">
        <f t="shared" si="205"/>
        <v>103281</v>
      </c>
      <c r="L2150" s="127"/>
    </row>
    <row r="2151" spans="1:12" hidden="1" outlineLevel="1" x14ac:dyDescent="0.3">
      <c r="A2151" s="13">
        <v>2142</v>
      </c>
      <c r="B2151" s="2">
        <f t="shared" si="203"/>
        <v>103281</v>
      </c>
      <c r="C2151" s="3">
        <f t="shared" si="200"/>
        <v>154.91999999999999</v>
      </c>
      <c r="D2151" s="3">
        <f t="shared" si="204"/>
        <v>154.91999999999999</v>
      </c>
      <c r="E2151" s="2">
        <f t="shared" si="201"/>
        <v>147</v>
      </c>
      <c r="F2151" s="17">
        <f t="shared" si="202"/>
        <v>0</v>
      </c>
      <c r="G2151" s="2">
        <f t="shared" si="205"/>
        <v>103428</v>
      </c>
      <c r="L2151" s="127"/>
    </row>
    <row r="2152" spans="1:12" hidden="1" outlineLevel="1" x14ac:dyDescent="0.3">
      <c r="A2152" s="13">
        <v>2143</v>
      </c>
      <c r="B2152" s="2">
        <f t="shared" si="203"/>
        <v>103428</v>
      </c>
      <c r="C2152" s="3">
        <f t="shared" si="200"/>
        <v>155.13999999999999</v>
      </c>
      <c r="D2152" s="3">
        <f t="shared" si="204"/>
        <v>155.13999999999999</v>
      </c>
      <c r="E2152" s="2">
        <f t="shared" si="201"/>
        <v>147</v>
      </c>
      <c r="F2152" s="17">
        <f t="shared" si="202"/>
        <v>0</v>
      </c>
      <c r="G2152" s="2">
        <f t="shared" si="205"/>
        <v>103575</v>
      </c>
      <c r="L2152" s="127"/>
    </row>
    <row r="2153" spans="1:12" hidden="1" outlineLevel="1" x14ac:dyDescent="0.3">
      <c r="A2153" s="13">
        <v>2144</v>
      </c>
      <c r="B2153" s="2">
        <f t="shared" si="203"/>
        <v>103575</v>
      </c>
      <c r="C2153" s="3">
        <f t="shared" si="200"/>
        <v>155.36000000000001</v>
      </c>
      <c r="D2153" s="3">
        <f t="shared" si="204"/>
        <v>155.36000000000001</v>
      </c>
      <c r="E2153" s="2">
        <f t="shared" si="201"/>
        <v>147</v>
      </c>
      <c r="F2153" s="17">
        <f t="shared" si="202"/>
        <v>0</v>
      </c>
      <c r="G2153" s="2">
        <f t="shared" si="205"/>
        <v>103722</v>
      </c>
      <c r="L2153" s="127"/>
    </row>
    <row r="2154" spans="1:12" hidden="1" outlineLevel="1" x14ac:dyDescent="0.3">
      <c r="A2154" s="13">
        <v>2145</v>
      </c>
      <c r="B2154" s="2">
        <f t="shared" si="203"/>
        <v>103722</v>
      </c>
      <c r="C2154" s="3">
        <f t="shared" si="200"/>
        <v>155.58000000000001</v>
      </c>
      <c r="D2154" s="3">
        <f t="shared" si="204"/>
        <v>155.58000000000001</v>
      </c>
      <c r="E2154" s="2">
        <f t="shared" si="201"/>
        <v>147</v>
      </c>
      <c r="F2154" s="17">
        <f t="shared" si="202"/>
        <v>0</v>
      </c>
      <c r="G2154" s="2">
        <f t="shared" si="205"/>
        <v>103869</v>
      </c>
      <c r="L2154" s="127"/>
    </row>
    <row r="2155" spans="1:12" hidden="1" outlineLevel="1" x14ac:dyDescent="0.3">
      <c r="A2155" s="13">
        <v>2146</v>
      </c>
      <c r="B2155" s="2">
        <f t="shared" si="203"/>
        <v>103869</v>
      </c>
      <c r="C2155" s="3">
        <f t="shared" si="200"/>
        <v>155.80000000000001</v>
      </c>
      <c r="D2155" s="3">
        <f t="shared" si="204"/>
        <v>155.80000000000001</v>
      </c>
      <c r="E2155" s="2">
        <f t="shared" si="201"/>
        <v>148</v>
      </c>
      <c r="F2155" s="17">
        <f t="shared" si="202"/>
        <v>0</v>
      </c>
      <c r="G2155" s="2">
        <f t="shared" si="205"/>
        <v>104017</v>
      </c>
      <c r="L2155" s="127"/>
    </row>
    <row r="2156" spans="1:12" hidden="1" outlineLevel="1" x14ac:dyDescent="0.3">
      <c r="A2156" s="13">
        <v>2147</v>
      </c>
      <c r="B2156" s="2">
        <f t="shared" si="203"/>
        <v>104017</v>
      </c>
      <c r="C2156" s="3">
        <f t="shared" si="200"/>
        <v>156.03</v>
      </c>
      <c r="D2156" s="3">
        <f t="shared" si="204"/>
        <v>156.03</v>
      </c>
      <c r="E2156" s="2">
        <f t="shared" si="201"/>
        <v>148</v>
      </c>
      <c r="F2156" s="17">
        <f t="shared" si="202"/>
        <v>0</v>
      </c>
      <c r="G2156" s="2">
        <f t="shared" si="205"/>
        <v>104165</v>
      </c>
      <c r="L2156" s="127"/>
    </row>
    <row r="2157" spans="1:12" hidden="1" outlineLevel="1" x14ac:dyDescent="0.3">
      <c r="A2157" s="13">
        <v>2148</v>
      </c>
      <c r="B2157" s="2">
        <f t="shared" si="203"/>
        <v>104165</v>
      </c>
      <c r="C2157" s="3">
        <f t="shared" si="200"/>
        <v>156.25</v>
      </c>
      <c r="D2157" s="3">
        <f t="shared" si="204"/>
        <v>156.25</v>
      </c>
      <c r="E2157" s="2">
        <f t="shared" si="201"/>
        <v>148</v>
      </c>
      <c r="F2157" s="17">
        <f t="shared" si="202"/>
        <v>0</v>
      </c>
      <c r="G2157" s="2">
        <f t="shared" si="205"/>
        <v>104313</v>
      </c>
      <c r="L2157" s="127"/>
    </row>
    <row r="2158" spans="1:12" hidden="1" outlineLevel="1" x14ac:dyDescent="0.3">
      <c r="A2158" s="13">
        <v>2149</v>
      </c>
      <c r="B2158" s="2">
        <f t="shared" si="203"/>
        <v>104313</v>
      </c>
      <c r="C2158" s="3">
        <f t="shared" si="200"/>
        <v>156.47</v>
      </c>
      <c r="D2158" s="3">
        <f t="shared" si="204"/>
        <v>156.47</v>
      </c>
      <c r="E2158" s="2">
        <f t="shared" si="201"/>
        <v>148</v>
      </c>
      <c r="F2158" s="17">
        <f t="shared" si="202"/>
        <v>0</v>
      </c>
      <c r="G2158" s="2">
        <f t="shared" si="205"/>
        <v>104461</v>
      </c>
      <c r="L2158" s="127"/>
    </row>
    <row r="2159" spans="1:12" hidden="1" outlineLevel="1" x14ac:dyDescent="0.3">
      <c r="A2159" s="13">
        <v>2150</v>
      </c>
      <c r="B2159" s="2">
        <f t="shared" si="203"/>
        <v>104461</v>
      </c>
      <c r="C2159" s="3">
        <f t="shared" si="200"/>
        <v>156.69</v>
      </c>
      <c r="D2159" s="3">
        <f t="shared" si="204"/>
        <v>156.69</v>
      </c>
      <c r="E2159" s="2">
        <f t="shared" si="201"/>
        <v>148</v>
      </c>
      <c r="F2159" s="17">
        <f t="shared" si="202"/>
        <v>0</v>
      </c>
      <c r="G2159" s="2">
        <f t="shared" si="205"/>
        <v>104609</v>
      </c>
      <c r="L2159" s="127"/>
    </row>
    <row r="2160" spans="1:12" hidden="1" outlineLevel="1" x14ac:dyDescent="0.3">
      <c r="A2160" s="13">
        <v>2151</v>
      </c>
      <c r="B2160" s="2">
        <f t="shared" si="203"/>
        <v>104609</v>
      </c>
      <c r="C2160" s="3">
        <f t="shared" si="200"/>
        <v>156.91</v>
      </c>
      <c r="D2160" s="3">
        <f t="shared" si="204"/>
        <v>156.91</v>
      </c>
      <c r="E2160" s="2">
        <f t="shared" si="201"/>
        <v>149</v>
      </c>
      <c r="F2160" s="17">
        <f t="shared" si="202"/>
        <v>0</v>
      </c>
      <c r="G2160" s="2">
        <f t="shared" si="205"/>
        <v>104758</v>
      </c>
      <c r="L2160" s="127"/>
    </row>
    <row r="2161" spans="1:12" hidden="1" outlineLevel="1" x14ac:dyDescent="0.3">
      <c r="A2161" s="13">
        <v>2152</v>
      </c>
      <c r="B2161" s="2">
        <f t="shared" si="203"/>
        <v>104758</v>
      </c>
      <c r="C2161" s="3">
        <f t="shared" si="200"/>
        <v>157.13999999999999</v>
      </c>
      <c r="D2161" s="3">
        <f t="shared" si="204"/>
        <v>157.13999999999999</v>
      </c>
      <c r="E2161" s="2">
        <f t="shared" si="201"/>
        <v>149</v>
      </c>
      <c r="F2161" s="17">
        <f t="shared" si="202"/>
        <v>0</v>
      </c>
      <c r="G2161" s="2">
        <f t="shared" si="205"/>
        <v>104907</v>
      </c>
      <c r="L2161" s="127"/>
    </row>
    <row r="2162" spans="1:12" hidden="1" outlineLevel="1" x14ac:dyDescent="0.3">
      <c r="A2162" s="13">
        <v>2153</v>
      </c>
      <c r="B2162" s="2">
        <f t="shared" si="203"/>
        <v>104907</v>
      </c>
      <c r="C2162" s="3">
        <f t="shared" si="200"/>
        <v>157.36000000000001</v>
      </c>
      <c r="D2162" s="3">
        <f t="shared" si="204"/>
        <v>157.36000000000001</v>
      </c>
      <c r="E2162" s="2">
        <f t="shared" si="201"/>
        <v>149</v>
      </c>
      <c r="F2162" s="17">
        <f t="shared" si="202"/>
        <v>0</v>
      </c>
      <c r="G2162" s="2">
        <f t="shared" si="205"/>
        <v>105056</v>
      </c>
      <c r="L2162" s="127"/>
    </row>
    <row r="2163" spans="1:12" hidden="1" outlineLevel="1" x14ac:dyDescent="0.3">
      <c r="A2163" s="13">
        <v>2154</v>
      </c>
      <c r="B2163" s="2">
        <f t="shared" si="203"/>
        <v>105056</v>
      </c>
      <c r="C2163" s="3">
        <f t="shared" si="200"/>
        <v>157.58000000000001</v>
      </c>
      <c r="D2163" s="3">
        <f t="shared" si="204"/>
        <v>157.58000000000001</v>
      </c>
      <c r="E2163" s="2">
        <f t="shared" si="201"/>
        <v>149</v>
      </c>
      <c r="F2163" s="17">
        <f t="shared" si="202"/>
        <v>0</v>
      </c>
      <c r="G2163" s="2">
        <f t="shared" si="205"/>
        <v>105205</v>
      </c>
      <c r="L2163" s="127"/>
    </row>
    <row r="2164" spans="1:12" hidden="1" outlineLevel="1" x14ac:dyDescent="0.3">
      <c r="A2164" s="13">
        <v>2155</v>
      </c>
      <c r="B2164" s="2">
        <f t="shared" si="203"/>
        <v>105205</v>
      </c>
      <c r="C2164" s="3">
        <f t="shared" si="200"/>
        <v>157.81</v>
      </c>
      <c r="D2164" s="3">
        <f t="shared" si="204"/>
        <v>157.81</v>
      </c>
      <c r="E2164" s="2">
        <f t="shared" si="201"/>
        <v>149</v>
      </c>
      <c r="F2164" s="17">
        <f t="shared" si="202"/>
        <v>0</v>
      </c>
      <c r="G2164" s="2">
        <f t="shared" si="205"/>
        <v>105354</v>
      </c>
      <c r="L2164" s="127"/>
    </row>
    <row r="2165" spans="1:12" hidden="1" outlineLevel="1" x14ac:dyDescent="0.3">
      <c r="A2165" s="13">
        <v>2156</v>
      </c>
      <c r="B2165" s="2">
        <f t="shared" si="203"/>
        <v>105354</v>
      </c>
      <c r="C2165" s="3">
        <f t="shared" si="200"/>
        <v>158.03</v>
      </c>
      <c r="D2165" s="3">
        <f t="shared" si="204"/>
        <v>158.03</v>
      </c>
      <c r="E2165" s="2">
        <f t="shared" si="201"/>
        <v>150</v>
      </c>
      <c r="F2165" s="17">
        <f t="shared" si="202"/>
        <v>0</v>
      </c>
      <c r="G2165" s="2">
        <f t="shared" si="205"/>
        <v>105504</v>
      </c>
      <c r="L2165" s="127"/>
    </row>
    <row r="2166" spans="1:12" hidden="1" outlineLevel="1" x14ac:dyDescent="0.3">
      <c r="A2166" s="13">
        <v>2157</v>
      </c>
      <c r="B2166" s="2">
        <f t="shared" si="203"/>
        <v>105504</v>
      </c>
      <c r="C2166" s="3">
        <f t="shared" si="200"/>
        <v>158.26</v>
      </c>
      <c r="D2166" s="3">
        <f t="shared" si="204"/>
        <v>158.26</v>
      </c>
      <c r="E2166" s="2">
        <f t="shared" si="201"/>
        <v>150</v>
      </c>
      <c r="F2166" s="17">
        <f t="shared" si="202"/>
        <v>0</v>
      </c>
      <c r="G2166" s="2">
        <f t="shared" si="205"/>
        <v>105654</v>
      </c>
      <c r="L2166" s="127"/>
    </row>
    <row r="2167" spans="1:12" hidden="1" outlineLevel="1" x14ac:dyDescent="0.3">
      <c r="A2167" s="13">
        <v>2158</v>
      </c>
      <c r="B2167" s="2">
        <f t="shared" si="203"/>
        <v>105654</v>
      </c>
      <c r="C2167" s="3">
        <f t="shared" si="200"/>
        <v>158.47999999999999</v>
      </c>
      <c r="D2167" s="3">
        <f t="shared" si="204"/>
        <v>158.47999999999999</v>
      </c>
      <c r="E2167" s="2">
        <f t="shared" si="201"/>
        <v>150</v>
      </c>
      <c r="F2167" s="17">
        <f t="shared" si="202"/>
        <v>0</v>
      </c>
      <c r="G2167" s="2">
        <f t="shared" si="205"/>
        <v>105804</v>
      </c>
      <c r="L2167" s="127"/>
    </row>
    <row r="2168" spans="1:12" hidden="1" outlineLevel="1" x14ac:dyDescent="0.3">
      <c r="A2168" s="13">
        <v>2159</v>
      </c>
      <c r="B2168" s="2">
        <f t="shared" si="203"/>
        <v>105804</v>
      </c>
      <c r="C2168" s="3">
        <f t="shared" si="200"/>
        <v>158.71</v>
      </c>
      <c r="D2168" s="3">
        <f t="shared" si="204"/>
        <v>158.71</v>
      </c>
      <c r="E2168" s="2">
        <f t="shared" si="201"/>
        <v>150</v>
      </c>
      <c r="F2168" s="17">
        <f t="shared" si="202"/>
        <v>0</v>
      </c>
      <c r="G2168" s="2">
        <f t="shared" si="205"/>
        <v>105954</v>
      </c>
      <c r="L2168" s="127"/>
    </row>
    <row r="2169" spans="1:12" hidden="1" outlineLevel="1" x14ac:dyDescent="0.3">
      <c r="A2169" s="13">
        <v>2160</v>
      </c>
      <c r="B2169" s="2">
        <f t="shared" si="203"/>
        <v>105954</v>
      </c>
      <c r="C2169" s="3">
        <f t="shared" si="200"/>
        <v>158.93</v>
      </c>
      <c r="D2169" s="3">
        <f t="shared" si="204"/>
        <v>158.93</v>
      </c>
      <c r="E2169" s="2">
        <f t="shared" si="201"/>
        <v>150</v>
      </c>
      <c r="F2169" s="17">
        <f t="shared" si="202"/>
        <v>0</v>
      </c>
      <c r="G2169" s="2">
        <f t="shared" si="205"/>
        <v>106104</v>
      </c>
      <c r="L2169" s="127"/>
    </row>
    <row r="2170" spans="1:12" hidden="1" outlineLevel="1" x14ac:dyDescent="0.3">
      <c r="A2170" s="13">
        <v>2161</v>
      </c>
      <c r="B2170" s="2">
        <f t="shared" si="203"/>
        <v>106104</v>
      </c>
      <c r="C2170" s="3">
        <f t="shared" si="200"/>
        <v>159.16</v>
      </c>
      <c r="D2170" s="3">
        <f t="shared" si="204"/>
        <v>159.16</v>
      </c>
      <c r="E2170" s="2">
        <f t="shared" si="201"/>
        <v>151</v>
      </c>
      <c r="F2170" s="17">
        <f t="shared" si="202"/>
        <v>0</v>
      </c>
      <c r="G2170" s="2">
        <f t="shared" si="205"/>
        <v>106255</v>
      </c>
      <c r="L2170" s="127"/>
    </row>
    <row r="2171" spans="1:12" hidden="1" outlineLevel="1" x14ac:dyDescent="0.3">
      <c r="A2171" s="13">
        <v>2162</v>
      </c>
      <c r="B2171" s="2">
        <f t="shared" si="203"/>
        <v>106255</v>
      </c>
      <c r="C2171" s="3">
        <f t="shared" si="200"/>
        <v>159.38</v>
      </c>
      <c r="D2171" s="3">
        <f t="shared" si="204"/>
        <v>159.38</v>
      </c>
      <c r="E2171" s="2">
        <f t="shared" si="201"/>
        <v>151</v>
      </c>
      <c r="F2171" s="17">
        <f t="shared" si="202"/>
        <v>0</v>
      </c>
      <c r="G2171" s="2">
        <f t="shared" si="205"/>
        <v>106406</v>
      </c>
      <c r="L2171" s="127"/>
    </row>
    <row r="2172" spans="1:12" hidden="1" outlineLevel="1" x14ac:dyDescent="0.3">
      <c r="A2172" s="13">
        <v>2163</v>
      </c>
      <c r="B2172" s="2">
        <f t="shared" si="203"/>
        <v>106406</v>
      </c>
      <c r="C2172" s="3">
        <f t="shared" si="200"/>
        <v>159.61000000000001</v>
      </c>
      <c r="D2172" s="3">
        <f t="shared" si="204"/>
        <v>159.61000000000001</v>
      </c>
      <c r="E2172" s="2">
        <f t="shared" si="201"/>
        <v>151</v>
      </c>
      <c r="F2172" s="17">
        <f t="shared" si="202"/>
        <v>0</v>
      </c>
      <c r="G2172" s="2">
        <f t="shared" si="205"/>
        <v>106557</v>
      </c>
      <c r="L2172" s="127"/>
    </row>
    <row r="2173" spans="1:12" hidden="1" outlineLevel="1" x14ac:dyDescent="0.3">
      <c r="A2173" s="13">
        <v>2164</v>
      </c>
      <c r="B2173" s="2">
        <f t="shared" si="203"/>
        <v>106557</v>
      </c>
      <c r="C2173" s="3">
        <f t="shared" si="200"/>
        <v>159.84</v>
      </c>
      <c r="D2173" s="3">
        <f t="shared" si="204"/>
        <v>159.84</v>
      </c>
      <c r="E2173" s="2">
        <f t="shared" si="201"/>
        <v>151</v>
      </c>
      <c r="F2173" s="17">
        <f t="shared" si="202"/>
        <v>0</v>
      </c>
      <c r="G2173" s="2">
        <f t="shared" si="205"/>
        <v>106708</v>
      </c>
      <c r="L2173" s="127"/>
    </row>
    <row r="2174" spans="1:12" hidden="1" outlineLevel="1" x14ac:dyDescent="0.3">
      <c r="A2174" s="13">
        <v>2165</v>
      </c>
      <c r="B2174" s="2">
        <f t="shared" si="203"/>
        <v>106708</v>
      </c>
      <c r="C2174" s="3">
        <f t="shared" si="200"/>
        <v>160.06</v>
      </c>
      <c r="D2174" s="3">
        <f t="shared" si="204"/>
        <v>160.06</v>
      </c>
      <c r="E2174" s="2">
        <f t="shared" si="201"/>
        <v>152</v>
      </c>
      <c r="F2174" s="17">
        <f t="shared" si="202"/>
        <v>0</v>
      </c>
      <c r="G2174" s="2">
        <f t="shared" si="205"/>
        <v>106860</v>
      </c>
      <c r="L2174" s="127"/>
    </row>
    <row r="2175" spans="1:12" hidden="1" outlineLevel="1" x14ac:dyDescent="0.3">
      <c r="A2175" s="13">
        <v>2166</v>
      </c>
      <c r="B2175" s="2">
        <f t="shared" si="203"/>
        <v>106860</v>
      </c>
      <c r="C2175" s="3">
        <f t="shared" si="200"/>
        <v>160.29</v>
      </c>
      <c r="D2175" s="3">
        <f t="shared" si="204"/>
        <v>160.29</v>
      </c>
      <c r="E2175" s="2">
        <f t="shared" si="201"/>
        <v>152</v>
      </c>
      <c r="F2175" s="17">
        <f t="shared" si="202"/>
        <v>0</v>
      </c>
      <c r="G2175" s="2">
        <f t="shared" si="205"/>
        <v>107012</v>
      </c>
      <c r="L2175" s="127"/>
    </row>
    <row r="2176" spans="1:12" hidden="1" outlineLevel="1" x14ac:dyDescent="0.3">
      <c r="A2176" s="13">
        <v>2167</v>
      </c>
      <c r="B2176" s="2">
        <f t="shared" si="203"/>
        <v>107012</v>
      </c>
      <c r="C2176" s="3">
        <f t="shared" si="200"/>
        <v>160.52000000000001</v>
      </c>
      <c r="D2176" s="3">
        <f t="shared" si="204"/>
        <v>160.52000000000001</v>
      </c>
      <c r="E2176" s="2">
        <f t="shared" si="201"/>
        <v>152</v>
      </c>
      <c r="F2176" s="17">
        <f t="shared" si="202"/>
        <v>0</v>
      </c>
      <c r="G2176" s="2">
        <f t="shared" si="205"/>
        <v>107164</v>
      </c>
      <c r="L2176" s="127"/>
    </row>
    <row r="2177" spans="1:12" hidden="1" outlineLevel="1" x14ac:dyDescent="0.3">
      <c r="A2177" s="13">
        <v>2168</v>
      </c>
      <c r="B2177" s="2">
        <f t="shared" si="203"/>
        <v>107164</v>
      </c>
      <c r="C2177" s="3">
        <f t="shared" si="200"/>
        <v>160.75</v>
      </c>
      <c r="D2177" s="3">
        <f t="shared" si="204"/>
        <v>160.75</v>
      </c>
      <c r="E2177" s="2">
        <f t="shared" si="201"/>
        <v>152</v>
      </c>
      <c r="F2177" s="17">
        <f t="shared" si="202"/>
        <v>0</v>
      </c>
      <c r="G2177" s="2">
        <f t="shared" si="205"/>
        <v>107316</v>
      </c>
      <c r="L2177" s="127"/>
    </row>
    <row r="2178" spans="1:12" hidden="1" outlineLevel="1" x14ac:dyDescent="0.3">
      <c r="A2178" s="13">
        <v>2169</v>
      </c>
      <c r="B2178" s="2">
        <f t="shared" si="203"/>
        <v>107316</v>
      </c>
      <c r="C2178" s="3">
        <f t="shared" si="200"/>
        <v>160.97</v>
      </c>
      <c r="D2178" s="3">
        <f t="shared" si="204"/>
        <v>160.97</v>
      </c>
      <c r="E2178" s="2">
        <f t="shared" si="201"/>
        <v>152</v>
      </c>
      <c r="F2178" s="17">
        <f t="shared" si="202"/>
        <v>0</v>
      </c>
      <c r="G2178" s="2">
        <f t="shared" si="205"/>
        <v>107468</v>
      </c>
      <c r="L2178" s="127"/>
    </row>
    <row r="2179" spans="1:12" hidden="1" outlineLevel="1" x14ac:dyDescent="0.3">
      <c r="A2179" s="13">
        <v>2170</v>
      </c>
      <c r="B2179" s="2">
        <f t="shared" si="203"/>
        <v>107468</v>
      </c>
      <c r="C2179" s="3">
        <f t="shared" si="200"/>
        <v>161.19999999999999</v>
      </c>
      <c r="D2179" s="3">
        <f t="shared" si="204"/>
        <v>161.19999999999999</v>
      </c>
      <c r="E2179" s="2">
        <f t="shared" si="201"/>
        <v>153</v>
      </c>
      <c r="F2179" s="17">
        <f t="shared" si="202"/>
        <v>0</v>
      </c>
      <c r="G2179" s="2">
        <f t="shared" si="205"/>
        <v>107621</v>
      </c>
      <c r="L2179" s="127"/>
    </row>
    <row r="2180" spans="1:12" hidden="1" outlineLevel="1" x14ac:dyDescent="0.3">
      <c r="A2180" s="13">
        <v>2171</v>
      </c>
      <c r="B2180" s="2">
        <f t="shared" si="203"/>
        <v>107621</v>
      </c>
      <c r="C2180" s="3">
        <f t="shared" si="200"/>
        <v>161.43</v>
      </c>
      <c r="D2180" s="3">
        <f t="shared" si="204"/>
        <v>161.43</v>
      </c>
      <c r="E2180" s="2">
        <f t="shared" si="201"/>
        <v>153</v>
      </c>
      <c r="F2180" s="17">
        <f t="shared" si="202"/>
        <v>0</v>
      </c>
      <c r="G2180" s="2">
        <f t="shared" si="205"/>
        <v>107774</v>
      </c>
      <c r="L2180" s="127"/>
    </row>
    <row r="2181" spans="1:12" hidden="1" outlineLevel="1" x14ac:dyDescent="0.3">
      <c r="A2181" s="13">
        <v>2172</v>
      </c>
      <c r="B2181" s="2">
        <f t="shared" si="203"/>
        <v>107774</v>
      </c>
      <c r="C2181" s="3">
        <f t="shared" ref="C2181:C2199" si="206">ROUND(B2181*$K$4/100,2)</f>
        <v>161.66</v>
      </c>
      <c r="D2181" s="3">
        <f t="shared" si="204"/>
        <v>161.66</v>
      </c>
      <c r="E2181" s="2">
        <f t="shared" si="201"/>
        <v>153</v>
      </c>
      <c r="F2181" s="17">
        <f t="shared" si="202"/>
        <v>0</v>
      </c>
      <c r="G2181" s="2">
        <f t="shared" si="205"/>
        <v>107927</v>
      </c>
      <c r="L2181" s="127"/>
    </row>
    <row r="2182" spans="1:12" hidden="1" outlineLevel="1" x14ac:dyDescent="0.3">
      <c r="A2182" s="13">
        <v>2173</v>
      </c>
      <c r="B2182" s="2">
        <f t="shared" si="203"/>
        <v>107927</v>
      </c>
      <c r="C2182" s="3">
        <f t="shared" si="206"/>
        <v>161.88999999999999</v>
      </c>
      <c r="D2182" s="3">
        <f t="shared" si="204"/>
        <v>161.88999999999999</v>
      </c>
      <c r="E2182" s="2">
        <f t="shared" ref="E2182:E2199" si="207">ROUNDDOWN(IF(D2182&lt;50,0,D2182*0.95),0)</f>
        <v>153</v>
      </c>
      <c r="F2182" s="17">
        <f t="shared" si="202"/>
        <v>0</v>
      </c>
      <c r="G2182" s="2">
        <f t="shared" si="205"/>
        <v>108080</v>
      </c>
      <c r="L2182" s="127"/>
    </row>
    <row r="2183" spans="1:12" hidden="1" outlineLevel="1" x14ac:dyDescent="0.3">
      <c r="A2183" s="13">
        <v>2174</v>
      </c>
      <c r="B2183" s="2">
        <f t="shared" si="203"/>
        <v>108080</v>
      </c>
      <c r="C2183" s="3">
        <f t="shared" si="206"/>
        <v>162.12</v>
      </c>
      <c r="D2183" s="3">
        <f t="shared" si="204"/>
        <v>162.12</v>
      </c>
      <c r="E2183" s="2">
        <f t="shared" si="207"/>
        <v>154</v>
      </c>
      <c r="F2183" s="17">
        <f t="shared" ref="F2183:F2199" si="208">IF(E2183&gt;0,0,D2183-E2183)</f>
        <v>0</v>
      </c>
      <c r="G2183" s="2">
        <f t="shared" si="205"/>
        <v>108234</v>
      </c>
      <c r="L2183" s="127"/>
    </row>
    <row r="2184" spans="1:12" hidden="1" outlineLevel="1" x14ac:dyDescent="0.3">
      <c r="A2184" s="13">
        <v>2175</v>
      </c>
      <c r="B2184" s="2">
        <f t="shared" ref="B2184:B2199" si="209">G2183</f>
        <v>108234</v>
      </c>
      <c r="C2184" s="3">
        <f t="shared" si="206"/>
        <v>162.35</v>
      </c>
      <c r="D2184" s="3">
        <f t="shared" si="204"/>
        <v>162.35</v>
      </c>
      <c r="E2184" s="2">
        <f t="shared" si="207"/>
        <v>154</v>
      </c>
      <c r="F2184" s="17">
        <f t="shared" si="208"/>
        <v>0</v>
      </c>
      <c r="G2184" s="2">
        <f t="shared" si="205"/>
        <v>108388</v>
      </c>
      <c r="L2184" s="127"/>
    </row>
    <row r="2185" spans="1:12" hidden="1" outlineLevel="1" x14ac:dyDescent="0.3">
      <c r="A2185" s="13">
        <v>2176</v>
      </c>
      <c r="B2185" s="2">
        <f t="shared" si="209"/>
        <v>108388</v>
      </c>
      <c r="C2185" s="3">
        <f t="shared" si="206"/>
        <v>162.58000000000001</v>
      </c>
      <c r="D2185" s="3">
        <f t="shared" si="204"/>
        <v>162.58000000000001</v>
      </c>
      <c r="E2185" s="2">
        <f t="shared" si="207"/>
        <v>154</v>
      </c>
      <c r="F2185" s="17">
        <f t="shared" si="208"/>
        <v>0</v>
      </c>
      <c r="G2185" s="2">
        <f t="shared" si="205"/>
        <v>108542</v>
      </c>
      <c r="L2185" s="127"/>
    </row>
    <row r="2186" spans="1:12" hidden="1" outlineLevel="1" x14ac:dyDescent="0.3">
      <c r="A2186" s="13">
        <v>2177</v>
      </c>
      <c r="B2186" s="2">
        <f t="shared" si="209"/>
        <v>108542</v>
      </c>
      <c r="C2186" s="3">
        <f t="shared" si="206"/>
        <v>162.81</v>
      </c>
      <c r="D2186" s="3">
        <f t="shared" si="204"/>
        <v>162.81</v>
      </c>
      <c r="E2186" s="2">
        <f t="shared" si="207"/>
        <v>154</v>
      </c>
      <c r="F2186" s="17">
        <f t="shared" si="208"/>
        <v>0</v>
      </c>
      <c r="G2186" s="2">
        <f t="shared" si="205"/>
        <v>108696</v>
      </c>
      <c r="L2186" s="127"/>
    </row>
    <row r="2187" spans="1:12" hidden="1" outlineLevel="1" x14ac:dyDescent="0.3">
      <c r="A2187" s="13">
        <v>2178</v>
      </c>
      <c r="B2187" s="2">
        <f t="shared" si="209"/>
        <v>108696</v>
      </c>
      <c r="C2187" s="3">
        <f t="shared" si="206"/>
        <v>163.04</v>
      </c>
      <c r="D2187" s="3">
        <f t="shared" si="204"/>
        <v>163.04</v>
      </c>
      <c r="E2187" s="2">
        <f t="shared" si="207"/>
        <v>154</v>
      </c>
      <c r="F2187" s="17">
        <f t="shared" si="208"/>
        <v>0</v>
      </c>
      <c r="G2187" s="2">
        <f t="shared" si="205"/>
        <v>108850</v>
      </c>
      <c r="L2187" s="127"/>
    </row>
    <row r="2188" spans="1:12" hidden="1" outlineLevel="1" x14ac:dyDescent="0.3">
      <c r="A2188" s="13">
        <v>2179</v>
      </c>
      <c r="B2188" s="2">
        <f t="shared" si="209"/>
        <v>108850</v>
      </c>
      <c r="C2188" s="3">
        <f t="shared" si="206"/>
        <v>163.28</v>
      </c>
      <c r="D2188" s="3">
        <f t="shared" si="204"/>
        <v>163.28</v>
      </c>
      <c r="E2188" s="2">
        <f t="shared" si="207"/>
        <v>155</v>
      </c>
      <c r="F2188" s="17">
        <f t="shared" si="208"/>
        <v>0</v>
      </c>
      <c r="G2188" s="2">
        <f t="shared" si="205"/>
        <v>109005</v>
      </c>
      <c r="L2188" s="127"/>
    </row>
    <row r="2189" spans="1:12" hidden="1" outlineLevel="1" x14ac:dyDescent="0.3">
      <c r="A2189" s="13">
        <v>2180</v>
      </c>
      <c r="B2189" s="2">
        <f t="shared" si="209"/>
        <v>109005</v>
      </c>
      <c r="C2189" s="3">
        <f t="shared" si="206"/>
        <v>163.51</v>
      </c>
      <c r="D2189" s="3">
        <f t="shared" si="204"/>
        <v>163.51</v>
      </c>
      <c r="E2189" s="2">
        <f t="shared" si="207"/>
        <v>155</v>
      </c>
      <c r="F2189" s="17">
        <f t="shared" si="208"/>
        <v>0</v>
      </c>
      <c r="G2189" s="2">
        <f t="shared" si="205"/>
        <v>109160</v>
      </c>
      <c r="L2189" s="127"/>
    </row>
    <row r="2190" spans="1:12" hidden="1" outlineLevel="1" x14ac:dyDescent="0.3">
      <c r="A2190" s="13">
        <v>2181</v>
      </c>
      <c r="B2190" s="2">
        <f t="shared" si="209"/>
        <v>109160</v>
      </c>
      <c r="C2190" s="3">
        <f t="shared" si="206"/>
        <v>163.74</v>
      </c>
      <c r="D2190" s="3">
        <f t="shared" si="204"/>
        <v>163.74</v>
      </c>
      <c r="E2190" s="2">
        <f t="shared" si="207"/>
        <v>155</v>
      </c>
      <c r="F2190" s="17">
        <f t="shared" si="208"/>
        <v>0</v>
      </c>
      <c r="G2190" s="2">
        <f t="shared" si="205"/>
        <v>109315</v>
      </c>
      <c r="L2190" s="127"/>
    </row>
    <row r="2191" spans="1:12" hidden="1" outlineLevel="1" x14ac:dyDescent="0.3">
      <c r="A2191" s="13">
        <v>2182</v>
      </c>
      <c r="B2191" s="2">
        <f t="shared" si="209"/>
        <v>109315</v>
      </c>
      <c r="C2191" s="3">
        <f t="shared" si="206"/>
        <v>163.97</v>
      </c>
      <c r="D2191" s="3">
        <f t="shared" si="204"/>
        <v>163.97</v>
      </c>
      <c r="E2191" s="2">
        <f t="shared" si="207"/>
        <v>155</v>
      </c>
      <c r="F2191" s="17">
        <f t="shared" si="208"/>
        <v>0</v>
      </c>
      <c r="G2191" s="2">
        <f t="shared" si="205"/>
        <v>109470</v>
      </c>
      <c r="L2191" s="127"/>
    </row>
    <row r="2192" spans="1:12" hidden="1" outlineLevel="1" x14ac:dyDescent="0.3">
      <c r="A2192" s="13">
        <v>2183</v>
      </c>
      <c r="B2192" s="2">
        <f t="shared" si="209"/>
        <v>109470</v>
      </c>
      <c r="C2192" s="3">
        <f t="shared" si="206"/>
        <v>164.21</v>
      </c>
      <c r="D2192" s="3">
        <f t="shared" si="204"/>
        <v>164.21</v>
      </c>
      <c r="E2192" s="2">
        <f t="shared" si="207"/>
        <v>155</v>
      </c>
      <c r="F2192" s="17">
        <f t="shared" si="208"/>
        <v>0</v>
      </c>
      <c r="G2192" s="2">
        <f t="shared" si="205"/>
        <v>109625</v>
      </c>
      <c r="L2192" s="127"/>
    </row>
    <row r="2193" spans="1:13" hidden="1" outlineLevel="1" x14ac:dyDescent="0.3">
      <c r="A2193" s="13">
        <v>2184</v>
      </c>
      <c r="B2193" s="2">
        <f t="shared" si="209"/>
        <v>109625</v>
      </c>
      <c r="C2193" s="3">
        <f t="shared" si="206"/>
        <v>164.44</v>
      </c>
      <c r="D2193" s="3">
        <f t="shared" si="204"/>
        <v>164.44</v>
      </c>
      <c r="E2193" s="2">
        <f t="shared" si="207"/>
        <v>156</v>
      </c>
      <c r="F2193" s="17">
        <f t="shared" si="208"/>
        <v>0</v>
      </c>
      <c r="G2193" s="2">
        <f t="shared" si="205"/>
        <v>109781</v>
      </c>
      <c r="L2193" s="127"/>
    </row>
    <row r="2194" spans="1:13" hidden="1" outlineLevel="1" x14ac:dyDescent="0.3">
      <c r="A2194" s="13">
        <v>2185</v>
      </c>
      <c r="B2194" s="2">
        <f t="shared" si="209"/>
        <v>109781</v>
      </c>
      <c r="C2194" s="3">
        <f t="shared" si="206"/>
        <v>164.67</v>
      </c>
      <c r="D2194" s="3">
        <f t="shared" si="204"/>
        <v>164.67</v>
      </c>
      <c r="E2194" s="2">
        <f t="shared" si="207"/>
        <v>156</v>
      </c>
      <c r="F2194" s="17">
        <f t="shared" si="208"/>
        <v>0</v>
      </c>
      <c r="G2194" s="2">
        <f t="shared" si="205"/>
        <v>109937</v>
      </c>
      <c r="L2194" s="127"/>
    </row>
    <row r="2195" spans="1:13" hidden="1" outlineLevel="1" x14ac:dyDescent="0.3">
      <c r="A2195" s="13">
        <v>2186</v>
      </c>
      <c r="B2195" s="2">
        <f t="shared" si="209"/>
        <v>109937</v>
      </c>
      <c r="C2195" s="3">
        <f t="shared" si="206"/>
        <v>164.91</v>
      </c>
      <c r="D2195" s="3">
        <f t="shared" si="204"/>
        <v>164.91</v>
      </c>
      <c r="E2195" s="2">
        <f t="shared" si="207"/>
        <v>156</v>
      </c>
      <c r="F2195" s="17">
        <f t="shared" si="208"/>
        <v>0</v>
      </c>
      <c r="G2195" s="2">
        <f t="shared" si="205"/>
        <v>110093</v>
      </c>
      <c r="L2195" s="127"/>
    </row>
    <row r="2196" spans="1:13" hidden="1" outlineLevel="1" x14ac:dyDescent="0.3">
      <c r="A2196" s="13">
        <v>2187</v>
      </c>
      <c r="B2196" s="2">
        <f t="shared" si="209"/>
        <v>110093</v>
      </c>
      <c r="C2196" s="3">
        <f t="shared" si="206"/>
        <v>165.14</v>
      </c>
      <c r="D2196" s="3">
        <f t="shared" si="204"/>
        <v>165.14</v>
      </c>
      <c r="E2196" s="2">
        <f t="shared" si="207"/>
        <v>156</v>
      </c>
      <c r="F2196" s="17">
        <f t="shared" si="208"/>
        <v>0</v>
      </c>
      <c r="G2196" s="2">
        <f t="shared" si="205"/>
        <v>110249</v>
      </c>
      <c r="L2196" s="127"/>
    </row>
    <row r="2197" spans="1:13" hidden="1" outlineLevel="1" x14ac:dyDescent="0.3">
      <c r="A2197" s="13">
        <v>2188</v>
      </c>
      <c r="B2197" s="2">
        <f t="shared" si="209"/>
        <v>110249</v>
      </c>
      <c r="C2197" s="3">
        <f t="shared" si="206"/>
        <v>165.37</v>
      </c>
      <c r="D2197" s="3">
        <f t="shared" si="204"/>
        <v>165.37</v>
      </c>
      <c r="E2197" s="2">
        <f t="shared" si="207"/>
        <v>157</v>
      </c>
      <c r="F2197" s="17">
        <f t="shared" si="208"/>
        <v>0</v>
      </c>
      <c r="G2197" s="2">
        <f t="shared" si="205"/>
        <v>110406</v>
      </c>
      <c r="L2197" s="127"/>
    </row>
    <row r="2198" spans="1:13" hidden="1" outlineLevel="1" x14ac:dyDescent="0.3">
      <c r="A2198" s="13">
        <v>2189</v>
      </c>
      <c r="B2198" s="2">
        <f t="shared" si="209"/>
        <v>110406</v>
      </c>
      <c r="C2198" s="3">
        <f t="shared" si="206"/>
        <v>165.61</v>
      </c>
      <c r="D2198" s="3">
        <f t="shared" si="204"/>
        <v>165.61</v>
      </c>
      <c r="E2198" s="2">
        <f t="shared" si="207"/>
        <v>157</v>
      </c>
      <c r="F2198" s="17">
        <f t="shared" si="208"/>
        <v>0</v>
      </c>
      <c r="G2198" s="2">
        <f t="shared" si="205"/>
        <v>110563</v>
      </c>
      <c r="L2198" s="127"/>
    </row>
    <row r="2199" spans="1:13" collapsed="1" x14ac:dyDescent="0.3">
      <c r="A2199" s="4">
        <v>2190</v>
      </c>
      <c r="B2199" s="5">
        <f t="shared" si="209"/>
        <v>110563</v>
      </c>
      <c r="C2199" s="6">
        <f t="shared" si="206"/>
        <v>165.84</v>
      </c>
      <c r="D2199" s="6">
        <f t="shared" si="204"/>
        <v>165.84</v>
      </c>
      <c r="E2199" s="19">
        <f t="shared" si="207"/>
        <v>157</v>
      </c>
      <c r="F2199" s="17">
        <f t="shared" si="208"/>
        <v>0</v>
      </c>
      <c r="G2199" s="20">
        <f t="shared" si="205"/>
        <v>110720</v>
      </c>
      <c r="I2199" t="s">
        <v>13</v>
      </c>
      <c r="L2199" s="127">
        <f>C2199*30</f>
        <v>4975.2</v>
      </c>
      <c r="M2199" s="137">
        <f>(B2199/B5)-1</f>
        <v>21.1126</v>
      </c>
    </row>
    <row r="2200" spans="1:13" x14ac:dyDescent="0.3">
      <c r="L2200" s="127"/>
    </row>
  </sheetData>
  <sheetProtection algorithmName="SHA-512" hashValue="z3htPjU4STVgEpcfgpQoDm5L885P0wOkCRZhh5Y2cGahVYOnO/HqIKlB8CVb8NGTfiNOqhW6Cv3yPUhQJ7/MZQ==" saltValue="rH6DFMxiFv1Iz1uTi6t1UA==" spinCount="100000" sheet="1" objects="1" scenarios="1" selectLockedCells="1"/>
  <mergeCells count="2">
    <mergeCell ref="G2:J2"/>
    <mergeCell ref="I5:J13"/>
  </mergeCells>
  <hyperlinks>
    <hyperlink ref="G2:J2" r:id="rId1" display="https://karl-gaessler.com/profitwallet/"/>
    <hyperlink ref="G3" r:id="rId2"/>
  </hyperlinks>
  <pageMargins left="0.7" right="0.7" top="0.78740157499999996" bottom="0.78740157499999996" header="0.3" footer="0.3"/>
  <pageSetup paperSize="9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6" name="Spinner 1">
              <controlPr locked="0" defaultSize="0" autoPict="0">
                <anchor moveWithCells="1">
                  <from>
                    <xdr:col>11</xdr:col>
                    <xdr:colOff>15240</xdr:colOff>
                    <xdr:row>2</xdr:row>
                    <xdr:rowOff>129540</xdr:rowOff>
                  </from>
                  <to>
                    <xdr:col>11</xdr:col>
                    <xdr:colOff>342900</xdr:colOff>
                    <xdr:row>4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Q2198"/>
  <sheetViews>
    <sheetView zoomScale="90" zoomScaleNormal="90" workbookViewId="0">
      <pane ySplit="3" topLeftCell="A4" activePane="bottomLeft" state="frozen"/>
      <selection activeCell="I1812" sqref="I1812"/>
      <selection pane="bottomLeft" activeCell="F1" sqref="F1"/>
    </sheetView>
  </sheetViews>
  <sheetFormatPr baseColWidth="10" defaultRowHeight="14.4" outlineLevelRow="1" x14ac:dyDescent="0.3"/>
  <cols>
    <col min="1" max="1" width="8.6640625" style="1" customWidth="1"/>
    <col min="2" max="2" width="12.21875" style="2" customWidth="1"/>
    <col min="3" max="3" width="15.21875" style="3" customWidth="1"/>
    <col min="4" max="4" width="13.6640625" style="8" customWidth="1"/>
    <col min="5" max="5" width="15.33203125" style="3" bestFit="1" customWidth="1"/>
    <col min="6" max="6" width="13.5546875" style="3" customWidth="1"/>
    <col min="7" max="7" width="8" style="3" customWidth="1"/>
    <col min="8" max="8" width="15" style="2" customWidth="1"/>
    <col min="9" max="9" width="11.6640625" customWidth="1"/>
    <col min="10" max="10" width="14.77734375" customWidth="1"/>
    <col min="11" max="11" width="25.88671875" customWidth="1"/>
    <col min="12" max="12" width="7.6640625" customWidth="1"/>
    <col min="13" max="13" width="7.88671875" customWidth="1"/>
    <col min="14" max="14" width="14" customWidth="1"/>
    <col min="16" max="16" width="15" bestFit="1" customWidth="1"/>
    <col min="17" max="17" width="11.5546875" hidden="1" customWidth="1"/>
  </cols>
  <sheetData>
    <row r="1" spans="1:17" x14ac:dyDescent="0.3">
      <c r="A1" s="21"/>
      <c r="F1" s="123"/>
      <c r="G1" s="93" t="s">
        <v>78</v>
      </c>
      <c r="H1" s="110"/>
      <c r="I1" s="92"/>
      <c r="J1" s="92"/>
      <c r="Q1">
        <v>0.95</v>
      </c>
    </row>
    <row r="2" spans="1:17" s="37" customFormat="1" ht="27.6" customHeight="1" thickBot="1" x14ac:dyDescent="0.35">
      <c r="A2" s="39"/>
      <c r="B2" s="39"/>
      <c r="C2" s="39"/>
      <c r="D2" s="40" t="s">
        <v>20</v>
      </c>
      <c r="E2" s="39"/>
      <c r="F2" s="39"/>
      <c r="G2" s="172" t="s">
        <v>19</v>
      </c>
      <c r="H2" s="172"/>
      <c r="I2" s="172"/>
      <c r="J2" s="172"/>
      <c r="K2" s="112"/>
      <c r="L2" s="51" t="s">
        <v>23</v>
      </c>
      <c r="M2" s="51" t="s">
        <v>22</v>
      </c>
      <c r="N2" s="51"/>
      <c r="Q2" s="111">
        <v>15</v>
      </c>
    </row>
    <row r="3" spans="1:17" s="7" customFormat="1" ht="18.600000000000001" thickBot="1" x14ac:dyDescent="0.4">
      <c r="A3" s="23" t="s">
        <v>1</v>
      </c>
      <c r="B3" s="24" t="s">
        <v>17</v>
      </c>
      <c r="C3" s="25" t="s">
        <v>11</v>
      </c>
      <c r="D3" s="26" t="s">
        <v>15</v>
      </c>
      <c r="E3" s="25" t="s">
        <v>12</v>
      </c>
      <c r="F3" s="25" t="s">
        <v>9</v>
      </c>
      <c r="G3" s="25" t="s">
        <v>2</v>
      </c>
      <c r="H3" s="24" t="s">
        <v>10</v>
      </c>
      <c r="I3" s="24" t="s">
        <v>14</v>
      </c>
      <c r="J3" s="24" t="s">
        <v>18</v>
      </c>
      <c r="K3" s="27" t="s">
        <v>16</v>
      </c>
      <c r="L3" s="114">
        <f>Q2/100</f>
        <v>0.15</v>
      </c>
      <c r="M3" s="52">
        <f>Ertrag*30</f>
        <v>4.5</v>
      </c>
      <c r="N3" s="52"/>
    </row>
    <row r="4" spans="1:17" ht="15" customHeight="1" x14ac:dyDescent="0.3">
      <c r="A4" s="1">
        <v>1</v>
      </c>
      <c r="B4" s="109">
        <v>200</v>
      </c>
      <c r="C4" s="3">
        <f t="shared" ref="C4:C67" si="0">ROUND(B4*Ertrag/100,2)</f>
        <v>0.3</v>
      </c>
      <c r="E4" s="3">
        <f>C4</f>
        <v>0.3</v>
      </c>
      <c r="F4" s="3">
        <f t="shared" ref="F4:F67" si="1">IF(E4&lt;50,0,E4*gebuehr)</f>
        <v>0</v>
      </c>
      <c r="G4" s="3">
        <f>IF(F4&gt;0,0,E4-F4)</f>
        <v>0.3</v>
      </c>
      <c r="H4" s="2">
        <f t="shared" ref="H4:H32" si="2">B4+F4</f>
        <v>200</v>
      </c>
    </row>
    <row r="5" spans="1:17" x14ac:dyDescent="0.3">
      <c r="A5" s="1">
        <v>2</v>
      </c>
      <c r="B5" s="2">
        <f>H4</f>
        <v>200</v>
      </c>
      <c r="C5" s="3">
        <f t="shared" si="0"/>
        <v>0.3</v>
      </c>
      <c r="E5" s="3">
        <f t="shared" ref="E5:E32" si="3">C5+G4+D5</f>
        <v>0.6</v>
      </c>
      <c r="F5" s="3">
        <f t="shared" si="1"/>
        <v>0</v>
      </c>
      <c r="G5" s="3">
        <f t="shared" ref="G5:G21" si="4">IF(F5&gt;0,0,E5-F5)</f>
        <v>0.6</v>
      </c>
      <c r="H5" s="2">
        <f t="shared" si="2"/>
        <v>200</v>
      </c>
      <c r="K5" s="36"/>
    </row>
    <row r="6" spans="1:17" ht="15" thickBot="1" x14ac:dyDescent="0.35">
      <c r="A6" s="14">
        <v>3</v>
      </c>
      <c r="B6" s="2">
        <f>H5</f>
        <v>200</v>
      </c>
      <c r="C6" s="3">
        <f t="shared" si="0"/>
        <v>0.3</v>
      </c>
      <c r="E6" s="3">
        <f t="shared" si="3"/>
        <v>0.89999999999999991</v>
      </c>
      <c r="F6" s="3">
        <f t="shared" si="1"/>
        <v>0</v>
      </c>
      <c r="G6" s="3">
        <f t="shared" si="4"/>
        <v>0.89999999999999991</v>
      </c>
      <c r="H6" s="2">
        <f t="shared" si="2"/>
        <v>200</v>
      </c>
      <c r="K6" s="36"/>
    </row>
    <row r="7" spans="1:17" ht="14.4" customHeight="1" x14ac:dyDescent="0.3">
      <c r="A7" s="14">
        <v>4</v>
      </c>
      <c r="B7" s="2">
        <f t="shared" ref="B7:B70" si="5">H6</f>
        <v>200</v>
      </c>
      <c r="C7" s="3">
        <f t="shared" si="0"/>
        <v>0.3</v>
      </c>
      <c r="E7" s="3">
        <f t="shared" si="3"/>
        <v>1.2</v>
      </c>
      <c r="F7" s="3">
        <f t="shared" si="1"/>
        <v>0</v>
      </c>
      <c r="G7" s="3">
        <f t="shared" si="4"/>
        <v>1.2</v>
      </c>
      <c r="H7" s="2">
        <f t="shared" si="2"/>
        <v>200</v>
      </c>
      <c r="K7" s="179" t="s">
        <v>81</v>
      </c>
      <c r="M7" s="38"/>
    </row>
    <row r="8" spans="1:17" x14ac:dyDescent="0.3">
      <c r="A8" s="14">
        <v>5</v>
      </c>
      <c r="B8" s="2">
        <f t="shared" si="5"/>
        <v>200</v>
      </c>
      <c r="C8" s="3">
        <f t="shared" si="0"/>
        <v>0.3</v>
      </c>
      <c r="E8" s="3">
        <f t="shared" si="3"/>
        <v>1.5</v>
      </c>
      <c r="F8" s="3">
        <f t="shared" si="1"/>
        <v>0</v>
      </c>
      <c r="G8" s="3">
        <f t="shared" si="4"/>
        <v>1.5</v>
      </c>
      <c r="H8" s="2">
        <f t="shared" si="2"/>
        <v>200</v>
      </c>
      <c r="K8" s="180"/>
    </row>
    <row r="9" spans="1:17" x14ac:dyDescent="0.3">
      <c r="A9" s="14">
        <v>6</v>
      </c>
      <c r="B9" s="2">
        <f t="shared" si="5"/>
        <v>200</v>
      </c>
      <c r="C9" s="3">
        <f t="shared" si="0"/>
        <v>0.3</v>
      </c>
      <c r="E9" s="3">
        <f t="shared" si="3"/>
        <v>1.8</v>
      </c>
      <c r="F9" s="3">
        <f t="shared" si="1"/>
        <v>0</v>
      </c>
      <c r="G9" s="3">
        <f t="shared" si="4"/>
        <v>1.8</v>
      </c>
      <c r="H9" s="2">
        <f t="shared" si="2"/>
        <v>200</v>
      </c>
      <c r="K9" s="180"/>
    </row>
    <row r="10" spans="1:17" x14ac:dyDescent="0.3">
      <c r="A10" s="14">
        <v>7</v>
      </c>
      <c r="B10" s="2">
        <f t="shared" si="5"/>
        <v>200</v>
      </c>
      <c r="C10" s="3">
        <f t="shared" si="0"/>
        <v>0.3</v>
      </c>
      <c r="E10" s="3">
        <f t="shared" si="3"/>
        <v>2.1</v>
      </c>
      <c r="F10" s="3">
        <f t="shared" si="1"/>
        <v>0</v>
      </c>
      <c r="G10" s="3">
        <f t="shared" si="4"/>
        <v>2.1</v>
      </c>
      <c r="H10" s="2">
        <f t="shared" si="2"/>
        <v>200</v>
      </c>
      <c r="K10" s="180"/>
    </row>
    <row r="11" spans="1:17" x14ac:dyDescent="0.3">
      <c r="A11" s="14">
        <v>8</v>
      </c>
      <c r="B11" s="2">
        <f t="shared" si="5"/>
        <v>200</v>
      </c>
      <c r="C11" s="3">
        <f t="shared" si="0"/>
        <v>0.3</v>
      </c>
      <c r="E11" s="3">
        <f t="shared" si="3"/>
        <v>2.4</v>
      </c>
      <c r="F11" s="3">
        <f t="shared" si="1"/>
        <v>0</v>
      </c>
      <c r="G11" s="3">
        <f t="shared" si="4"/>
        <v>2.4</v>
      </c>
      <c r="H11" s="2">
        <f t="shared" si="2"/>
        <v>200</v>
      </c>
      <c r="K11" s="180"/>
    </row>
    <row r="12" spans="1:17" x14ac:dyDescent="0.3">
      <c r="A12" s="14">
        <v>9</v>
      </c>
      <c r="B12" s="2">
        <f t="shared" si="5"/>
        <v>200</v>
      </c>
      <c r="C12" s="3">
        <f t="shared" si="0"/>
        <v>0.3</v>
      </c>
      <c r="E12" s="3">
        <f t="shared" si="3"/>
        <v>2.6999999999999997</v>
      </c>
      <c r="F12" s="3">
        <f t="shared" si="1"/>
        <v>0</v>
      </c>
      <c r="G12" s="3">
        <f t="shared" si="4"/>
        <v>2.6999999999999997</v>
      </c>
      <c r="H12" s="2">
        <f t="shared" si="2"/>
        <v>200</v>
      </c>
      <c r="K12" s="180"/>
    </row>
    <row r="13" spans="1:17" x14ac:dyDescent="0.3">
      <c r="A13" s="14">
        <v>10</v>
      </c>
      <c r="B13" s="2">
        <f t="shared" si="5"/>
        <v>200</v>
      </c>
      <c r="C13" s="3">
        <f t="shared" si="0"/>
        <v>0.3</v>
      </c>
      <c r="E13" s="3">
        <f t="shared" si="3"/>
        <v>2.9999999999999996</v>
      </c>
      <c r="F13" s="3">
        <f t="shared" si="1"/>
        <v>0</v>
      </c>
      <c r="G13" s="3">
        <f t="shared" si="4"/>
        <v>2.9999999999999996</v>
      </c>
      <c r="H13" s="2">
        <f t="shared" si="2"/>
        <v>200</v>
      </c>
      <c r="K13" s="180"/>
    </row>
    <row r="14" spans="1:17" x14ac:dyDescent="0.3">
      <c r="A14" s="14">
        <v>11</v>
      </c>
      <c r="B14" s="2">
        <f t="shared" si="5"/>
        <v>200</v>
      </c>
      <c r="C14" s="3">
        <f t="shared" si="0"/>
        <v>0.3</v>
      </c>
      <c r="E14" s="3">
        <f t="shared" si="3"/>
        <v>3.2999999999999994</v>
      </c>
      <c r="F14" s="3">
        <f t="shared" si="1"/>
        <v>0</v>
      </c>
      <c r="G14" s="3">
        <f t="shared" si="4"/>
        <v>3.2999999999999994</v>
      </c>
      <c r="H14" s="2">
        <f t="shared" si="2"/>
        <v>200</v>
      </c>
      <c r="K14" s="180"/>
    </row>
    <row r="15" spans="1:17" x14ac:dyDescent="0.3">
      <c r="A15" s="14">
        <v>12</v>
      </c>
      <c r="B15" s="2">
        <f t="shared" si="5"/>
        <v>200</v>
      </c>
      <c r="C15" s="3">
        <f t="shared" si="0"/>
        <v>0.3</v>
      </c>
      <c r="E15" s="3">
        <f t="shared" si="3"/>
        <v>3.5999999999999992</v>
      </c>
      <c r="F15" s="3">
        <f t="shared" si="1"/>
        <v>0</v>
      </c>
      <c r="G15" s="3">
        <f t="shared" si="4"/>
        <v>3.5999999999999992</v>
      </c>
      <c r="H15" s="2">
        <f t="shared" si="2"/>
        <v>200</v>
      </c>
      <c r="K15" s="180"/>
    </row>
    <row r="16" spans="1:17" x14ac:dyDescent="0.3">
      <c r="A16" s="14">
        <v>13</v>
      </c>
      <c r="B16" s="2">
        <f>H15</f>
        <v>200</v>
      </c>
      <c r="C16" s="3">
        <f t="shared" si="0"/>
        <v>0.3</v>
      </c>
      <c r="E16" s="3">
        <f t="shared" si="3"/>
        <v>3.899999999999999</v>
      </c>
      <c r="F16" s="3">
        <f t="shared" si="1"/>
        <v>0</v>
      </c>
      <c r="G16" s="3">
        <f t="shared" si="4"/>
        <v>3.899999999999999</v>
      </c>
      <c r="H16" s="2">
        <f t="shared" si="2"/>
        <v>200</v>
      </c>
      <c r="K16" s="180"/>
    </row>
    <row r="17" spans="1:14" x14ac:dyDescent="0.3">
      <c r="A17" s="14">
        <v>14</v>
      </c>
      <c r="B17" s="2">
        <f t="shared" ref="B17:B19" si="6">H16</f>
        <v>200</v>
      </c>
      <c r="C17" s="3">
        <f t="shared" si="0"/>
        <v>0.3</v>
      </c>
      <c r="E17" s="3">
        <f t="shared" si="3"/>
        <v>4.1999999999999993</v>
      </c>
      <c r="F17" s="3">
        <f t="shared" si="1"/>
        <v>0</v>
      </c>
      <c r="G17" s="3">
        <f t="shared" si="4"/>
        <v>4.1999999999999993</v>
      </c>
      <c r="H17" s="2">
        <f t="shared" si="2"/>
        <v>200</v>
      </c>
      <c r="K17" s="180"/>
    </row>
    <row r="18" spans="1:14" x14ac:dyDescent="0.3">
      <c r="A18" s="14">
        <v>15</v>
      </c>
      <c r="B18" s="2">
        <f t="shared" si="6"/>
        <v>200</v>
      </c>
      <c r="C18" s="3">
        <f t="shared" si="0"/>
        <v>0.3</v>
      </c>
      <c r="E18" s="3">
        <f t="shared" si="3"/>
        <v>4.4999999999999991</v>
      </c>
      <c r="F18" s="3">
        <f t="shared" si="1"/>
        <v>0</v>
      </c>
      <c r="G18" s="3">
        <f t="shared" si="4"/>
        <v>4.4999999999999991</v>
      </c>
      <c r="H18" s="2">
        <f t="shared" si="2"/>
        <v>200</v>
      </c>
      <c r="K18" s="180"/>
    </row>
    <row r="19" spans="1:14" x14ac:dyDescent="0.3">
      <c r="A19" s="14">
        <v>16</v>
      </c>
      <c r="B19" s="2">
        <f t="shared" si="6"/>
        <v>200</v>
      </c>
      <c r="C19" s="3">
        <f t="shared" si="0"/>
        <v>0.3</v>
      </c>
      <c r="E19" s="3">
        <f t="shared" si="3"/>
        <v>4.7999999999999989</v>
      </c>
      <c r="F19" s="3">
        <f t="shared" si="1"/>
        <v>0</v>
      </c>
      <c r="G19" s="3">
        <f t="shared" si="4"/>
        <v>4.7999999999999989</v>
      </c>
      <c r="H19" s="2">
        <f t="shared" si="2"/>
        <v>200</v>
      </c>
      <c r="K19" s="180"/>
    </row>
    <row r="20" spans="1:14" x14ac:dyDescent="0.3">
      <c r="A20" s="14">
        <v>17</v>
      </c>
      <c r="B20" s="2">
        <f t="shared" si="5"/>
        <v>200</v>
      </c>
      <c r="C20" s="3">
        <f t="shared" si="0"/>
        <v>0.3</v>
      </c>
      <c r="E20" s="3">
        <f t="shared" si="3"/>
        <v>5.0999999999999988</v>
      </c>
      <c r="F20" s="3">
        <f t="shared" si="1"/>
        <v>0</v>
      </c>
      <c r="G20" s="3">
        <f t="shared" si="4"/>
        <v>5.0999999999999988</v>
      </c>
      <c r="H20" s="2">
        <f t="shared" si="2"/>
        <v>200</v>
      </c>
      <c r="K20" s="180"/>
    </row>
    <row r="21" spans="1:14" x14ac:dyDescent="0.3">
      <c r="A21" s="14">
        <v>18</v>
      </c>
      <c r="B21" s="2">
        <f t="shared" si="5"/>
        <v>200</v>
      </c>
      <c r="C21" s="3">
        <f t="shared" si="0"/>
        <v>0.3</v>
      </c>
      <c r="E21" s="3">
        <f t="shared" si="3"/>
        <v>5.3999999999999986</v>
      </c>
      <c r="F21" s="3">
        <f t="shared" si="1"/>
        <v>0</v>
      </c>
      <c r="G21" s="3">
        <f t="shared" si="4"/>
        <v>5.3999999999999986</v>
      </c>
      <c r="H21" s="2">
        <f t="shared" si="2"/>
        <v>200</v>
      </c>
      <c r="K21" s="180"/>
    </row>
    <row r="22" spans="1:14" ht="15" thickBot="1" x14ac:dyDescent="0.35">
      <c r="A22" s="14">
        <v>19</v>
      </c>
      <c r="B22" s="2">
        <f t="shared" si="5"/>
        <v>200</v>
      </c>
      <c r="C22" s="3">
        <f t="shared" si="0"/>
        <v>0.3</v>
      </c>
      <c r="E22" s="3">
        <f t="shared" si="3"/>
        <v>5.6999999999999984</v>
      </c>
      <c r="F22" s="3">
        <f t="shared" si="1"/>
        <v>0</v>
      </c>
      <c r="G22" s="3">
        <f>IF(F22&gt;0,0,E22-F22)</f>
        <v>5.6999999999999984</v>
      </c>
      <c r="H22" s="2">
        <f t="shared" si="2"/>
        <v>200</v>
      </c>
      <c r="K22" s="181"/>
      <c r="N22" s="148" t="s">
        <v>95</v>
      </c>
    </row>
    <row r="23" spans="1:14" x14ac:dyDescent="0.3">
      <c r="A23" s="14">
        <v>20</v>
      </c>
      <c r="B23" s="2">
        <f t="shared" si="5"/>
        <v>200</v>
      </c>
      <c r="C23" s="3">
        <f t="shared" si="0"/>
        <v>0.3</v>
      </c>
      <c r="E23" s="3">
        <f t="shared" si="3"/>
        <v>5.9999999999999982</v>
      </c>
      <c r="F23" s="3">
        <f t="shared" si="1"/>
        <v>0</v>
      </c>
      <c r="G23" s="3">
        <f t="shared" ref="G23:G33" si="7">IF(F23&gt;0,0,E23-F23)</f>
        <v>5.9999999999999982</v>
      </c>
      <c r="H23" s="2">
        <f t="shared" si="2"/>
        <v>200</v>
      </c>
      <c r="N23" s="148" t="s">
        <v>94</v>
      </c>
    </row>
    <row r="24" spans="1:14" ht="12.6" hidden="1" customHeight="1" outlineLevel="1" x14ac:dyDescent="0.3">
      <c r="A24" s="14">
        <v>21</v>
      </c>
      <c r="B24" s="2">
        <f t="shared" si="5"/>
        <v>200</v>
      </c>
      <c r="C24" s="3">
        <f t="shared" si="0"/>
        <v>0.3</v>
      </c>
      <c r="E24" s="3">
        <f t="shared" si="3"/>
        <v>6.299999999999998</v>
      </c>
      <c r="F24" s="3">
        <f t="shared" si="1"/>
        <v>0</v>
      </c>
      <c r="G24" s="3">
        <f t="shared" si="7"/>
        <v>6.299999999999998</v>
      </c>
      <c r="H24" s="2">
        <f t="shared" si="2"/>
        <v>200</v>
      </c>
      <c r="N24" s="157"/>
    </row>
    <row r="25" spans="1:14" hidden="1" outlineLevel="1" collapsed="1" x14ac:dyDescent="0.3">
      <c r="A25" s="14">
        <v>22</v>
      </c>
      <c r="B25" s="2">
        <f t="shared" si="5"/>
        <v>200</v>
      </c>
      <c r="C25" s="3">
        <f t="shared" si="0"/>
        <v>0.3</v>
      </c>
      <c r="E25" s="3">
        <f t="shared" si="3"/>
        <v>6.5999999999999979</v>
      </c>
      <c r="F25" s="3">
        <f t="shared" si="1"/>
        <v>0</v>
      </c>
      <c r="G25" s="3">
        <f t="shared" si="7"/>
        <v>6.5999999999999979</v>
      </c>
      <c r="H25" s="2">
        <f t="shared" si="2"/>
        <v>200</v>
      </c>
      <c r="N25" s="157"/>
    </row>
    <row r="26" spans="1:14" hidden="1" outlineLevel="1" x14ac:dyDescent="0.3">
      <c r="A26" s="14">
        <v>23</v>
      </c>
      <c r="B26" s="2">
        <f t="shared" si="5"/>
        <v>200</v>
      </c>
      <c r="C26" s="3">
        <f t="shared" si="0"/>
        <v>0.3</v>
      </c>
      <c r="E26" s="3">
        <f t="shared" si="3"/>
        <v>6.8999999999999977</v>
      </c>
      <c r="F26" s="3">
        <f t="shared" si="1"/>
        <v>0</v>
      </c>
      <c r="G26" s="3">
        <f t="shared" si="7"/>
        <v>6.8999999999999977</v>
      </c>
      <c r="H26" s="2">
        <f t="shared" si="2"/>
        <v>200</v>
      </c>
      <c r="N26" s="157"/>
    </row>
    <row r="27" spans="1:14" ht="16.2" hidden="1" customHeight="1" outlineLevel="1" x14ac:dyDescent="0.3">
      <c r="A27" s="14">
        <v>24</v>
      </c>
      <c r="B27" s="2">
        <f t="shared" si="5"/>
        <v>200</v>
      </c>
      <c r="C27" s="3">
        <f t="shared" si="0"/>
        <v>0.3</v>
      </c>
      <c r="E27" s="3">
        <f t="shared" si="3"/>
        <v>7.1999999999999975</v>
      </c>
      <c r="F27" s="3">
        <f t="shared" si="1"/>
        <v>0</v>
      </c>
      <c r="G27" s="3">
        <f t="shared" si="7"/>
        <v>7.1999999999999975</v>
      </c>
      <c r="H27" s="2">
        <f t="shared" si="2"/>
        <v>200</v>
      </c>
      <c r="N27" s="157"/>
    </row>
    <row r="28" spans="1:14" hidden="1" outlineLevel="1" collapsed="1" x14ac:dyDescent="0.3">
      <c r="A28" s="14">
        <v>25</v>
      </c>
      <c r="B28" s="2">
        <f t="shared" si="5"/>
        <v>200</v>
      </c>
      <c r="C28" s="3">
        <f t="shared" si="0"/>
        <v>0.3</v>
      </c>
      <c r="E28" s="3">
        <f t="shared" si="3"/>
        <v>7.4999999999999973</v>
      </c>
      <c r="F28" s="3">
        <f t="shared" si="1"/>
        <v>0</v>
      </c>
      <c r="G28" s="3">
        <f t="shared" si="7"/>
        <v>7.4999999999999973</v>
      </c>
      <c r="H28" s="2">
        <f t="shared" si="2"/>
        <v>200</v>
      </c>
      <c r="N28" s="157"/>
    </row>
    <row r="29" spans="1:14" hidden="1" outlineLevel="1" x14ac:dyDescent="0.3">
      <c r="A29" s="14">
        <v>26</v>
      </c>
      <c r="B29" s="2">
        <f t="shared" si="5"/>
        <v>200</v>
      </c>
      <c r="C29" s="3">
        <f t="shared" si="0"/>
        <v>0.3</v>
      </c>
      <c r="E29" s="3">
        <f t="shared" si="3"/>
        <v>7.7999999999999972</v>
      </c>
      <c r="F29" s="3">
        <f t="shared" si="1"/>
        <v>0</v>
      </c>
      <c r="G29" s="3">
        <f t="shared" si="7"/>
        <v>7.7999999999999972</v>
      </c>
      <c r="H29" s="2">
        <f t="shared" si="2"/>
        <v>200</v>
      </c>
      <c r="N29" s="157"/>
    </row>
    <row r="30" spans="1:14" hidden="1" outlineLevel="1" x14ac:dyDescent="0.3">
      <c r="A30" s="14">
        <v>27</v>
      </c>
      <c r="B30" s="2">
        <f t="shared" si="5"/>
        <v>200</v>
      </c>
      <c r="C30" s="3">
        <f t="shared" si="0"/>
        <v>0.3</v>
      </c>
      <c r="E30" s="3">
        <f t="shared" si="3"/>
        <v>8.0999999999999979</v>
      </c>
      <c r="F30" s="3">
        <f t="shared" si="1"/>
        <v>0</v>
      </c>
      <c r="G30" s="3">
        <f t="shared" si="7"/>
        <v>8.0999999999999979</v>
      </c>
      <c r="H30" s="2">
        <f t="shared" si="2"/>
        <v>200</v>
      </c>
      <c r="N30" s="157"/>
    </row>
    <row r="31" spans="1:14" ht="14.4" hidden="1" customHeight="1" outlineLevel="1" x14ac:dyDescent="0.3">
      <c r="A31" s="14">
        <v>28</v>
      </c>
      <c r="B31" s="2">
        <f t="shared" si="5"/>
        <v>200</v>
      </c>
      <c r="C31" s="3">
        <f t="shared" si="0"/>
        <v>0.3</v>
      </c>
      <c r="E31" s="3">
        <f t="shared" si="3"/>
        <v>8.3999999999999986</v>
      </c>
      <c r="F31" s="3">
        <f t="shared" si="1"/>
        <v>0</v>
      </c>
      <c r="G31" s="3">
        <f t="shared" si="7"/>
        <v>8.3999999999999986</v>
      </c>
      <c r="H31" s="2">
        <f t="shared" si="2"/>
        <v>200</v>
      </c>
      <c r="N31" s="157"/>
    </row>
    <row r="32" spans="1:14" hidden="1" outlineLevel="1" collapsed="1" x14ac:dyDescent="0.3">
      <c r="A32" s="14">
        <v>29</v>
      </c>
      <c r="B32" s="2">
        <f t="shared" si="5"/>
        <v>200</v>
      </c>
      <c r="C32" s="3">
        <f t="shared" si="0"/>
        <v>0.3</v>
      </c>
      <c r="E32" s="3">
        <f t="shared" si="3"/>
        <v>8.6999999999999993</v>
      </c>
      <c r="F32" s="3">
        <f t="shared" si="1"/>
        <v>0</v>
      </c>
      <c r="G32" s="3">
        <f t="shared" si="7"/>
        <v>8.6999999999999993</v>
      </c>
      <c r="H32" s="2">
        <f t="shared" si="2"/>
        <v>200</v>
      </c>
      <c r="N32" s="157"/>
    </row>
    <row r="33" spans="1:14" hidden="1" outlineLevel="1" x14ac:dyDescent="0.3">
      <c r="A33" s="14">
        <v>30</v>
      </c>
      <c r="B33" s="2">
        <f t="shared" si="5"/>
        <v>200</v>
      </c>
      <c r="C33" s="3">
        <f t="shared" si="0"/>
        <v>0.3</v>
      </c>
      <c r="D33" s="8">
        <f>B4</f>
        <v>200</v>
      </c>
      <c r="E33" s="3">
        <f>C33+G32</f>
        <v>9</v>
      </c>
      <c r="F33" s="3">
        <f t="shared" si="1"/>
        <v>0</v>
      </c>
      <c r="G33" s="3">
        <f t="shared" si="7"/>
        <v>9</v>
      </c>
      <c r="H33" s="2">
        <f t="shared" ref="H33:H96" si="8">B33+F33+(D33*gebuehr)</f>
        <v>390</v>
      </c>
      <c r="I33" s="22">
        <f>D33</f>
        <v>200</v>
      </c>
      <c r="J33" s="22"/>
      <c r="N33" s="157"/>
    </row>
    <row r="34" spans="1:14" hidden="1" outlineLevel="1" x14ac:dyDescent="0.3">
      <c r="A34" s="14">
        <v>31</v>
      </c>
      <c r="B34" s="2">
        <f t="shared" si="5"/>
        <v>390</v>
      </c>
      <c r="C34" s="3">
        <f t="shared" si="0"/>
        <v>0.59</v>
      </c>
      <c r="E34" s="3">
        <f t="shared" ref="E34:E49" si="9">C34+G33</f>
        <v>9.59</v>
      </c>
      <c r="F34" s="3">
        <f t="shared" si="1"/>
        <v>0</v>
      </c>
      <c r="G34" s="3">
        <f t="shared" ref="G34:G49" si="10">IF(F34&gt;0,0,E34-F34)</f>
        <v>9.59</v>
      </c>
      <c r="H34" s="2">
        <f t="shared" si="8"/>
        <v>390</v>
      </c>
      <c r="N34" s="157"/>
    </row>
    <row r="35" spans="1:14" hidden="1" outlineLevel="1" x14ac:dyDescent="0.3">
      <c r="A35" s="14">
        <v>32</v>
      </c>
      <c r="B35" s="2">
        <f t="shared" si="5"/>
        <v>390</v>
      </c>
      <c r="C35" s="3">
        <f t="shared" si="0"/>
        <v>0.59</v>
      </c>
      <c r="E35" s="3">
        <f t="shared" si="9"/>
        <v>10.18</v>
      </c>
      <c r="F35" s="3">
        <f t="shared" si="1"/>
        <v>0</v>
      </c>
      <c r="G35" s="3">
        <f t="shared" si="10"/>
        <v>10.18</v>
      </c>
      <c r="H35" s="2">
        <f t="shared" si="8"/>
        <v>390</v>
      </c>
      <c r="N35" s="157"/>
    </row>
    <row r="36" spans="1:14" hidden="1" outlineLevel="1" x14ac:dyDescent="0.3">
      <c r="A36" s="14">
        <v>33</v>
      </c>
      <c r="B36" s="2">
        <f t="shared" si="5"/>
        <v>390</v>
      </c>
      <c r="C36" s="3">
        <f t="shared" si="0"/>
        <v>0.59</v>
      </c>
      <c r="E36" s="3">
        <f t="shared" si="9"/>
        <v>10.77</v>
      </c>
      <c r="F36" s="3">
        <f t="shared" si="1"/>
        <v>0</v>
      </c>
      <c r="G36" s="3">
        <f t="shared" si="10"/>
        <v>10.77</v>
      </c>
      <c r="H36" s="2">
        <f t="shared" si="8"/>
        <v>390</v>
      </c>
      <c r="N36" s="157"/>
    </row>
    <row r="37" spans="1:14" hidden="1" outlineLevel="1" x14ac:dyDescent="0.3">
      <c r="A37" s="14">
        <v>34</v>
      </c>
      <c r="B37" s="2">
        <f t="shared" si="5"/>
        <v>390</v>
      </c>
      <c r="C37" s="3">
        <f t="shared" si="0"/>
        <v>0.59</v>
      </c>
      <c r="E37" s="3">
        <f t="shared" si="9"/>
        <v>11.36</v>
      </c>
      <c r="F37" s="3">
        <f t="shared" si="1"/>
        <v>0</v>
      </c>
      <c r="G37" s="3">
        <f t="shared" si="10"/>
        <v>11.36</v>
      </c>
      <c r="H37" s="2">
        <f t="shared" si="8"/>
        <v>390</v>
      </c>
      <c r="N37" s="157"/>
    </row>
    <row r="38" spans="1:14" hidden="1" outlineLevel="1" x14ac:dyDescent="0.3">
      <c r="A38" s="14">
        <v>35</v>
      </c>
      <c r="B38" s="2">
        <f t="shared" si="5"/>
        <v>390</v>
      </c>
      <c r="C38" s="3">
        <f t="shared" si="0"/>
        <v>0.59</v>
      </c>
      <c r="E38" s="3">
        <f t="shared" si="9"/>
        <v>11.95</v>
      </c>
      <c r="F38" s="3">
        <f t="shared" si="1"/>
        <v>0</v>
      </c>
      <c r="G38" s="3">
        <f t="shared" si="10"/>
        <v>11.95</v>
      </c>
      <c r="H38" s="2">
        <f t="shared" si="8"/>
        <v>390</v>
      </c>
      <c r="N38" s="157"/>
    </row>
    <row r="39" spans="1:14" hidden="1" outlineLevel="1" x14ac:dyDescent="0.3">
      <c r="A39" s="14">
        <v>36</v>
      </c>
      <c r="B39" s="2">
        <f t="shared" si="5"/>
        <v>390</v>
      </c>
      <c r="C39" s="3">
        <f t="shared" si="0"/>
        <v>0.59</v>
      </c>
      <c r="E39" s="3">
        <f t="shared" si="9"/>
        <v>12.54</v>
      </c>
      <c r="F39" s="3">
        <f t="shared" si="1"/>
        <v>0</v>
      </c>
      <c r="G39" s="3">
        <f t="shared" si="10"/>
        <v>12.54</v>
      </c>
      <c r="H39" s="2">
        <f t="shared" si="8"/>
        <v>390</v>
      </c>
      <c r="N39" s="157"/>
    </row>
    <row r="40" spans="1:14" hidden="1" outlineLevel="1" x14ac:dyDescent="0.3">
      <c r="A40" s="14">
        <v>37</v>
      </c>
      <c r="B40" s="2">
        <f t="shared" si="5"/>
        <v>390</v>
      </c>
      <c r="C40" s="3">
        <f t="shared" si="0"/>
        <v>0.59</v>
      </c>
      <c r="E40" s="3">
        <f t="shared" si="9"/>
        <v>13.129999999999999</v>
      </c>
      <c r="F40" s="3">
        <f t="shared" si="1"/>
        <v>0</v>
      </c>
      <c r="G40" s="3">
        <f t="shared" si="10"/>
        <v>13.129999999999999</v>
      </c>
      <c r="H40" s="2">
        <f t="shared" si="8"/>
        <v>390</v>
      </c>
      <c r="N40" s="157"/>
    </row>
    <row r="41" spans="1:14" hidden="1" outlineLevel="1" x14ac:dyDescent="0.3">
      <c r="A41" s="14">
        <v>38</v>
      </c>
      <c r="B41" s="2">
        <f t="shared" si="5"/>
        <v>390</v>
      </c>
      <c r="C41" s="3">
        <f t="shared" si="0"/>
        <v>0.59</v>
      </c>
      <c r="E41" s="3">
        <f t="shared" si="9"/>
        <v>13.719999999999999</v>
      </c>
      <c r="F41" s="3">
        <f t="shared" si="1"/>
        <v>0</v>
      </c>
      <c r="G41" s="3">
        <f t="shared" si="10"/>
        <v>13.719999999999999</v>
      </c>
      <c r="H41" s="2">
        <f t="shared" si="8"/>
        <v>390</v>
      </c>
      <c r="N41" s="157"/>
    </row>
    <row r="42" spans="1:14" hidden="1" outlineLevel="1" x14ac:dyDescent="0.3">
      <c r="A42" s="14">
        <v>39</v>
      </c>
      <c r="B42" s="2">
        <f t="shared" si="5"/>
        <v>390</v>
      </c>
      <c r="C42" s="3">
        <f t="shared" si="0"/>
        <v>0.59</v>
      </c>
      <c r="E42" s="3">
        <f t="shared" si="9"/>
        <v>14.309999999999999</v>
      </c>
      <c r="F42" s="3">
        <f t="shared" si="1"/>
        <v>0</v>
      </c>
      <c r="G42" s="3">
        <f t="shared" si="10"/>
        <v>14.309999999999999</v>
      </c>
      <c r="H42" s="2">
        <f t="shared" si="8"/>
        <v>390</v>
      </c>
      <c r="N42" s="157"/>
    </row>
    <row r="43" spans="1:14" hidden="1" outlineLevel="1" x14ac:dyDescent="0.3">
      <c r="A43" s="14">
        <v>40</v>
      </c>
      <c r="B43" s="2">
        <f t="shared" si="5"/>
        <v>390</v>
      </c>
      <c r="C43" s="3">
        <f t="shared" si="0"/>
        <v>0.59</v>
      </c>
      <c r="E43" s="3">
        <f t="shared" si="9"/>
        <v>14.899999999999999</v>
      </c>
      <c r="F43" s="3">
        <f t="shared" si="1"/>
        <v>0</v>
      </c>
      <c r="G43" s="3">
        <f t="shared" si="10"/>
        <v>14.899999999999999</v>
      </c>
      <c r="H43" s="2">
        <f t="shared" si="8"/>
        <v>390</v>
      </c>
      <c r="N43" s="157"/>
    </row>
    <row r="44" spans="1:14" hidden="1" outlineLevel="1" x14ac:dyDescent="0.3">
      <c r="A44" s="14">
        <v>41</v>
      </c>
      <c r="B44" s="2">
        <f t="shared" si="5"/>
        <v>390</v>
      </c>
      <c r="C44" s="3">
        <f t="shared" si="0"/>
        <v>0.59</v>
      </c>
      <c r="E44" s="3">
        <f t="shared" si="9"/>
        <v>15.489999999999998</v>
      </c>
      <c r="F44" s="3">
        <f t="shared" si="1"/>
        <v>0</v>
      </c>
      <c r="G44" s="3">
        <f t="shared" si="10"/>
        <v>15.489999999999998</v>
      </c>
      <c r="H44" s="2">
        <f t="shared" si="8"/>
        <v>390</v>
      </c>
      <c r="N44" s="157"/>
    </row>
    <row r="45" spans="1:14" hidden="1" outlineLevel="1" x14ac:dyDescent="0.3">
      <c r="A45" s="14">
        <v>42</v>
      </c>
      <c r="B45" s="2">
        <f t="shared" si="5"/>
        <v>390</v>
      </c>
      <c r="C45" s="3">
        <f t="shared" si="0"/>
        <v>0.59</v>
      </c>
      <c r="E45" s="3">
        <f t="shared" si="9"/>
        <v>16.079999999999998</v>
      </c>
      <c r="F45" s="3">
        <f t="shared" si="1"/>
        <v>0</v>
      </c>
      <c r="G45" s="3">
        <f t="shared" si="10"/>
        <v>16.079999999999998</v>
      </c>
      <c r="H45" s="2">
        <f t="shared" si="8"/>
        <v>390</v>
      </c>
      <c r="N45" s="157"/>
    </row>
    <row r="46" spans="1:14" hidden="1" outlineLevel="1" x14ac:dyDescent="0.3">
      <c r="A46" s="14">
        <v>43</v>
      </c>
      <c r="B46" s="2">
        <f t="shared" si="5"/>
        <v>390</v>
      </c>
      <c r="C46" s="3">
        <f t="shared" si="0"/>
        <v>0.59</v>
      </c>
      <c r="E46" s="3">
        <f t="shared" si="9"/>
        <v>16.669999999999998</v>
      </c>
      <c r="F46" s="3">
        <f t="shared" si="1"/>
        <v>0</v>
      </c>
      <c r="G46" s="3">
        <f t="shared" si="10"/>
        <v>16.669999999999998</v>
      </c>
      <c r="H46" s="2">
        <f t="shared" si="8"/>
        <v>390</v>
      </c>
      <c r="N46" s="157"/>
    </row>
    <row r="47" spans="1:14" hidden="1" outlineLevel="1" x14ac:dyDescent="0.3">
      <c r="A47" s="14">
        <v>44</v>
      </c>
      <c r="B47" s="2">
        <f t="shared" si="5"/>
        <v>390</v>
      </c>
      <c r="C47" s="3">
        <f t="shared" si="0"/>
        <v>0.59</v>
      </c>
      <c r="E47" s="3">
        <f t="shared" si="9"/>
        <v>17.259999999999998</v>
      </c>
      <c r="F47" s="3">
        <f t="shared" si="1"/>
        <v>0</v>
      </c>
      <c r="G47" s="3">
        <f t="shared" si="10"/>
        <v>17.259999999999998</v>
      </c>
      <c r="H47" s="2">
        <f t="shared" si="8"/>
        <v>390</v>
      </c>
      <c r="N47" s="157"/>
    </row>
    <row r="48" spans="1:14" hidden="1" outlineLevel="1" x14ac:dyDescent="0.3">
      <c r="A48" s="14">
        <v>45</v>
      </c>
      <c r="B48" s="2">
        <f t="shared" si="5"/>
        <v>390</v>
      </c>
      <c r="C48" s="3">
        <f t="shared" si="0"/>
        <v>0.59</v>
      </c>
      <c r="E48" s="3">
        <f t="shared" si="9"/>
        <v>17.849999999999998</v>
      </c>
      <c r="F48" s="3">
        <f t="shared" si="1"/>
        <v>0</v>
      </c>
      <c r="G48" s="3">
        <f t="shared" si="10"/>
        <v>17.849999999999998</v>
      </c>
      <c r="H48" s="2">
        <f t="shared" si="8"/>
        <v>390</v>
      </c>
      <c r="N48" s="157"/>
    </row>
    <row r="49" spans="1:14" hidden="1" outlineLevel="1" x14ac:dyDescent="0.3">
      <c r="A49" s="14">
        <v>46</v>
      </c>
      <c r="B49" s="2">
        <f t="shared" si="5"/>
        <v>390</v>
      </c>
      <c r="C49" s="3">
        <f t="shared" si="0"/>
        <v>0.59</v>
      </c>
      <c r="E49" s="3">
        <f t="shared" si="9"/>
        <v>18.439999999999998</v>
      </c>
      <c r="F49" s="3">
        <f t="shared" si="1"/>
        <v>0</v>
      </c>
      <c r="G49" s="3">
        <f t="shared" si="10"/>
        <v>18.439999999999998</v>
      </c>
      <c r="H49" s="2">
        <f t="shared" si="8"/>
        <v>390</v>
      </c>
      <c r="N49" s="157"/>
    </row>
    <row r="50" spans="1:14" hidden="1" outlineLevel="1" x14ac:dyDescent="0.3">
      <c r="A50" s="14">
        <v>47</v>
      </c>
      <c r="B50" s="2">
        <f t="shared" si="5"/>
        <v>390</v>
      </c>
      <c r="C50" s="3">
        <f t="shared" si="0"/>
        <v>0.59</v>
      </c>
      <c r="E50" s="3">
        <f t="shared" ref="E50:E65" si="11">C50+G49</f>
        <v>19.029999999999998</v>
      </c>
      <c r="F50" s="3">
        <f t="shared" si="1"/>
        <v>0</v>
      </c>
      <c r="G50" s="3">
        <f t="shared" ref="G50:G96" si="12">IF(F50&gt;0,0,E50-F50)</f>
        <v>19.029999999999998</v>
      </c>
      <c r="H50" s="2">
        <f t="shared" si="8"/>
        <v>390</v>
      </c>
      <c r="N50" s="157"/>
    </row>
    <row r="51" spans="1:14" hidden="1" outlineLevel="1" x14ac:dyDescent="0.3">
      <c r="A51" s="14">
        <v>48</v>
      </c>
      <c r="B51" s="2">
        <f t="shared" si="5"/>
        <v>390</v>
      </c>
      <c r="C51" s="3">
        <f t="shared" si="0"/>
        <v>0.59</v>
      </c>
      <c r="E51" s="3">
        <f t="shared" si="11"/>
        <v>19.619999999999997</v>
      </c>
      <c r="F51" s="3">
        <f t="shared" si="1"/>
        <v>0</v>
      </c>
      <c r="G51" s="3">
        <f t="shared" si="12"/>
        <v>19.619999999999997</v>
      </c>
      <c r="H51" s="2">
        <f t="shared" si="8"/>
        <v>390</v>
      </c>
      <c r="N51" s="157"/>
    </row>
    <row r="52" spans="1:14" hidden="1" outlineLevel="1" x14ac:dyDescent="0.3">
      <c r="A52" s="14">
        <v>49</v>
      </c>
      <c r="B52" s="2">
        <f t="shared" si="5"/>
        <v>390</v>
      </c>
      <c r="C52" s="3">
        <f t="shared" si="0"/>
        <v>0.59</v>
      </c>
      <c r="E52" s="3">
        <f t="shared" si="11"/>
        <v>20.209999999999997</v>
      </c>
      <c r="F52" s="3">
        <f t="shared" si="1"/>
        <v>0</v>
      </c>
      <c r="G52" s="3">
        <f t="shared" si="12"/>
        <v>20.209999999999997</v>
      </c>
      <c r="H52" s="2">
        <f t="shared" si="8"/>
        <v>390</v>
      </c>
      <c r="N52" s="157"/>
    </row>
    <row r="53" spans="1:14" hidden="1" outlineLevel="1" x14ac:dyDescent="0.3">
      <c r="A53" s="14">
        <v>50</v>
      </c>
      <c r="B53" s="2">
        <f t="shared" si="5"/>
        <v>390</v>
      </c>
      <c r="C53" s="3">
        <f t="shared" si="0"/>
        <v>0.59</v>
      </c>
      <c r="E53" s="3">
        <f t="shared" si="11"/>
        <v>20.799999999999997</v>
      </c>
      <c r="F53" s="3">
        <f t="shared" si="1"/>
        <v>0</v>
      </c>
      <c r="G53" s="3">
        <f t="shared" si="12"/>
        <v>20.799999999999997</v>
      </c>
      <c r="H53" s="2">
        <f t="shared" si="8"/>
        <v>390</v>
      </c>
      <c r="N53" s="157"/>
    </row>
    <row r="54" spans="1:14" hidden="1" outlineLevel="1" x14ac:dyDescent="0.3">
      <c r="A54" s="14">
        <v>51</v>
      </c>
      <c r="B54" s="2">
        <f t="shared" si="5"/>
        <v>390</v>
      </c>
      <c r="C54" s="3">
        <f t="shared" si="0"/>
        <v>0.59</v>
      </c>
      <c r="E54" s="3">
        <f t="shared" si="11"/>
        <v>21.389999999999997</v>
      </c>
      <c r="F54" s="3">
        <f t="shared" si="1"/>
        <v>0</v>
      </c>
      <c r="G54" s="3">
        <f t="shared" si="12"/>
        <v>21.389999999999997</v>
      </c>
      <c r="H54" s="2">
        <f t="shared" si="8"/>
        <v>390</v>
      </c>
      <c r="N54" s="157"/>
    </row>
    <row r="55" spans="1:14" hidden="1" outlineLevel="1" x14ac:dyDescent="0.3">
      <c r="A55" s="14">
        <v>52</v>
      </c>
      <c r="B55" s="2">
        <f t="shared" si="5"/>
        <v>390</v>
      </c>
      <c r="C55" s="3">
        <f t="shared" si="0"/>
        <v>0.59</v>
      </c>
      <c r="E55" s="3">
        <f t="shared" si="11"/>
        <v>21.979999999999997</v>
      </c>
      <c r="F55" s="3">
        <f t="shared" si="1"/>
        <v>0</v>
      </c>
      <c r="G55" s="3">
        <f t="shared" si="12"/>
        <v>21.979999999999997</v>
      </c>
      <c r="H55" s="2">
        <f t="shared" si="8"/>
        <v>390</v>
      </c>
      <c r="N55" s="157"/>
    </row>
    <row r="56" spans="1:14" hidden="1" outlineLevel="1" x14ac:dyDescent="0.3">
      <c r="A56" s="14">
        <v>53</v>
      </c>
      <c r="B56" s="2">
        <f t="shared" si="5"/>
        <v>390</v>
      </c>
      <c r="C56" s="3">
        <f t="shared" si="0"/>
        <v>0.59</v>
      </c>
      <c r="E56" s="3">
        <f t="shared" si="11"/>
        <v>22.569999999999997</v>
      </c>
      <c r="F56" s="3">
        <f t="shared" si="1"/>
        <v>0</v>
      </c>
      <c r="G56" s="3">
        <f t="shared" si="12"/>
        <v>22.569999999999997</v>
      </c>
      <c r="H56" s="2">
        <f t="shared" si="8"/>
        <v>390</v>
      </c>
      <c r="N56" s="157"/>
    </row>
    <row r="57" spans="1:14" hidden="1" outlineLevel="1" x14ac:dyDescent="0.3">
      <c r="A57" s="14">
        <v>54</v>
      </c>
      <c r="B57" s="2">
        <f t="shared" si="5"/>
        <v>390</v>
      </c>
      <c r="C57" s="3">
        <f t="shared" si="0"/>
        <v>0.59</v>
      </c>
      <c r="E57" s="3">
        <f t="shared" si="11"/>
        <v>23.159999999999997</v>
      </c>
      <c r="F57" s="3">
        <f t="shared" si="1"/>
        <v>0</v>
      </c>
      <c r="G57" s="3">
        <f t="shared" si="12"/>
        <v>23.159999999999997</v>
      </c>
      <c r="H57" s="2">
        <f t="shared" si="8"/>
        <v>390</v>
      </c>
      <c r="N57" s="157"/>
    </row>
    <row r="58" spans="1:14" hidden="1" outlineLevel="1" x14ac:dyDescent="0.3">
      <c r="A58" s="14">
        <v>55</v>
      </c>
      <c r="B58" s="2">
        <f t="shared" si="5"/>
        <v>390</v>
      </c>
      <c r="C58" s="3">
        <f t="shared" si="0"/>
        <v>0.59</v>
      </c>
      <c r="E58" s="3">
        <f t="shared" si="11"/>
        <v>23.749999999999996</v>
      </c>
      <c r="F58" s="3">
        <f t="shared" si="1"/>
        <v>0</v>
      </c>
      <c r="G58" s="3">
        <f t="shared" si="12"/>
        <v>23.749999999999996</v>
      </c>
      <c r="H58" s="2">
        <f t="shared" si="8"/>
        <v>390</v>
      </c>
      <c r="N58" s="157"/>
    </row>
    <row r="59" spans="1:14" hidden="1" outlineLevel="1" x14ac:dyDescent="0.3">
      <c r="A59" s="14">
        <v>56</v>
      </c>
      <c r="B59" s="2">
        <f t="shared" si="5"/>
        <v>390</v>
      </c>
      <c r="C59" s="3">
        <f t="shared" si="0"/>
        <v>0.59</v>
      </c>
      <c r="E59" s="3">
        <f t="shared" si="11"/>
        <v>24.339999999999996</v>
      </c>
      <c r="F59" s="3">
        <f t="shared" si="1"/>
        <v>0</v>
      </c>
      <c r="G59" s="3">
        <f t="shared" si="12"/>
        <v>24.339999999999996</v>
      </c>
      <c r="H59" s="2">
        <f t="shared" si="8"/>
        <v>390</v>
      </c>
      <c r="N59" s="157"/>
    </row>
    <row r="60" spans="1:14" hidden="1" outlineLevel="1" x14ac:dyDescent="0.3">
      <c r="A60" s="14">
        <v>57</v>
      </c>
      <c r="B60" s="2">
        <f t="shared" si="5"/>
        <v>390</v>
      </c>
      <c r="C60" s="3">
        <f t="shared" si="0"/>
        <v>0.59</v>
      </c>
      <c r="E60" s="3">
        <f t="shared" si="11"/>
        <v>24.929999999999996</v>
      </c>
      <c r="F60" s="3">
        <f t="shared" si="1"/>
        <v>0</v>
      </c>
      <c r="G60" s="3">
        <f t="shared" si="12"/>
        <v>24.929999999999996</v>
      </c>
      <c r="H60" s="2">
        <f t="shared" si="8"/>
        <v>390</v>
      </c>
      <c r="N60" s="157"/>
    </row>
    <row r="61" spans="1:14" hidden="1" outlineLevel="1" x14ac:dyDescent="0.3">
      <c r="A61" s="14">
        <v>58</v>
      </c>
      <c r="B61" s="2">
        <f t="shared" si="5"/>
        <v>390</v>
      </c>
      <c r="C61" s="3">
        <f t="shared" si="0"/>
        <v>0.59</v>
      </c>
      <c r="E61" s="3">
        <f t="shared" si="11"/>
        <v>25.519999999999996</v>
      </c>
      <c r="F61" s="3">
        <f t="shared" si="1"/>
        <v>0</v>
      </c>
      <c r="G61" s="3">
        <f t="shared" si="12"/>
        <v>25.519999999999996</v>
      </c>
      <c r="H61" s="2">
        <f t="shared" si="8"/>
        <v>390</v>
      </c>
      <c r="N61" s="157"/>
    </row>
    <row r="62" spans="1:14" hidden="1" outlineLevel="1" x14ac:dyDescent="0.3">
      <c r="A62" s="14">
        <v>59</v>
      </c>
      <c r="B62" s="2">
        <f t="shared" si="5"/>
        <v>390</v>
      </c>
      <c r="C62" s="3">
        <f t="shared" si="0"/>
        <v>0.59</v>
      </c>
      <c r="E62" s="3">
        <f t="shared" si="11"/>
        <v>26.109999999999996</v>
      </c>
      <c r="F62" s="3">
        <f t="shared" si="1"/>
        <v>0</v>
      </c>
      <c r="G62" s="3">
        <f t="shared" si="12"/>
        <v>26.109999999999996</v>
      </c>
      <c r="H62" s="2">
        <f t="shared" si="8"/>
        <v>390</v>
      </c>
      <c r="N62" s="157"/>
    </row>
    <row r="63" spans="1:14" hidden="1" outlineLevel="1" x14ac:dyDescent="0.3">
      <c r="A63" s="14">
        <v>60</v>
      </c>
      <c r="B63" s="2">
        <f t="shared" si="5"/>
        <v>390</v>
      </c>
      <c r="C63" s="3">
        <f t="shared" si="0"/>
        <v>0.59</v>
      </c>
      <c r="D63" s="8">
        <f>D33</f>
        <v>200</v>
      </c>
      <c r="E63" s="3">
        <f t="shared" si="11"/>
        <v>26.699999999999996</v>
      </c>
      <c r="F63" s="3">
        <f t="shared" si="1"/>
        <v>0</v>
      </c>
      <c r="G63" s="3">
        <f t="shared" si="12"/>
        <v>26.699999999999996</v>
      </c>
      <c r="H63" s="2">
        <f t="shared" si="8"/>
        <v>580</v>
      </c>
      <c r="I63" s="8">
        <f>D63+I33</f>
        <v>400</v>
      </c>
      <c r="J63" s="8"/>
      <c r="N63" s="157"/>
    </row>
    <row r="64" spans="1:14" hidden="1" outlineLevel="1" x14ac:dyDescent="0.3">
      <c r="A64" s="14">
        <v>61</v>
      </c>
      <c r="B64" s="2">
        <f t="shared" si="5"/>
        <v>580</v>
      </c>
      <c r="C64" s="3">
        <f t="shared" si="0"/>
        <v>0.87</v>
      </c>
      <c r="E64" s="3">
        <f t="shared" si="11"/>
        <v>27.569999999999997</v>
      </c>
      <c r="F64" s="3">
        <f t="shared" si="1"/>
        <v>0</v>
      </c>
      <c r="G64" s="3">
        <f t="shared" si="12"/>
        <v>27.569999999999997</v>
      </c>
      <c r="H64" s="2">
        <f t="shared" si="8"/>
        <v>580</v>
      </c>
      <c r="N64" s="157"/>
    </row>
    <row r="65" spans="1:14" hidden="1" outlineLevel="1" x14ac:dyDescent="0.3">
      <c r="A65" s="14">
        <v>62</v>
      </c>
      <c r="B65" s="2">
        <f t="shared" si="5"/>
        <v>580</v>
      </c>
      <c r="C65" s="3">
        <f t="shared" si="0"/>
        <v>0.87</v>
      </c>
      <c r="E65" s="3">
        <f t="shared" si="11"/>
        <v>28.439999999999998</v>
      </c>
      <c r="F65" s="3">
        <f t="shared" si="1"/>
        <v>0</v>
      </c>
      <c r="G65" s="3">
        <f t="shared" si="12"/>
        <v>28.439999999999998</v>
      </c>
      <c r="H65" s="2">
        <f t="shared" si="8"/>
        <v>580</v>
      </c>
      <c r="N65" s="157"/>
    </row>
    <row r="66" spans="1:14" hidden="1" outlineLevel="1" x14ac:dyDescent="0.3">
      <c r="A66" s="14">
        <v>63</v>
      </c>
      <c r="B66" s="2">
        <f t="shared" si="5"/>
        <v>580</v>
      </c>
      <c r="C66" s="3">
        <f t="shared" si="0"/>
        <v>0.87</v>
      </c>
      <c r="E66" s="3">
        <f>C66+G65</f>
        <v>29.31</v>
      </c>
      <c r="F66" s="3">
        <f t="shared" si="1"/>
        <v>0</v>
      </c>
      <c r="G66" s="3">
        <f t="shared" si="12"/>
        <v>29.31</v>
      </c>
      <c r="H66" s="2">
        <f t="shared" si="8"/>
        <v>580</v>
      </c>
      <c r="N66" s="157"/>
    </row>
    <row r="67" spans="1:14" hidden="1" outlineLevel="1" x14ac:dyDescent="0.3">
      <c r="A67" s="14">
        <v>64</v>
      </c>
      <c r="B67" s="2">
        <f t="shared" si="5"/>
        <v>580</v>
      </c>
      <c r="C67" s="3">
        <f t="shared" si="0"/>
        <v>0.87</v>
      </c>
      <c r="E67" s="3">
        <f t="shared" ref="E67:E113" si="13">C67+G66</f>
        <v>30.18</v>
      </c>
      <c r="F67" s="3">
        <f t="shared" si="1"/>
        <v>0</v>
      </c>
      <c r="G67" s="3">
        <f t="shared" si="12"/>
        <v>30.18</v>
      </c>
      <c r="H67" s="2">
        <f t="shared" si="8"/>
        <v>580</v>
      </c>
      <c r="N67" s="157"/>
    </row>
    <row r="68" spans="1:14" hidden="1" outlineLevel="1" x14ac:dyDescent="0.3">
      <c r="A68" s="14">
        <v>65</v>
      </c>
      <c r="B68" s="2">
        <f t="shared" si="5"/>
        <v>580</v>
      </c>
      <c r="C68" s="3">
        <f t="shared" ref="C68:C131" si="14">ROUND(B68*Ertrag/100,2)</f>
        <v>0.87</v>
      </c>
      <c r="E68" s="3">
        <f t="shared" si="13"/>
        <v>31.05</v>
      </c>
      <c r="F68" s="3">
        <f t="shared" ref="F68:F131" si="15">IF(E68&lt;50,0,E68*gebuehr)</f>
        <v>0</v>
      </c>
      <c r="G68" s="3">
        <f t="shared" si="12"/>
        <v>31.05</v>
      </c>
      <c r="H68" s="2">
        <f t="shared" si="8"/>
        <v>580</v>
      </c>
      <c r="N68" s="157"/>
    </row>
    <row r="69" spans="1:14" hidden="1" outlineLevel="1" x14ac:dyDescent="0.3">
      <c r="A69" s="14">
        <v>66</v>
      </c>
      <c r="B69" s="2">
        <f t="shared" si="5"/>
        <v>580</v>
      </c>
      <c r="C69" s="3">
        <f t="shared" si="14"/>
        <v>0.87</v>
      </c>
      <c r="E69" s="3">
        <f t="shared" si="13"/>
        <v>31.92</v>
      </c>
      <c r="F69" s="3">
        <f t="shared" si="15"/>
        <v>0</v>
      </c>
      <c r="G69" s="3">
        <f t="shared" si="12"/>
        <v>31.92</v>
      </c>
      <c r="H69" s="2">
        <f t="shared" si="8"/>
        <v>580</v>
      </c>
      <c r="N69" s="157"/>
    </row>
    <row r="70" spans="1:14" hidden="1" outlineLevel="1" x14ac:dyDescent="0.3">
      <c r="A70" s="14">
        <v>67</v>
      </c>
      <c r="B70" s="2">
        <f t="shared" si="5"/>
        <v>580</v>
      </c>
      <c r="C70" s="3">
        <f t="shared" si="14"/>
        <v>0.87</v>
      </c>
      <c r="E70" s="3">
        <f t="shared" si="13"/>
        <v>32.79</v>
      </c>
      <c r="F70" s="3">
        <f t="shared" si="15"/>
        <v>0</v>
      </c>
      <c r="G70" s="3">
        <f t="shared" si="12"/>
        <v>32.79</v>
      </c>
      <c r="H70" s="2">
        <f t="shared" si="8"/>
        <v>580</v>
      </c>
      <c r="N70" s="157"/>
    </row>
    <row r="71" spans="1:14" hidden="1" outlineLevel="1" x14ac:dyDescent="0.3">
      <c r="A71" s="14">
        <v>68</v>
      </c>
      <c r="B71" s="2">
        <f t="shared" ref="B71:B134" si="16">H70</f>
        <v>580</v>
      </c>
      <c r="C71" s="3">
        <f t="shared" si="14"/>
        <v>0.87</v>
      </c>
      <c r="E71" s="3">
        <f t="shared" si="13"/>
        <v>33.659999999999997</v>
      </c>
      <c r="F71" s="3">
        <f t="shared" si="15"/>
        <v>0</v>
      </c>
      <c r="G71" s="3">
        <f t="shared" si="12"/>
        <v>33.659999999999997</v>
      </c>
      <c r="H71" s="2">
        <f t="shared" si="8"/>
        <v>580</v>
      </c>
      <c r="N71" s="157"/>
    </row>
    <row r="72" spans="1:14" hidden="1" outlineLevel="1" x14ac:dyDescent="0.3">
      <c r="A72" s="14">
        <v>69</v>
      </c>
      <c r="B72" s="2">
        <f t="shared" si="16"/>
        <v>580</v>
      </c>
      <c r="C72" s="3">
        <f t="shared" si="14"/>
        <v>0.87</v>
      </c>
      <c r="E72" s="3">
        <f t="shared" si="13"/>
        <v>34.529999999999994</v>
      </c>
      <c r="F72" s="3">
        <f t="shared" si="15"/>
        <v>0</v>
      </c>
      <c r="G72" s="3">
        <f t="shared" si="12"/>
        <v>34.529999999999994</v>
      </c>
      <c r="H72" s="2">
        <f t="shared" si="8"/>
        <v>580</v>
      </c>
      <c r="N72" s="157"/>
    </row>
    <row r="73" spans="1:14" hidden="1" outlineLevel="1" x14ac:dyDescent="0.3">
      <c r="A73" s="14">
        <v>70</v>
      </c>
      <c r="B73" s="2">
        <f t="shared" si="16"/>
        <v>580</v>
      </c>
      <c r="C73" s="3">
        <f t="shared" si="14"/>
        <v>0.87</v>
      </c>
      <c r="E73" s="3">
        <f t="shared" si="13"/>
        <v>35.399999999999991</v>
      </c>
      <c r="F73" s="3">
        <f t="shared" si="15"/>
        <v>0</v>
      </c>
      <c r="G73" s="3">
        <f t="shared" si="12"/>
        <v>35.399999999999991</v>
      </c>
      <c r="H73" s="2">
        <f t="shared" si="8"/>
        <v>580</v>
      </c>
      <c r="N73" s="157"/>
    </row>
    <row r="74" spans="1:14" hidden="1" outlineLevel="1" x14ac:dyDescent="0.3">
      <c r="A74" s="14">
        <v>71</v>
      </c>
      <c r="B74" s="2">
        <f t="shared" si="16"/>
        <v>580</v>
      </c>
      <c r="C74" s="3">
        <f t="shared" si="14"/>
        <v>0.87</v>
      </c>
      <c r="E74" s="3">
        <f t="shared" si="13"/>
        <v>36.269999999999989</v>
      </c>
      <c r="F74" s="3">
        <f t="shared" si="15"/>
        <v>0</v>
      </c>
      <c r="G74" s="3">
        <f t="shared" si="12"/>
        <v>36.269999999999989</v>
      </c>
      <c r="H74" s="2">
        <f t="shared" si="8"/>
        <v>580</v>
      </c>
      <c r="N74" s="157"/>
    </row>
    <row r="75" spans="1:14" hidden="1" outlineLevel="1" x14ac:dyDescent="0.3">
      <c r="A75" s="14">
        <v>72</v>
      </c>
      <c r="B75" s="2">
        <f t="shared" si="16"/>
        <v>580</v>
      </c>
      <c r="C75" s="3">
        <f t="shared" si="14"/>
        <v>0.87</v>
      </c>
      <c r="E75" s="3">
        <f t="shared" si="13"/>
        <v>37.139999999999986</v>
      </c>
      <c r="F75" s="3">
        <f t="shared" si="15"/>
        <v>0</v>
      </c>
      <c r="G75" s="3">
        <f t="shared" si="12"/>
        <v>37.139999999999986</v>
      </c>
      <c r="H75" s="2">
        <f t="shared" si="8"/>
        <v>580</v>
      </c>
      <c r="N75" s="157"/>
    </row>
    <row r="76" spans="1:14" hidden="1" outlineLevel="1" x14ac:dyDescent="0.3">
      <c r="A76" s="14">
        <v>73</v>
      </c>
      <c r="B76" s="2">
        <f t="shared" si="16"/>
        <v>580</v>
      </c>
      <c r="C76" s="3">
        <f t="shared" si="14"/>
        <v>0.87</v>
      </c>
      <c r="E76" s="3">
        <f t="shared" si="13"/>
        <v>38.009999999999984</v>
      </c>
      <c r="F76" s="3">
        <f t="shared" si="15"/>
        <v>0</v>
      </c>
      <c r="G76" s="3">
        <f t="shared" si="12"/>
        <v>38.009999999999984</v>
      </c>
      <c r="H76" s="2">
        <f t="shared" si="8"/>
        <v>580</v>
      </c>
      <c r="N76" s="157"/>
    </row>
    <row r="77" spans="1:14" hidden="1" outlineLevel="1" x14ac:dyDescent="0.3">
      <c r="A77" s="14">
        <v>74</v>
      </c>
      <c r="B77" s="2">
        <f t="shared" si="16"/>
        <v>580</v>
      </c>
      <c r="C77" s="3">
        <f t="shared" si="14"/>
        <v>0.87</v>
      </c>
      <c r="E77" s="3">
        <f t="shared" si="13"/>
        <v>38.879999999999981</v>
      </c>
      <c r="F77" s="3">
        <f t="shared" si="15"/>
        <v>0</v>
      </c>
      <c r="G77" s="3">
        <f t="shared" si="12"/>
        <v>38.879999999999981</v>
      </c>
      <c r="H77" s="2">
        <f t="shared" si="8"/>
        <v>580</v>
      </c>
      <c r="N77" s="157"/>
    </row>
    <row r="78" spans="1:14" hidden="1" outlineLevel="1" x14ac:dyDescent="0.3">
      <c r="A78" s="14">
        <v>75</v>
      </c>
      <c r="B78" s="2">
        <f t="shared" si="16"/>
        <v>580</v>
      </c>
      <c r="C78" s="3">
        <f t="shared" si="14"/>
        <v>0.87</v>
      </c>
      <c r="E78" s="3">
        <f t="shared" si="13"/>
        <v>39.749999999999979</v>
      </c>
      <c r="F78" s="3">
        <f t="shared" si="15"/>
        <v>0</v>
      </c>
      <c r="G78" s="3">
        <f t="shared" si="12"/>
        <v>39.749999999999979</v>
      </c>
      <c r="H78" s="2">
        <f t="shared" si="8"/>
        <v>580</v>
      </c>
      <c r="N78" s="157"/>
    </row>
    <row r="79" spans="1:14" hidden="1" outlineLevel="1" x14ac:dyDescent="0.3">
      <c r="A79" s="14">
        <v>76</v>
      </c>
      <c r="B79" s="2">
        <f t="shared" si="16"/>
        <v>580</v>
      </c>
      <c r="C79" s="3">
        <f t="shared" si="14"/>
        <v>0.87</v>
      </c>
      <c r="E79" s="3">
        <f t="shared" si="13"/>
        <v>40.619999999999976</v>
      </c>
      <c r="F79" s="3">
        <f t="shared" si="15"/>
        <v>0</v>
      </c>
      <c r="G79" s="3">
        <f t="shared" si="12"/>
        <v>40.619999999999976</v>
      </c>
      <c r="H79" s="2">
        <f t="shared" si="8"/>
        <v>580</v>
      </c>
      <c r="N79" s="157"/>
    </row>
    <row r="80" spans="1:14" hidden="1" outlineLevel="1" x14ac:dyDescent="0.3">
      <c r="A80" s="14">
        <v>77</v>
      </c>
      <c r="B80" s="2">
        <f t="shared" si="16"/>
        <v>580</v>
      </c>
      <c r="C80" s="3">
        <f t="shared" si="14"/>
        <v>0.87</v>
      </c>
      <c r="E80" s="3">
        <f t="shared" si="13"/>
        <v>41.489999999999974</v>
      </c>
      <c r="F80" s="3">
        <f t="shared" si="15"/>
        <v>0</v>
      </c>
      <c r="G80" s="3">
        <f t="shared" si="12"/>
        <v>41.489999999999974</v>
      </c>
      <c r="H80" s="2">
        <f t="shared" si="8"/>
        <v>580</v>
      </c>
      <c r="N80" s="157"/>
    </row>
    <row r="81" spans="1:14" hidden="1" outlineLevel="1" x14ac:dyDescent="0.3">
      <c r="A81" s="14">
        <v>78</v>
      </c>
      <c r="B81" s="2">
        <f t="shared" si="16"/>
        <v>580</v>
      </c>
      <c r="C81" s="3">
        <f t="shared" si="14"/>
        <v>0.87</v>
      </c>
      <c r="E81" s="3">
        <f t="shared" si="13"/>
        <v>42.359999999999971</v>
      </c>
      <c r="F81" s="3">
        <f t="shared" si="15"/>
        <v>0</v>
      </c>
      <c r="G81" s="3">
        <f t="shared" si="12"/>
        <v>42.359999999999971</v>
      </c>
      <c r="H81" s="2">
        <f t="shared" si="8"/>
        <v>580</v>
      </c>
      <c r="N81" s="157"/>
    </row>
    <row r="82" spans="1:14" hidden="1" outlineLevel="1" x14ac:dyDescent="0.3">
      <c r="A82" s="14">
        <v>79</v>
      </c>
      <c r="B82" s="2">
        <f t="shared" si="16"/>
        <v>580</v>
      </c>
      <c r="C82" s="3">
        <f t="shared" si="14"/>
        <v>0.87</v>
      </c>
      <c r="E82" s="3">
        <f t="shared" si="13"/>
        <v>43.229999999999968</v>
      </c>
      <c r="F82" s="3">
        <f t="shared" si="15"/>
        <v>0</v>
      </c>
      <c r="G82" s="3">
        <f t="shared" si="12"/>
        <v>43.229999999999968</v>
      </c>
      <c r="H82" s="2">
        <f t="shared" si="8"/>
        <v>580</v>
      </c>
      <c r="N82" s="157"/>
    </row>
    <row r="83" spans="1:14" hidden="1" outlineLevel="1" x14ac:dyDescent="0.3">
      <c r="A83" s="14">
        <v>80</v>
      </c>
      <c r="B83" s="2">
        <f t="shared" si="16"/>
        <v>580</v>
      </c>
      <c r="C83" s="3">
        <f t="shared" si="14"/>
        <v>0.87</v>
      </c>
      <c r="E83" s="3">
        <f t="shared" si="13"/>
        <v>44.099999999999966</v>
      </c>
      <c r="F83" s="3">
        <f t="shared" si="15"/>
        <v>0</v>
      </c>
      <c r="G83" s="3">
        <f t="shared" si="12"/>
        <v>44.099999999999966</v>
      </c>
      <c r="H83" s="2">
        <f t="shared" si="8"/>
        <v>580</v>
      </c>
      <c r="N83" s="157"/>
    </row>
    <row r="84" spans="1:14" hidden="1" outlineLevel="1" x14ac:dyDescent="0.3">
      <c r="A84" s="14">
        <v>81</v>
      </c>
      <c r="B84" s="2">
        <f t="shared" si="16"/>
        <v>580</v>
      </c>
      <c r="C84" s="3">
        <f t="shared" si="14"/>
        <v>0.87</v>
      </c>
      <c r="E84" s="3">
        <f t="shared" si="13"/>
        <v>44.969999999999963</v>
      </c>
      <c r="F84" s="3">
        <f t="shared" si="15"/>
        <v>0</v>
      </c>
      <c r="G84" s="3">
        <f t="shared" si="12"/>
        <v>44.969999999999963</v>
      </c>
      <c r="H84" s="2">
        <f t="shared" si="8"/>
        <v>580</v>
      </c>
      <c r="N84" s="157"/>
    </row>
    <row r="85" spans="1:14" hidden="1" outlineLevel="1" x14ac:dyDescent="0.3">
      <c r="A85" s="14">
        <v>82</v>
      </c>
      <c r="B85" s="2">
        <f t="shared" si="16"/>
        <v>580</v>
      </c>
      <c r="C85" s="3">
        <f t="shared" si="14"/>
        <v>0.87</v>
      </c>
      <c r="E85" s="3">
        <f t="shared" si="13"/>
        <v>45.839999999999961</v>
      </c>
      <c r="F85" s="3">
        <f t="shared" si="15"/>
        <v>0</v>
      </c>
      <c r="G85" s="3">
        <f t="shared" si="12"/>
        <v>45.839999999999961</v>
      </c>
      <c r="H85" s="2">
        <f t="shared" si="8"/>
        <v>580</v>
      </c>
      <c r="N85" s="157"/>
    </row>
    <row r="86" spans="1:14" hidden="1" outlineLevel="1" x14ac:dyDescent="0.3">
      <c r="A86" s="14">
        <v>83</v>
      </c>
      <c r="B86" s="2">
        <f t="shared" si="16"/>
        <v>580</v>
      </c>
      <c r="C86" s="3">
        <f t="shared" si="14"/>
        <v>0.87</v>
      </c>
      <c r="E86" s="3">
        <f t="shared" si="13"/>
        <v>46.709999999999958</v>
      </c>
      <c r="F86" s="3">
        <f t="shared" si="15"/>
        <v>0</v>
      </c>
      <c r="G86" s="3">
        <f t="shared" si="12"/>
        <v>46.709999999999958</v>
      </c>
      <c r="H86" s="2">
        <f t="shared" si="8"/>
        <v>580</v>
      </c>
      <c r="N86" s="157"/>
    </row>
    <row r="87" spans="1:14" hidden="1" outlineLevel="1" x14ac:dyDescent="0.3">
      <c r="A87" s="14">
        <v>84</v>
      </c>
      <c r="B87" s="2">
        <f t="shared" si="16"/>
        <v>580</v>
      </c>
      <c r="C87" s="3">
        <f t="shared" si="14"/>
        <v>0.87</v>
      </c>
      <c r="E87" s="3">
        <f t="shared" si="13"/>
        <v>47.579999999999956</v>
      </c>
      <c r="F87" s="3">
        <f t="shared" si="15"/>
        <v>0</v>
      </c>
      <c r="G87" s="3">
        <f t="shared" si="12"/>
        <v>47.579999999999956</v>
      </c>
      <c r="H87" s="2">
        <f t="shared" si="8"/>
        <v>580</v>
      </c>
      <c r="N87" s="157"/>
    </row>
    <row r="88" spans="1:14" hidden="1" outlineLevel="1" x14ac:dyDescent="0.3">
      <c r="A88" s="14">
        <v>85</v>
      </c>
      <c r="B88" s="2">
        <f t="shared" si="16"/>
        <v>580</v>
      </c>
      <c r="C88" s="3">
        <f t="shared" si="14"/>
        <v>0.87</v>
      </c>
      <c r="E88" s="3">
        <f t="shared" si="13"/>
        <v>48.449999999999953</v>
      </c>
      <c r="F88" s="3">
        <f t="shared" si="15"/>
        <v>0</v>
      </c>
      <c r="G88" s="3">
        <f t="shared" si="12"/>
        <v>48.449999999999953</v>
      </c>
      <c r="H88" s="2">
        <f t="shared" si="8"/>
        <v>580</v>
      </c>
      <c r="N88" s="157"/>
    </row>
    <row r="89" spans="1:14" hidden="1" outlineLevel="1" x14ac:dyDescent="0.3">
      <c r="A89" s="14">
        <v>86</v>
      </c>
      <c r="B89" s="2">
        <f t="shared" si="16"/>
        <v>580</v>
      </c>
      <c r="C89" s="3">
        <f t="shared" si="14"/>
        <v>0.87</v>
      </c>
      <c r="E89" s="3">
        <f t="shared" si="13"/>
        <v>49.319999999999951</v>
      </c>
      <c r="F89" s="3">
        <f t="shared" si="15"/>
        <v>0</v>
      </c>
      <c r="G89" s="3">
        <f t="shared" si="12"/>
        <v>49.319999999999951</v>
      </c>
      <c r="H89" s="2">
        <f t="shared" si="8"/>
        <v>580</v>
      </c>
      <c r="N89" s="157"/>
    </row>
    <row r="90" spans="1:14" hidden="1" outlineLevel="1" x14ac:dyDescent="0.3">
      <c r="A90" s="14">
        <v>87</v>
      </c>
      <c r="B90" s="2">
        <f t="shared" si="16"/>
        <v>580</v>
      </c>
      <c r="C90" s="3">
        <f t="shared" si="14"/>
        <v>0.87</v>
      </c>
      <c r="E90" s="3">
        <f t="shared" si="13"/>
        <v>50.189999999999948</v>
      </c>
      <c r="F90" s="3">
        <f t="shared" si="15"/>
        <v>47.680499999999945</v>
      </c>
      <c r="G90" s="3">
        <f t="shared" si="12"/>
        <v>0</v>
      </c>
      <c r="H90" s="2">
        <f t="shared" si="8"/>
        <v>627.68049999999994</v>
      </c>
      <c r="N90" s="157"/>
    </row>
    <row r="91" spans="1:14" hidden="1" outlineLevel="1" x14ac:dyDescent="0.3">
      <c r="A91" s="14">
        <v>88</v>
      </c>
      <c r="B91" s="2">
        <f t="shared" si="16"/>
        <v>627.68049999999994</v>
      </c>
      <c r="C91" s="3">
        <f t="shared" si="14"/>
        <v>0.94</v>
      </c>
      <c r="E91" s="3">
        <f t="shared" si="13"/>
        <v>0.94</v>
      </c>
      <c r="F91" s="3">
        <f t="shared" si="15"/>
        <v>0</v>
      </c>
      <c r="G91" s="3">
        <f t="shared" si="12"/>
        <v>0.94</v>
      </c>
      <c r="H91" s="2">
        <f t="shared" si="8"/>
        <v>627.68049999999994</v>
      </c>
      <c r="N91" s="157"/>
    </row>
    <row r="92" spans="1:14" hidden="1" outlineLevel="1" x14ac:dyDescent="0.3">
      <c r="A92" s="14">
        <v>89</v>
      </c>
      <c r="B92" s="2">
        <f t="shared" si="16"/>
        <v>627.68049999999994</v>
      </c>
      <c r="C92" s="3">
        <f t="shared" si="14"/>
        <v>0.94</v>
      </c>
      <c r="E92" s="3">
        <f t="shared" si="13"/>
        <v>1.88</v>
      </c>
      <c r="F92" s="3">
        <f t="shared" si="15"/>
        <v>0</v>
      </c>
      <c r="G92" s="3">
        <f t="shared" si="12"/>
        <v>1.88</v>
      </c>
      <c r="H92" s="2">
        <f t="shared" si="8"/>
        <v>627.68049999999994</v>
      </c>
      <c r="N92" s="157"/>
    </row>
    <row r="93" spans="1:14" hidden="1" outlineLevel="1" x14ac:dyDescent="0.3">
      <c r="A93" s="14">
        <v>90</v>
      </c>
      <c r="B93" s="2">
        <f t="shared" si="16"/>
        <v>627.68049999999994</v>
      </c>
      <c r="C93" s="3">
        <f t="shared" si="14"/>
        <v>0.94</v>
      </c>
      <c r="D93" s="8">
        <f>D33</f>
        <v>200</v>
      </c>
      <c r="E93" s="3">
        <f t="shared" si="13"/>
        <v>2.82</v>
      </c>
      <c r="F93" s="3">
        <f t="shared" si="15"/>
        <v>0</v>
      </c>
      <c r="G93" s="3">
        <f t="shared" si="12"/>
        <v>2.82</v>
      </c>
      <c r="H93" s="2">
        <f t="shared" si="8"/>
        <v>817.68049999999994</v>
      </c>
      <c r="I93" s="8">
        <f>D93+I63</f>
        <v>600</v>
      </c>
      <c r="J93" s="8"/>
      <c r="N93" s="157"/>
    </row>
    <row r="94" spans="1:14" hidden="1" outlineLevel="1" x14ac:dyDescent="0.3">
      <c r="A94" s="14">
        <v>91</v>
      </c>
      <c r="B94" s="2">
        <f t="shared" si="16"/>
        <v>817.68049999999994</v>
      </c>
      <c r="C94" s="3">
        <f t="shared" si="14"/>
        <v>1.23</v>
      </c>
      <c r="E94" s="3">
        <f t="shared" si="13"/>
        <v>4.05</v>
      </c>
      <c r="F94" s="3">
        <f t="shared" si="15"/>
        <v>0</v>
      </c>
      <c r="G94" s="3">
        <f t="shared" si="12"/>
        <v>4.05</v>
      </c>
      <c r="H94" s="2">
        <f t="shared" si="8"/>
        <v>817.68049999999994</v>
      </c>
      <c r="N94" s="157"/>
    </row>
    <row r="95" spans="1:14" hidden="1" outlineLevel="1" x14ac:dyDescent="0.3">
      <c r="A95" s="14">
        <v>92</v>
      </c>
      <c r="B95" s="2">
        <f t="shared" si="16"/>
        <v>817.68049999999994</v>
      </c>
      <c r="C95" s="3">
        <f t="shared" si="14"/>
        <v>1.23</v>
      </c>
      <c r="E95" s="3">
        <f t="shared" si="13"/>
        <v>5.2799999999999994</v>
      </c>
      <c r="F95" s="3">
        <f t="shared" si="15"/>
        <v>0</v>
      </c>
      <c r="G95" s="3">
        <f t="shared" si="12"/>
        <v>5.2799999999999994</v>
      </c>
      <c r="H95" s="2">
        <f t="shared" si="8"/>
        <v>817.68049999999994</v>
      </c>
      <c r="N95" s="157"/>
    </row>
    <row r="96" spans="1:14" hidden="1" outlineLevel="1" x14ac:dyDescent="0.3">
      <c r="A96" s="14">
        <v>93</v>
      </c>
      <c r="B96" s="2">
        <f t="shared" si="16"/>
        <v>817.68049999999994</v>
      </c>
      <c r="C96" s="3">
        <f t="shared" si="14"/>
        <v>1.23</v>
      </c>
      <c r="E96" s="3">
        <f t="shared" si="13"/>
        <v>6.51</v>
      </c>
      <c r="F96" s="3">
        <f t="shared" si="15"/>
        <v>0</v>
      </c>
      <c r="G96" s="3">
        <f t="shared" si="12"/>
        <v>6.51</v>
      </c>
      <c r="H96" s="2">
        <f t="shared" si="8"/>
        <v>817.68049999999994</v>
      </c>
      <c r="N96" s="157"/>
    </row>
    <row r="97" spans="1:14" hidden="1" outlineLevel="1" x14ac:dyDescent="0.3">
      <c r="A97" s="14">
        <v>94</v>
      </c>
      <c r="B97" s="2">
        <f t="shared" si="16"/>
        <v>817.68049999999994</v>
      </c>
      <c r="C97" s="3">
        <f t="shared" si="14"/>
        <v>1.23</v>
      </c>
      <c r="E97" s="3">
        <f t="shared" si="13"/>
        <v>7.74</v>
      </c>
      <c r="F97" s="3">
        <f t="shared" si="15"/>
        <v>0</v>
      </c>
      <c r="G97" s="3">
        <f t="shared" ref="G97:G160" si="17">IF(F97&gt;0,0,E97-F97)</f>
        <v>7.74</v>
      </c>
      <c r="H97" s="2">
        <f t="shared" ref="H97:H160" si="18">B97+F97+(D97*gebuehr)</f>
        <v>817.68049999999994</v>
      </c>
      <c r="N97" s="157"/>
    </row>
    <row r="98" spans="1:14" hidden="1" outlineLevel="1" x14ac:dyDescent="0.3">
      <c r="A98" s="14">
        <v>95</v>
      </c>
      <c r="B98" s="2">
        <f t="shared" si="16"/>
        <v>817.68049999999994</v>
      </c>
      <c r="C98" s="3">
        <f t="shared" si="14"/>
        <v>1.23</v>
      </c>
      <c r="E98" s="3">
        <f t="shared" si="13"/>
        <v>8.9700000000000006</v>
      </c>
      <c r="F98" s="3">
        <f t="shared" si="15"/>
        <v>0</v>
      </c>
      <c r="G98" s="3">
        <f t="shared" si="17"/>
        <v>8.9700000000000006</v>
      </c>
      <c r="H98" s="2">
        <f t="shared" si="18"/>
        <v>817.68049999999994</v>
      </c>
      <c r="N98" s="157"/>
    </row>
    <row r="99" spans="1:14" hidden="1" outlineLevel="1" x14ac:dyDescent="0.3">
      <c r="A99" s="14">
        <v>96</v>
      </c>
      <c r="B99" s="2">
        <f t="shared" si="16"/>
        <v>817.68049999999994</v>
      </c>
      <c r="C99" s="3">
        <f t="shared" si="14"/>
        <v>1.23</v>
      </c>
      <c r="E99" s="3">
        <f t="shared" si="13"/>
        <v>10.200000000000001</v>
      </c>
      <c r="F99" s="3">
        <f t="shared" si="15"/>
        <v>0</v>
      </c>
      <c r="G99" s="3">
        <f t="shared" si="17"/>
        <v>10.200000000000001</v>
      </c>
      <c r="H99" s="2">
        <f t="shared" si="18"/>
        <v>817.68049999999994</v>
      </c>
      <c r="N99" s="157"/>
    </row>
    <row r="100" spans="1:14" hidden="1" outlineLevel="1" x14ac:dyDescent="0.3">
      <c r="A100" s="14">
        <v>97</v>
      </c>
      <c r="B100" s="2">
        <f t="shared" si="16"/>
        <v>817.68049999999994</v>
      </c>
      <c r="C100" s="3">
        <f t="shared" si="14"/>
        <v>1.23</v>
      </c>
      <c r="E100" s="3">
        <f t="shared" si="13"/>
        <v>11.430000000000001</v>
      </c>
      <c r="F100" s="3">
        <f t="shared" si="15"/>
        <v>0</v>
      </c>
      <c r="G100" s="3">
        <f t="shared" si="17"/>
        <v>11.430000000000001</v>
      </c>
      <c r="H100" s="2">
        <f t="shared" si="18"/>
        <v>817.68049999999994</v>
      </c>
      <c r="N100" s="157"/>
    </row>
    <row r="101" spans="1:14" hidden="1" outlineLevel="1" x14ac:dyDescent="0.3">
      <c r="A101" s="14">
        <v>98</v>
      </c>
      <c r="B101" s="2">
        <f t="shared" si="16"/>
        <v>817.68049999999994</v>
      </c>
      <c r="C101" s="3">
        <f t="shared" si="14"/>
        <v>1.23</v>
      </c>
      <c r="E101" s="3">
        <f t="shared" si="13"/>
        <v>12.660000000000002</v>
      </c>
      <c r="F101" s="3">
        <f t="shared" si="15"/>
        <v>0</v>
      </c>
      <c r="G101" s="3">
        <f t="shared" si="17"/>
        <v>12.660000000000002</v>
      </c>
      <c r="H101" s="2">
        <f t="shared" si="18"/>
        <v>817.68049999999994</v>
      </c>
      <c r="N101" s="157"/>
    </row>
    <row r="102" spans="1:14" hidden="1" outlineLevel="1" x14ac:dyDescent="0.3">
      <c r="A102" s="14">
        <v>99</v>
      </c>
      <c r="B102" s="2">
        <f t="shared" si="16"/>
        <v>817.68049999999994</v>
      </c>
      <c r="C102" s="3">
        <f t="shared" si="14"/>
        <v>1.23</v>
      </c>
      <c r="E102" s="3">
        <f t="shared" si="13"/>
        <v>13.890000000000002</v>
      </c>
      <c r="F102" s="3">
        <f t="shared" si="15"/>
        <v>0</v>
      </c>
      <c r="G102" s="3">
        <f t="shared" si="17"/>
        <v>13.890000000000002</v>
      </c>
      <c r="H102" s="2">
        <f t="shared" si="18"/>
        <v>817.68049999999994</v>
      </c>
      <c r="N102" s="157"/>
    </row>
    <row r="103" spans="1:14" hidden="1" outlineLevel="1" x14ac:dyDescent="0.3">
      <c r="A103" s="14">
        <v>100</v>
      </c>
      <c r="B103" s="2">
        <f t="shared" si="16"/>
        <v>817.68049999999994</v>
      </c>
      <c r="C103" s="3">
        <f t="shared" si="14"/>
        <v>1.23</v>
      </c>
      <c r="E103" s="3">
        <f t="shared" si="13"/>
        <v>15.120000000000003</v>
      </c>
      <c r="F103" s="3">
        <f t="shared" si="15"/>
        <v>0</v>
      </c>
      <c r="G103" s="3">
        <f t="shared" si="17"/>
        <v>15.120000000000003</v>
      </c>
      <c r="H103" s="2">
        <f t="shared" si="18"/>
        <v>817.68049999999994</v>
      </c>
      <c r="N103" s="157"/>
    </row>
    <row r="104" spans="1:14" hidden="1" outlineLevel="1" x14ac:dyDescent="0.3">
      <c r="A104" s="14">
        <v>101</v>
      </c>
      <c r="B104" s="2">
        <f t="shared" si="16"/>
        <v>817.68049999999994</v>
      </c>
      <c r="C104" s="3">
        <f t="shared" si="14"/>
        <v>1.23</v>
      </c>
      <c r="E104" s="3">
        <f t="shared" si="13"/>
        <v>16.350000000000001</v>
      </c>
      <c r="F104" s="3">
        <f t="shared" si="15"/>
        <v>0</v>
      </c>
      <c r="G104" s="3">
        <f t="shared" si="17"/>
        <v>16.350000000000001</v>
      </c>
      <c r="H104" s="2">
        <f t="shared" si="18"/>
        <v>817.68049999999994</v>
      </c>
      <c r="N104" s="157"/>
    </row>
    <row r="105" spans="1:14" hidden="1" outlineLevel="1" x14ac:dyDescent="0.3">
      <c r="A105" s="14">
        <v>102</v>
      </c>
      <c r="B105" s="2">
        <f t="shared" si="16"/>
        <v>817.68049999999994</v>
      </c>
      <c r="C105" s="3">
        <f t="shared" si="14"/>
        <v>1.23</v>
      </c>
      <c r="E105" s="3">
        <f t="shared" si="13"/>
        <v>17.580000000000002</v>
      </c>
      <c r="F105" s="3">
        <f t="shared" si="15"/>
        <v>0</v>
      </c>
      <c r="G105" s="3">
        <f t="shared" si="17"/>
        <v>17.580000000000002</v>
      </c>
      <c r="H105" s="2">
        <f t="shared" si="18"/>
        <v>817.68049999999994</v>
      </c>
      <c r="N105" s="157"/>
    </row>
    <row r="106" spans="1:14" hidden="1" outlineLevel="1" x14ac:dyDescent="0.3">
      <c r="A106" s="14">
        <v>103</v>
      </c>
      <c r="B106" s="2">
        <f t="shared" si="16"/>
        <v>817.68049999999994</v>
      </c>
      <c r="C106" s="3">
        <f t="shared" si="14"/>
        <v>1.23</v>
      </c>
      <c r="E106" s="3">
        <f t="shared" si="13"/>
        <v>18.810000000000002</v>
      </c>
      <c r="F106" s="3">
        <f t="shared" si="15"/>
        <v>0</v>
      </c>
      <c r="G106" s="3">
        <f t="shared" si="17"/>
        <v>18.810000000000002</v>
      </c>
      <c r="H106" s="2">
        <f t="shared" si="18"/>
        <v>817.68049999999994</v>
      </c>
      <c r="N106" s="157"/>
    </row>
    <row r="107" spans="1:14" hidden="1" outlineLevel="1" x14ac:dyDescent="0.3">
      <c r="A107" s="14">
        <v>104</v>
      </c>
      <c r="B107" s="2">
        <f t="shared" si="16"/>
        <v>817.68049999999994</v>
      </c>
      <c r="C107" s="3">
        <f t="shared" si="14"/>
        <v>1.23</v>
      </c>
      <c r="E107" s="3">
        <f t="shared" si="13"/>
        <v>20.040000000000003</v>
      </c>
      <c r="F107" s="3">
        <f t="shared" si="15"/>
        <v>0</v>
      </c>
      <c r="G107" s="3">
        <f t="shared" si="17"/>
        <v>20.040000000000003</v>
      </c>
      <c r="H107" s="2">
        <f t="shared" si="18"/>
        <v>817.68049999999994</v>
      </c>
      <c r="N107" s="157"/>
    </row>
    <row r="108" spans="1:14" hidden="1" outlineLevel="1" x14ac:dyDescent="0.3">
      <c r="A108" s="14">
        <v>105</v>
      </c>
      <c r="B108" s="2">
        <f t="shared" si="16"/>
        <v>817.68049999999994</v>
      </c>
      <c r="C108" s="3">
        <f t="shared" si="14"/>
        <v>1.23</v>
      </c>
      <c r="E108" s="3">
        <f t="shared" si="13"/>
        <v>21.270000000000003</v>
      </c>
      <c r="F108" s="3">
        <f t="shared" si="15"/>
        <v>0</v>
      </c>
      <c r="G108" s="3">
        <f t="shared" si="17"/>
        <v>21.270000000000003</v>
      </c>
      <c r="H108" s="2">
        <f t="shared" si="18"/>
        <v>817.68049999999994</v>
      </c>
      <c r="N108" s="157"/>
    </row>
    <row r="109" spans="1:14" hidden="1" outlineLevel="1" x14ac:dyDescent="0.3">
      <c r="A109" s="14">
        <v>106</v>
      </c>
      <c r="B109" s="2">
        <f t="shared" si="16"/>
        <v>817.68049999999994</v>
      </c>
      <c r="C109" s="3">
        <f t="shared" si="14"/>
        <v>1.23</v>
      </c>
      <c r="E109" s="3">
        <f t="shared" si="13"/>
        <v>22.500000000000004</v>
      </c>
      <c r="F109" s="3">
        <f t="shared" si="15"/>
        <v>0</v>
      </c>
      <c r="G109" s="3">
        <f t="shared" si="17"/>
        <v>22.500000000000004</v>
      </c>
      <c r="H109" s="2">
        <f t="shared" si="18"/>
        <v>817.68049999999994</v>
      </c>
      <c r="N109" s="157"/>
    </row>
    <row r="110" spans="1:14" hidden="1" outlineLevel="1" x14ac:dyDescent="0.3">
      <c r="A110" s="14">
        <v>107</v>
      </c>
      <c r="B110" s="2">
        <f t="shared" si="16"/>
        <v>817.68049999999994</v>
      </c>
      <c r="C110" s="3">
        <f t="shared" si="14"/>
        <v>1.23</v>
      </c>
      <c r="E110" s="3">
        <f t="shared" si="13"/>
        <v>23.730000000000004</v>
      </c>
      <c r="F110" s="3">
        <f t="shared" si="15"/>
        <v>0</v>
      </c>
      <c r="G110" s="3">
        <f t="shared" si="17"/>
        <v>23.730000000000004</v>
      </c>
      <c r="H110" s="2">
        <f t="shared" si="18"/>
        <v>817.68049999999994</v>
      </c>
      <c r="N110" s="157"/>
    </row>
    <row r="111" spans="1:14" hidden="1" outlineLevel="1" x14ac:dyDescent="0.3">
      <c r="A111" s="14">
        <v>108</v>
      </c>
      <c r="B111" s="2">
        <f t="shared" si="16"/>
        <v>817.68049999999994</v>
      </c>
      <c r="C111" s="3">
        <f t="shared" si="14"/>
        <v>1.23</v>
      </c>
      <c r="E111" s="3">
        <f t="shared" si="13"/>
        <v>24.960000000000004</v>
      </c>
      <c r="F111" s="3">
        <f t="shared" si="15"/>
        <v>0</v>
      </c>
      <c r="G111" s="3">
        <f t="shared" si="17"/>
        <v>24.960000000000004</v>
      </c>
      <c r="H111" s="2">
        <f t="shared" si="18"/>
        <v>817.68049999999994</v>
      </c>
      <c r="N111" s="157"/>
    </row>
    <row r="112" spans="1:14" hidden="1" outlineLevel="1" x14ac:dyDescent="0.3">
      <c r="A112" s="14">
        <v>109</v>
      </c>
      <c r="B112" s="2">
        <f t="shared" si="16"/>
        <v>817.68049999999994</v>
      </c>
      <c r="C112" s="3">
        <f t="shared" si="14"/>
        <v>1.23</v>
      </c>
      <c r="E112" s="3">
        <f t="shared" si="13"/>
        <v>26.190000000000005</v>
      </c>
      <c r="F112" s="3">
        <f t="shared" si="15"/>
        <v>0</v>
      </c>
      <c r="G112" s="3">
        <f t="shared" si="17"/>
        <v>26.190000000000005</v>
      </c>
      <c r="H112" s="2">
        <f t="shared" si="18"/>
        <v>817.68049999999994</v>
      </c>
      <c r="N112" s="157"/>
    </row>
    <row r="113" spans="1:14" hidden="1" outlineLevel="1" x14ac:dyDescent="0.3">
      <c r="A113" s="14">
        <v>110</v>
      </c>
      <c r="B113" s="2">
        <f t="shared" si="16"/>
        <v>817.68049999999994</v>
      </c>
      <c r="C113" s="3">
        <f t="shared" si="14"/>
        <v>1.23</v>
      </c>
      <c r="E113" s="3">
        <f t="shared" si="13"/>
        <v>27.420000000000005</v>
      </c>
      <c r="F113" s="3">
        <f t="shared" si="15"/>
        <v>0</v>
      </c>
      <c r="G113" s="3">
        <f t="shared" si="17"/>
        <v>27.420000000000005</v>
      </c>
      <c r="H113" s="2">
        <f t="shared" si="18"/>
        <v>817.68049999999994</v>
      </c>
      <c r="N113" s="157"/>
    </row>
    <row r="114" spans="1:14" hidden="1" outlineLevel="1" x14ac:dyDescent="0.3">
      <c r="A114" s="14">
        <v>111</v>
      </c>
      <c r="B114" s="2">
        <f t="shared" si="16"/>
        <v>817.68049999999994</v>
      </c>
      <c r="C114" s="3">
        <f t="shared" si="14"/>
        <v>1.23</v>
      </c>
      <c r="E114" s="3">
        <f t="shared" ref="E114:E177" si="19">C114+G113</f>
        <v>28.650000000000006</v>
      </c>
      <c r="F114" s="3">
        <f t="shared" si="15"/>
        <v>0</v>
      </c>
      <c r="G114" s="3">
        <f t="shared" si="17"/>
        <v>28.650000000000006</v>
      </c>
      <c r="H114" s="2">
        <f t="shared" si="18"/>
        <v>817.68049999999994</v>
      </c>
      <c r="N114" s="157"/>
    </row>
    <row r="115" spans="1:14" hidden="1" outlineLevel="1" x14ac:dyDescent="0.3">
      <c r="A115" s="14">
        <v>112</v>
      </c>
      <c r="B115" s="2">
        <f t="shared" si="16"/>
        <v>817.68049999999994</v>
      </c>
      <c r="C115" s="3">
        <f t="shared" si="14"/>
        <v>1.23</v>
      </c>
      <c r="E115" s="3">
        <f t="shared" si="19"/>
        <v>29.880000000000006</v>
      </c>
      <c r="F115" s="3">
        <f t="shared" si="15"/>
        <v>0</v>
      </c>
      <c r="G115" s="3">
        <f t="shared" si="17"/>
        <v>29.880000000000006</v>
      </c>
      <c r="H115" s="2">
        <f t="shared" si="18"/>
        <v>817.68049999999994</v>
      </c>
      <c r="N115" s="157"/>
    </row>
    <row r="116" spans="1:14" hidden="1" outlineLevel="1" x14ac:dyDescent="0.3">
      <c r="A116" s="14">
        <v>113</v>
      </c>
      <c r="B116" s="2">
        <f t="shared" si="16"/>
        <v>817.68049999999994</v>
      </c>
      <c r="C116" s="3">
        <f t="shared" si="14"/>
        <v>1.23</v>
      </c>
      <c r="E116" s="3">
        <f t="shared" si="19"/>
        <v>31.110000000000007</v>
      </c>
      <c r="F116" s="3">
        <f t="shared" si="15"/>
        <v>0</v>
      </c>
      <c r="G116" s="3">
        <f t="shared" si="17"/>
        <v>31.110000000000007</v>
      </c>
      <c r="H116" s="2">
        <f t="shared" si="18"/>
        <v>817.68049999999994</v>
      </c>
      <c r="N116" s="157"/>
    </row>
    <row r="117" spans="1:14" hidden="1" outlineLevel="1" x14ac:dyDescent="0.3">
      <c r="A117" s="14">
        <v>114</v>
      </c>
      <c r="B117" s="2">
        <f t="shared" si="16"/>
        <v>817.68049999999994</v>
      </c>
      <c r="C117" s="3">
        <f t="shared" si="14"/>
        <v>1.23</v>
      </c>
      <c r="E117" s="3">
        <f t="shared" si="19"/>
        <v>32.340000000000003</v>
      </c>
      <c r="F117" s="3">
        <f t="shared" si="15"/>
        <v>0</v>
      </c>
      <c r="G117" s="3">
        <f t="shared" si="17"/>
        <v>32.340000000000003</v>
      </c>
      <c r="H117" s="2">
        <f t="shared" si="18"/>
        <v>817.68049999999994</v>
      </c>
      <c r="N117" s="157"/>
    </row>
    <row r="118" spans="1:14" hidden="1" outlineLevel="1" x14ac:dyDescent="0.3">
      <c r="A118" s="14">
        <v>115</v>
      </c>
      <c r="B118" s="2">
        <f t="shared" si="16"/>
        <v>817.68049999999994</v>
      </c>
      <c r="C118" s="3">
        <f t="shared" si="14"/>
        <v>1.23</v>
      </c>
      <c r="E118" s="3">
        <f t="shared" si="19"/>
        <v>33.57</v>
      </c>
      <c r="F118" s="3">
        <f t="shared" si="15"/>
        <v>0</v>
      </c>
      <c r="G118" s="3">
        <f t="shared" si="17"/>
        <v>33.57</v>
      </c>
      <c r="H118" s="2">
        <f t="shared" si="18"/>
        <v>817.68049999999994</v>
      </c>
      <c r="N118" s="157"/>
    </row>
    <row r="119" spans="1:14" hidden="1" outlineLevel="1" x14ac:dyDescent="0.3">
      <c r="A119" s="14">
        <v>116</v>
      </c>
      <c r="B119" s="2">
        <f t="shared" si="16"/>
        <v>817.68049999999994</v>
      </c>
      <c r="C119" s="3">
        <f t="shared" si="14"/>
        <v>1.23</v>
      </c>
      <c r="E119" s="3">
        <f t="shared" si="19"/>
        <v>34.799999999999997</v>
      </c>
      <c r="F119" s="3">
        <f t="shared" si="15"/>
        <v>0</v>
      </c>
      <c r="G119" s="3">
        <f t="shared" si="17"/>
        <v>34.799999999999997</v>
      </c>
      <c r="H119" s="2">
        <f t="shared" si="18"/>
        <v>817.68049999999994</v>
      </c>
      <c r="N119" s="157"/>
    </row>
    <row r="120" spans="1:14" hidden="1" outlineLevel="1" x14ac:dyDescent="0.3">
      <c r="A120" s="14">
        <v>117</v>
      </c>
      <c r="B120" s="2">
        <f t="shared" si="16"/>
        <v>817.68049999999994</v>
      </c>
      <c r="C120" s="3">
        <f t="shared" si="14"/>
        <v>1.23</v>
      </c>
      <c r="E120" s="3">
        <f t="shared" si="19"/>
        <v>36.029999999999994</v>
      </c>
      <c r="F120" s="3">
        <f t="shared" si="15"/>
        <v>0</v>
      </c>
      <c r="G120" s="3">
        <f t="shared" si="17"/>
        <v>36.029999999999994</v>
      </c>
      <c r="H120" s="2">
        <f t="shared" si="18"/>
        <v>817.68049999999994</v>
      </c>
      <c r="N120" s="157"/>
    </row>
    <row r="121" spans="1:14" hidden="1" outlineLevel="1" x14ac:dyDescent="0.3">
      <c r="A121" s="14">
        <v>118</v>
      </c>
      <c r="B121" s="2">
        <f t="shared" si="16"/>
        <v>817.68049999999994</v>
      </c>
      <c r="C121" s="3">
        <f t="shared" si="14"/>
        <v>1.23</v>
      </c>
      <c r="E121" s="3">
        <f t="shared" si="19"/>
        <v>37.259999999999991</v>
      </c>
      <c r="F121" s="3">
        <f t="shared" si="15"/>
        <v>0</v>
      </c>
      <c r="G121" s="3">
        <f t="shared" si="17"/>
        <v>37.259999999999991</v>
      </c>
      <c r="H121" s="2">
        <f t="shared" si="18"/>
        <v>817.68049999999994</v>
      </c>
      <c r="N121" s="157"/>
    </row>
    <row r="122" spans="1:14" hidden="1" outlineLevel="1" x14ac:dyDescent="0.3">
      <c r="A122" s="14">
        <v>119</v>
      </c>
      <c r="B122" s="2">
        <f t="shared" si="16"/>
        <v>817.68049999999994</v>
      </c>
      <c r="C122" s="3">
        <f t="shared" si="14"/>
        <v>1.23</v>
      </c>
      <c r="E122" s="3">
        <f t="shared" si="19"/>
        <v>38.489999999999988</v>
      </c>
      <c r="F122" s="3">
        <f t="shared" si="15"/>
        <v>0</v>
      </c>
      <c r="G122" s="3">
        <f t="shared" si="17"/>
        <v>38.489999999999988</v>
      </c>
      <c r="H122" s="2">
        <f t="shared" si="18"/>
        <v>817.68049999999994</v>
      </c>
      <c r="N122" s="157"/>
    </row>
    <row r="123" spans="1:14" hidden="1" outlineLevel="1" x14ac:dyDescent="0.3">
      <c r="A123" s="14">
        <v>120</v>
      </c>
      <c r="B123" s="2">
        <f t="shared" si="16"/>
        <v>817.68049999999994</v>
      </c>
      <c r="C123" s="3">
        <f t="shared" si="14"/>
        <v>1.23</v>
      </c>
      <c r="D123" s="8">
        <f>D33</f>
        <v>200</v>
      </c>
      <c r="E123" s="3">
        <f t="shared" si="19"/>
        <v>39.719999999999985</v>
      </c>
      <c r="F123" s="3">
        <f t="shared" si="15"/>
        <v>0</v>
      </c>
      <c r="G123" s="3">
        <f t="shared" si="17"/>
        <v>39.719999999999985</v>
      </c>
      <c r="H123" s="2">
        <f t="shared" si="18"/>
        <v>1007.6804999999999</v>
      </c>
      <c r="I123" s="8">
        <f>D123+I93</f>
        <v>800</v>
      </c>
      <c r="J123" s="8"/>
      <c r="N123" s="157"/>
    </row>
    <row r="124" spans="1:14" hidden="1" outlineLevel="1" x14ac:dyDescent="0.3">
      <c r="A124" s="14">
        <v>121</v>
      </c>
      <c r="B124" s="2">
        <f t="shared" si="16"/>
        <v>1007.6804999999999</v>
      </c>
      <c r="C124" s="3">
        <f t="shared" si="14"/>
        <v>1.51</v>
      </c>
      <c r="E124" s="3">
        <f t="shared" si="19"/>
        <v>41.229999999999983</v>
      </c>
      <c r="F124" s="3">
        <f t="shared" si="15"/>
        <v>0</v>
      </c>
      <c r="G124" s="3">
        <f t="shared" si="17"/>
        <v>41.229999999999983</v>
      </c>
      <c r="H124" s="2">
        <f t="shared" si="18"/>
        <v>1007.6804999999999</v>
      </c>
      <c r="N124" s="157"/>
    </row>
    <row r="125" spans="1:14" hidden="1" outlineLevel="1" x14ac:dyDescent="0.3">
      <c r="A125" s="14">
        <v>122</v>
      </c>
      <c r="B125" s="2">
        <f t="shared" si="16"/>
        <v>1007.6804999999999</v>
      </c>
      <c r="C125" s="3">
        <f t="shared" si="14"/>
        <v>1.51</v>
      </c>
      <c r="E125" s="3">
        <f t="shared" si="19"/>
        <v>42.739999999999981</v>
      </c>
      <c r="F125" s="3">
        <f t="shared" si="15"/>
        <v>0</v>
      </c>
      <c r="G125" s="3">
        <f t="shared" si="17"/>
        <v>42.739999999999981</v>
      </c>
      <c r="H125" s="2">
        <f t="shared" si="18"/>
        <v>1007.6804999999999</v>
      </c>
      <c r="N125" s="157"/>
    </row>
    <row r="126" spans="1:14" hidden="1" outlineLevel="1" x14ac:dyDescent="0.3">
      <c r="A126" s="14">
        <v>123</v>
      </c>
      <c r="B126" s="2">
        <f t="shared" si="16"/>
        <v>1007.6804999999999</v>
      </c>
      <c r="C126" s="3">
        <f t="shared" si="14"/>
        <v>1.51</v>
      </c>
      <c r="E126" s="3">
        <f t="shared" si="19"/>
        <v>44.249999999999979</v>
      </c>
      <c r="F126" s="3">
        <f t="shared" si="15"/>
        <v>0</v>
      </c>
      <c r="G126" s="3">
        <f t="shared" si="17"/>
        <v>44.249999999999979</v>
      </c>
      <c r="H126" s="2">
        <f t="shared" si="18"/>
        <v>1007.6804999999999</v>
      </c>
      <c r="N126" s="157"/>
    </row>
    <row r="127" spans="1:14" hidden="1" outlineLevel="1" x14ac:dyDescent="0.3">
      <c r="A127" s="14">
        <v>124</v>
      </c>
      <c r="B127" s="2">
        <f t="shared" si="16"/>
        <v>1007.6804999999999</v>
      </c>
      <c r="C127" s="3">
        <f t="shared" si="14"/>
        <v>1.51</v>
      </c>
      <c r="E127" s="3">
        <f t="shared" si="19"/>
        <v>45.759999999999977</v>
      </c>
      <c r="F127" s="3">
        <f t="shared" si="15"/>
        <v>0</v>
      </c>
      <c r="G127" s="3">
        <f t="shared" si="17"/>
        <v>45.759999999999977</v>
      </c>
      <c r="H127" s="2">
        <f t="shared" si="18"/>
        <v>1007.6804999999999</v>
      </c>
      <c r="N127" s="157"/>
    </row>
    <row r="128" spans="1:14" hidden="1" outlineLevel="1" x14ac:dyDescent="0.3">
      <c r="A128" s="14">
        <v>125</v>
      </c>
      <c r="B128" s="2">
        <f t="shared" si="16"/>
        <v>1007.6804999999999</v>
      </c>
      <c r="C128" s="3">
        <f t="shared" si="14"/>
        <v>1.51</v>
      </c>
      <c r="E128" s="3">
        <f t="shared" si="19"/>
        <v>47.269999999999975</v>
      </c>
      <c r="F128" s="3">
        <f t="shared" si="15"/>
        <v>0</v>
      </c>
      <c r="G128" s="3">
        <f t="shared" si="17"/>
        <v>47.269999999999975</v>
      </c>
      <c r="H128" s="2">
        <f t="shared" si="18"/>
        <v>1007.6804999999999</v>
      </c>
      <c r="N128" s="157"/>
    </row>
    <row r="129" spans="1:14" hidden="1" outlineLevel="1" x14ac:dyDescent="0.3">
      <c r="A129" s="14">
        <v>126</v>
      </c>
      <c r="B129" s="2">
        <f t="shared" si="16"/>
        <v>1007.6804999999999</v>
      </c>
      <c r="C129" s="3">
        <f t="shared" si="14"/>
        <v>1.51</v>
      </c>
      <c r="E129" s="3">
        <f t="shared" si="19"/>
        <v>48.779999999999973</v>
      </c>
      <c r="F129" s="3">
        <f t="shared" si="15"/>
        <v>0</v>
      </c>
      <c r="G129" s="3">
        <f t="shared" si="17"/>
        <v>48.779999999999973</v>
      </c>
      <c r="H129" s="2">
        <f t="shared" si="18"/>
        <v>1007.6804999999999</v>
      </c>
      <c r="N129" s="157"/>
    </row>
    <row r="130" spans="1:14" hidden="1" outlineLevel="1" x14ac:dyDescent="0.3">
      <c r="A130" s="14">
        <v>127</v>
      </c>
      <c r="B130" s="2">
        <f t="shared" si="16"/>
        <v>1007.6804999999999</v>
      </c>
      <c r="C130" s="3">
        <f t="shared" si="14"/>
        <v>1.51</v>
      </c>
      <c r="E130" s="3">
        <f t="shared" si="19"/>
        <v>50.289999999999971</v>
      </c>
      <c r="F130" s="3">
        <f t="shared" si="15"/>
        <v>47.775499999999973</v>
      </c>
      <c r="G130" s="3">
        <f t="shared" si="17"/>
        <v>0</v>
      </c>
      <c r="H130" s="2">
        <f t="shared" si="18"/>
        <v>1055.4559999999999</v>
      </c>
      <c r="N130" s="157"/>
    </row>
    <row r="131" spans="1:14" hidden="1" outlineLevel="1" x14ac:dyDescent="0.3">
      <c r="A131" s="14">
        <v>128</v>
      </c>
      <c r="B131" s="2">
        <f t="shared" si="16"/>
        <v>1055.4559999999999</v>
      </c>
      <c r="C131" s="3">
        <f t="shared" si="14"/>
        <v>1.58</v>
      </c>
      <c r="E131" s="3">
        <f t="shared" si="19"/>
        <v>1.58</v>
      </c>
      <c r="F131" s="3">
        <f t="shared" si="15"/>
        <v>0</v>
      </c>
      <c r="G131" s="3">
        <f t="shared" si="17"/>
        <v>1.58</v>
      </c>
      <c r="H131" s="2">
        <f t="shared" si="18"/>
        <v>1055.4559999999999</v>
      </c>
      <c r="N131" s="157"/>
    </row>
    <row r="132" spans="1:14" hidden="1" outlineLevel="1" x14ac:dyDescent="0.3">
      <c r="A132" s="14">
        <v>129</v>
      </c>
      <c r="B132" s="2">
        <f t="shared" si="16"/>
        <v>1055.4559999999999</v>
      </c>
      <c r="C132" s="3">
        <f t="shared" ref="C132:C195" si="20">ROUND(B132*Ertrag/100,2)</f>
        <v>1.58</v>
      </c>
      <c r="E132" s="3">
        <f t="shared" si="19"/>
        <v>3.16</v>
      </c>
      <c r="F132" s="3">
        <f t="shared" ref="F132:F195" si="21">IF(E132&lt;50,0,E132*gebuehr)</f>
        <v>0</v>
      </c>
      <c r="G132" s="3">
        <f t="shared" si="17"/>
        <v>3.16</v>
      </c>
      <c r="H132" s="2">
        <f t="shared" si="18"/>
        <v>1055.4559999999999</v>
      </c>
      <c r="N132" s="157"/>
    </row>
    <row r="133" spans="1:14" hidden="1" outlineLevel="1" x14ac:dyDescent="0.3">
      <c r="A133" s="14">
        <v>130</v>
      </c>
      <c r="B133" s="2">
        <f t="shared" si="16"/>
        <v>1055.4559999999999</v>
      </c>
      <c r="C133" s="3">
        <f t="shared" si="20"/>
        <v>1.58</v>
      </c>
      <c r="E133" s="3">
        <f t="shared" si="19"/>
        <v>4.74</v>
      </c>
      <c r="F133" s="3">
        <f t="shared" si="21"/>
        <v>0</v>
      </c>
      <c r="G133" s="3">
        <f t="shared" si="17"/>
        <v>4.74</v>
      </c>
      <c r="H133" s="2">
        <f t="shared" si="18"/>
        <v>1055.4559999999999</v>
      </c>
      <c r="N133" s="157"/>
    </row>
    <row r="134" spans="1:14" hidden="1" outlineLevel="1" x14ac:dyDescent="0.3">
      <c r="A134" s="14">
        <v>131</v>
      </c>
      <c r="B134" s="2">
        <f t="shared" si="16"/>
        <v>1055.4559999999999</v>
      </c>
      <c r="C134" s="3">
        <f t="shared" si="20"/>
        <v>1.58</v>
      </c>
      <c r="E134" s="3">
        <f t="shared" si="19"/>
        <v>6.32</v>
      </c>
      <c r="F134" s="3">
        <f t="shared" si="21"/>
        <v>0</v>
      </c>
      <c r="G134" s="3">
        <f t="shared" si="17"/>
        <v>6.32</v>
      </c>
      <c r="H134" s="2">
        <f t="shared" si="18"/>
        <v>1055.4559999999999</v>
      </c>
      <c r="N134" s="157"/>
    </row>
    <row r="135" spans="1:14" hidden="1" outlineLevel="1" x14ac:dyDescent="0.3">
      <c r="A135" s="14">
        <v>132</v>
      </c>
      <c r="B135" s="2">
        <f t="shared" ref="B135:B198" si="22">H134</f>
        <v>1055.4559999999999</v>
      </c>
      <c r="C135" s="3">
        <f t="shared" si="20"/>
        <v>1.58</v>
      </c>
      <c r="E135" s="3">
        <f t="shared" si="19"/>
        <v>7.9</v>
      </c>
      <c r="F135" s="3">
        <f t="shared" si="21"/>
        <v>0</v>
      </c>
      <c r="G135" s="3">
        <f t="shared" si="17"/>
        <v>7.9</v>
      </c>
      <c r="H135" s="2">
        <f t="shared" si="18"/>
        <v>1055.4559999999999</v>
      </c>
      <c r="N135" s="157"/>
    </row>
    <row r="136" spans="1:14" hidden="1" outlineLevel="1" x14ac:dyDescent="0.3">
      <c r="A136" s="14">
        <v>133</v>
      </c>
      <c r="B136" s="2">
        <f t="shared" si="22"/>
        <v>1055.4559999999999</v>
      </c>
      <c r="C136" s="3">
        <f t="shared" si="20"/>
        <v>1.58</v>
      </c>
      <c r="E136" s="3">
        <f t="shared" si="19"/>
        <v>9.48</v>
      </c>
      <c r="F136" s="3">
        <f t="shared" si="21"/>
        <v>0</v>
      </c>
      <c r="G136" s="3">
        <f t="shared" si="17"/>
        <v>9.48</v>
      </c>
      <c r="H136" s="2">
        <f t="shared" si="18"/>
        <v>1055.4559999999999</v>
      </c>
      <c r="N136" s="157"/>
    </row>
    <row r="137" spans="1:14" hidden="1" outlineLevel="1" x14ac:dyDescent="0.3">
      <c r="A137" s="14">
        <v>134</v>
      </c>
      <c r="B137" s="2">
        <f t="shared" si="22"/>
        <v>1055.4559999999999</v>
      </c>
      <c r="C137" s="3">
        <f t="shared" si="20"/>
        <v>1.58</v>
      </c>
      <c r="E137" s="3">
        <f t="shared" si="19"/>
        <v>11.06</v>
      </c>
      <c r="F137" s="3">
        <f t="shared" si="21"/>
        <v>0</v>
      </c>
      <c r="G137" s="3">
        <f t="shared" si="17"/>
        <v>11.06</v>
      </c>
      <c r="H137" s="2">
        <f t="shared" si="18"/>
        <v>1055.4559999999999</v>
      </c>
      <c r="N137" s="157"/>
    </row>
    <row r="138" spans="1:14" hidden="1" outlineLevel="1" x14ac:dyDescent="0.3">
      <c r="A138" s="14">
        <v>135</v>
      </c>
      <c r="B138" s="2">
        <f t="shared" si="22"/>
        <v>1055.4559999999999</v>
      </c>
      <c r="C138" s="3">
        <f t="shared" si="20"/>
        <v>1.58</v>
      </c>
      <c r="E138" s="3">
        <f t="shared" si="19"/>
        <v>12.64</v>
      </c>
      <c r="F138" s="3">
        <f t="shared" si="21"/>
        <v>0</v>
      </c>
      <c r="G138" s="3">
        <f t="shared" si="17"/>
        <v>12.64</v>
      </c>
      <c r="H138" s="2">
        <f t="shared" si="18"/>
        <v>1055.4559999999999</v>
      </c>
      <c r="N138" s="157"/>
    </row>
    <row r="139" spans="1:14" hidden="1" outlineLevel="1" x14ac:dyDescent="0.3">
      <c r="A139" s="14">
        <v>136</v>
      </c>
      <c r="B139" s="2">
        <f t="shared" si="22"/>
        <v>1055.4559999999999</v>
      </c>
      <c r="C139" s="3">
        <f t="shared" si="20"/>
        <v>1.58</v>
      </c>
      <c r="E139" s="3">
        <f t="shared" si="19"/>
        <v>14.22</v>
      </c>
      <c r="F139" s="3">
        <f t="shared" si="21"/>
        <v>0</v>
      </c>
      <c r="G139" s="3">
        <f t="shared" si="17"/>
        <v>14.22</v>
      </c>
      <c r="H139" s="2">
        <f t="shared" si="18"/>
        <v>1055.4559999999999</v>
      </c>
      <c r="N139" s="157"/>
    </row>
    <row r="140" spans="1:14" hidden="1" outlineLevel="1" x14ac:dyDescent="0.3">
      <c r="A140" s="14">
        <v>137</v>
      </c>
      <c r="B140" s="2">
        <f t="shared" si="22"/>
        <v>1055.4559999999999</v>
      </c>
      <c r="C140" s="3">
        <f t="shared" si="20"/>
        <v>1.58</v>
      </c>
      <c r="E140" s="3">
        <f t="shared" si="19"/>
        <v>15.8</v>
      </c>
      <c r="F140" s="3">
        <f t="shared" si="21"/>
        <v>0</v>
      </c>
      <c r="G140" s="3">
        <f t="shared" si="17"/>
        <v>15.8</v>
      </c>
      <c r="H140" s="2">
        <f t="shared" si="18"/>
        <v>1055.4559999999999</v>
      </c>
      <c r="N140" s="157"/>
    </row>
    <row r="141" spans="1:14" hidden="1" outlineLevel="1" x14ac:dyDescent="0.3">
      <c r="A141" s="14">
        <v>138</v>
      </c>
      <c r="B141" s="2">
        <f t="shared" si="22"/>
        <v>1055.4559999999999</v>
      </c>
      <c r="C141" s="3">
        <f t="shared" si="20"/>
        <v>1.58</v>
      </c>
      <c r="E141" s="3">
        <f t="shared" si="19"/>
        <v>17.380000000000003</v>
      </c>
      <c r="F141" s="3">
        <f t="shared" si="21"/>
        <v>0</v>
      </c>
      <c r="G141" s="3">
        <f t="shared" si="17"/>
        <v>17.380000000000003</v>
      </c>
      <c r="H141" s="2">
        <f t="shared" si="18"/>
        <v>1055.4559999999999</v>
      </c>
      <c r="N141" s="157"/>
    </row>
    <row r="142" spans="1:14" hidden="1" outlineLevel="1" x14ac:dyDescent="0.3">
      <c r="A142" s="14">
        <v>139</v>
      </c>
      <c r="B142" s="2">
        <f t="shared" si="22"/>
        <v>1055.4559999999999</v>
      </c>
      <c r="C142" s="3">
        <f t="shared" si="20"/>
        <v>1.58</v>
      </c>
      <c r="E142" s="3">
        <f t="shared" si="19"/>
        <v>18.96</v>
      </c>
      <c r="F142" s="3">
        <f t="shared" si="21"/>
        <v>0</v>
      </c>
      <c r="G142" s="3">
        <f t="shared" si="17"/>
        <v>18.96</v>
      </c>
      <c r="H142" s="2">
        <f t="shared" si="18"/>
        <v>1055.4559999999999</v>
      </c>
      <c r="N142" s="157"/>
    </row>
    <row r="143" spans="1:14" hidden="1" outlineLevel="1" x14ac:dyDescent="0.3">
      <c r="A143" s="14">
        <v>140</v>
      </c>
      <c r="B143" s="2">
        <f t="shared" si="22"/>
        <v>1055.4559999999999</v>
      </c>
      <c r="C143" s="3">
        <f t="shared" si="20"/>
        <v>1.58</v>
      </c>
      <c r="E143" s="3">
        <f t="shared" si="19"/>
        <v>20.54</v>
      </c>
      <c r="F143" s="3">
        <f t="shared" si="21"/>
        <v>0</v>
      </c>
      <c r="G143" s="3">
        <f t="shared" si="17"/>
        <v>20.54</v>
      </c>
      <c r="H143" s="2">
        <f t="shared" si="18"/>
        <v>1055.4559999999999</v>
      </c>
      <c r="N143" s="157"/>
    </row>
    <row r="144" spans="1:14" hidden="1" outlineLevel="1" x14ac:dyDescent="0.3">
      <c r="A144" s="14">
        <v>141</v>
      </c>
      <c r="B144" s="2">
        <f t="shared" si="22"/>
        <v>1055.4559999999999</v>
      </c>
      <c r="C144" s="3">
        <f t="shared" si="20"/>
        <v>1.58</v>
      </c>
      <c r="E144" s="3">
        <f t="shared" si="19"/>
        <v>22.119999999999997</v>
      </c>
      <c r="F144" s="3">
        <f t="shared" si="21"/>
        <v>0</v>
      </c>
      <c r="G144" s="3">
        <f t="shared" si="17"/>
        <v>22.119999999999997</v>
      </c>
      <c r="H144" s="2">
        <f t="shared" si="18"/>
        <v>1055.4559999999999</v>
      </c>
      <c r="N144" s="157"/>
    </row>
    <row r="145" spans="1:14" hidden="1" outlineLevel="1" x14ac:dyDescent="0.3">
      <c r="A145" s="14">
        <v>142</v>
      </c>
      <c r="B145" s="2">
        <f t="shared" si="22"/>
        <v>1055.4559999999999</v>
      </c>
      <c r="C145" s="3">
        <f t="shared" si="20"/>
        <v>1.58</v>
      </c>
      <c r="E145" s="3">
        <f t="shared" si="19"/>
        <v>23.699999999999996</v>
      </c>
      <c r="F145" s="3">
        <f t="shared" si="21"/>
        <v>0</v>
      </c>
      <c r="G145" s="3">
        <f t="shared" si="17"/>
        <v>23.699999999999996</v>
      </c>
      <c r="H145" s="2">
        <f t="shared" si="18"/>
        <v>1055.4559999999999</v>
      </c>
      <c r="N145" s="157"/>
    </row>
    <row r="146" spans="1:14" hidden="1" outlineLevel="1" x14ac:dyDescent="0.3">
      <c r="A146" s="14">
        <v>143</v>
      </c>
      <c r="B146" s="2">
        <f t="shared" si="22"/>
        <v>1055.4559999999999</v>
      </c>
      <c r="C146" s="3">
        <f t="shared" si="20"/>
        <v>1.58</v>
      </c>
      <c r="E146" s="3">
        <f t="shared" si="19"/>
        <v>25.279999999999994</v>
      </c>
      <c r="F146" s="3">
        <f t="shared" si="21"/>
        <v>0</v>
      </c>
      <c r="G146" s="3">
        <f t="shared" si="17"/>
        <v>25.279999999999994</v>
      </c>
      <c r="H146" s="2">
        <f t="shared" si="18"/>
        <v>1055.4559999999999</v>
      </c>
      <c r="N146" s="157"/>
    </row>
    <row r="147" spans="1:14" hidden="1" outlineLevel="1" x14ac:dyDescent="0.3">
      <c r="A147" s="14">
        <v>144</v>
      </c>
      <c r="B147" s="2">
        <f t="shared" si="22"/>
        <v>1055.4559999999999</v>
      </c>
      <c r="C147" s="3">
        <f t="shared" si="20"/>
        <v>1.58</v>
      </c>
      <c r="E147" s="3">
        <f t="shared" si="19"/>
        <v>26.859999999999992</v>
      </c>
      <c r="F147" s="3">
        <f t="shared" si="21"/>
        <v>0</v>
      </c>
      <c r="G147" s="3">
        <f t="shared" si="17"/>
        <v>26.859999999999992</v>
      </c>
      <c r="H147" s="2">
        <f t="shared" si="18"/>
        <v>1055.4559999999999</v>
      </c>
      <c r="N147" s="157"/>
    </row>
    <row r="148" spans="1:14" hidden="1" outlineLevel="1" x14ac:dyDescent="0.3">
      <c r="A148" s="14">
        <v>145</v>
      </c>
      <c r="B148" s="2">
        <f t="shared" si="22"/>
        <v>1055.4559999999999</v>
      </c>
      <c r="C148" s="3">
        <f t="shared" si="20"/>
        <v>1.58</v>
      </c>
      <c r="E148" s="3">
        <f t="shared" si="19"/>
        <v>28.439999999999991</v>
      </c>
      <c r="F148" s="3">
        <f t="shared" si="21"/>
        <v>0</v>
      </c>
      <c r="G148" s="3">
        <f t="shared" si="17"/>
        <v>28.439999999999991</v>
      </c>
      <c r="H148" s="2">
        <f t="shared" si="18"/>
        <v>1055.4559999999999</v>
      </c>
      <c r="N148" s="157"/>
    </row>
    <row r="149" spans="1:14" hidden="1" outlineLevel="1" x14ac:dyDescent="0.3">
      <c r="A149" s="14">
        <v>146</v>
      </c>
      <c r="B149" s="2">
        <f t="shared" si="22"/>
        <v>1055.4559999999999</v>
      </c>
      <c r="C149" s="3">
        <f t="shared" si="20"/>
        <v>1.58</v>
      </c>
      <c r="E149" s="3">
        <f t="shared" si="19"/>
        <v>30.019999999999989</v>
      </c>
      <c r="F149" s="3">
        <f t="shared" si="21"/>
        <v>0</v>
      </c>
      <c r="G149" s="3">
        <f t="shared" si="17"/>
        <v>30.019999999999989</v>
      </c>
      <c r="H149" s="2">
        <f t="shared" si="18"/>
        <v>1055.4559999999999</v>
      </c>
      <c r="N149" s="157"/>
    </row>
    <row r="150" spans="1:14" hidden="1" outlineLevel="1" x14ac:dyDescent="0.3">
      <c r="A150" s="14">
        <v>147</v>
      </c>
      <c r="B150" s="2">
        <f t="shared" si="22"/>
        <v>1055.4559999999999</v>
      </c>
      <c r="C150" s="3">
        <f t="shared" si="20"/>
        <v>1.58</v>
      </c>
      <c r="E150" s="3">
        <f t="shared" si="19"/>
        <v>31.599999999999987</v>
      </c>
      <c r="F150" s="3">
        <f t="shared" si="21"/>
        <v>0</v>
      </c>
      <c r="G150" s="3">
        <f t="shared" si="17"/>
        <v>31.599999999999987</v>
      </c>
      <c r="H150" s="2">
        <f t="shared" si="18"/>
        <v>1055.4559999999999</v>
      </c>
      <c r="N150" s="157"/>
    </row>
    <row r="151" spans="1:14" hidden="1" outlineLevel="1" x14ac:dyDescent="0.3">
      <c r="A151" s="14">
        <v>148</v>
      </c>
      <c r="B151" s="2">
        <f t="shared" si="22"/>
        <v>1055.4559999999999</v>
      </c>
      <c r="C151" s="3">
        <f t="shared" si="20"/>
        <v>1.58</v>
      </c>
      <c r="E151" s="3">
        <f t="shared" si="19"/>
        <v>33.179999999999986</v>
      </c>
      <c r="F151" s="3">
        <f t="shared" si="21"/>
        <v>0</v>
      </c>
      <c r="G151" s="3">
        <f t="shared" si="17"/>
        <v>33.179999999999986</v>
      </c>
      <c r="H151" s="2">
        <f t="shared" si="18"/>
        <v>1055.4559999999999</v>
      </c>
      <c r="N151" s="157"/>
    </row>
    <row r="152" spans="1:14" hidden="1" outlineLevel="1" x14ac:dyDescent="0.3">
      <c r="A152" s="14">
        <v>149</v>
      </c>
      <c r="B152" s="2">
        <f t="shared" si="22"/>
        <v>1055.4559999999999</v>
      </c>
      <c r="C152" s="3">
        <f t="shared" si="20"/>
        <v>1.58</v>
      </c>
      <c r="E152" s="3">
        <f t="shared" si="19"/>
        <v>34.759999999999984</v>
      </c>
      <c r="F152" s="3">
        <f t="shared" si="21"/>
        <v>0</v>
      </c>
      <c r="G152" s="3">
        <f t="shared" si="17"/>
        <v>34.759999999999984</v>
      </c>
      <c r="H152" s="2">
        <f t="shared" si="18"/>
        <v>1055.4559999999999</v>
      </c>
      <c r="N152" s="157"/>
    </row>
    <row r="153" spans="1:14" hidden="1" outlineLevel="1" x14ac:dyDescent="0.3">
      <c r="A153" s="14">
        <v>150</v>
      </c>
      <c r="B153" s="2">
        <f t="shared" si="22"/>
        <v>1055.4559999999999</v>
      </c>
      <c r="C153" s="3">
        <f t="shared" si="20"/>
        <v>1.58</v>
      </c>
      <c r="D153" s="8">
        <f>D33</f>
        <v>200</v>
      </c>
      <c r="E153" s="3">
        <f t="shared" si="19"/>
        <v>36.339999999999982</v>
      </c>
      <c r="F153" s="3">
        <f t="shared" si="21"/>
        <v>0</v>
      </c>
      <c r="G153" s="3">
        <f t="shared" si="17"/>
        <v>36.339999999999982</v>
      </c>
      <c r="H153" s="2">
        <f t="shared" si="18"/>
        <v>1245.4559999999999</v>
      </c>
      <c r="I153" s="8">
        <f>D153+I123</f>
        <v>1000</v>
      </c>
      <c r="J153" s="8"/>
      <c r="N153" s="157"/>
    </row>
    <row r="154" spans="1:14" hidden="1" outlineLevel="1" x14ac:dyDescent="0.3">
      <c r="A154" s="14">
        <v>151</v>
      </c>
      <c r="B154" s="2">
        <f t="shared" si="22"/>
        <v>1245.4559999999999</v>
      </c>
      <c r="C154" s="3">
        <f t="shared" si="20"/>
        <v>1.87</v>
      </c>
      <c r="E154" s="3">
        <f t="shared" si="19"/>
        <v>38.20999999999998</v>
      </c>
      <c r="F154" s="3">
        <f t="shared" si="21"/>
        <v>0</v>
      </c>
      <c r="G154" s="3">
        <f t="shared" si="17"/>
        <v>38.20999999999998</v>
      </c>
      <c r="H154" s="2">
        <f t="shared" si="18"/>
        <v>1245.4559999999999</v>
      </c>
      <c r="N154" s="157"/>
    </row>
    <row r="155" spans="1:14" hidden="1" outlineLevel="1" x14ac:dyDescent="0.3">
      <c r="A155" s="14">
        <v>152</v>
      </c>
      <c r="B155" s="2">
        <f t="shared" si="22"/>
        <v>1245.4559999999999</v>
      </c>
      <c r="C155" s="3">
        <f t="shared" si="20"/>
        <v>1.87</v>
      </c>
      <c r="E155" s="3">
        <f t="shared" si="19"/>
        <v>40.079999999999977</v>
      </c>
      <c r="F155" s="3">
        <f t="shared" si="21"/>
        <v>0</v>
      </c>
      <c r="G155" s="3">
        <f t="shared" si="17"/>
        <v>40.079999999999977</v>
      </c>
      <c r="H155" s="2">
        <f t="shared" si="18"/>
        <v>1245.4559999999999</v>
      </c>
      <c r="N155" s="157"/>
    </row>
    <row r="156" spans="1:14" hidden="1" outlineLevel="1" x14ac:dyDescent="0.3">
      <c r="A156" s="14">
        <v>153</v>
      </c>
      <c r="B156" s="2">
        <f t="shared" si="22"/>
        <v>1245.4559999999999</v>
      </c>
      <c r="C156" s="3">
        <f t="shared" si="20"/>
        <v>1.87</v>
      </c>
      <c r="E156" s="3">
        <f t="shared" si="19"/>
        <v>41.949999999999974</v>
      </c>
      <c r="F156" s="3">
        <f t="shared" si="21"/>
        <v>0</v>
      </c>
      <c r="G156" s="3">
        <f t="shared" si="17"/>
        <v>41.949999999999974</v>
      </c>
      <c r="H156" s="2">
        <f t="shared" si="18"/>
        <v>1245.4559999999999</v>
      </c>
      <c r="N156" s="157"/>
    </row>
    <row r="157" spans="1:14" hidden="1" outlineLevel="1" x14ac:dyDescent="0.3">
      <c r="A157" s="14">
        <v>154</v>
      </c>
      <c r="B157" s="2">
        <f t="shared" si="22"/>
        <v>1245.4559999999999</v>
      </c>
      <c r="C157" s="3">
        <f t="shared" si="20"/>
        <v>1.87</v>
      </c>
      <c r="E157" s="3">
        <f t="shared" si="19"/>
        <v>43.819999999999972</v>
      </c>
      <c r="F157" s="3">
        <f t="shared" si="21"/>
        <v>0</v>
      </c>
      <c r="G157" s="3">
        <f t="shared" si="17"/>
        <v>43.819999999999972</v>
      </c>
      <c r="H157" s="2">
        <f t="shared" si="18"/>
        <v>1245.4559999999999</v>
      </c>
      <c r="N157" s="157"/>
    </row>
    <row r="158" spans="1:14" hidden="1" outlineLevel="1" x14ac:dyDescent="0.3">
      <c r="A158" s="14">
        <v>155</v>
      </c>
      <c r="B158" s="2">
        <f t="shared" si="22"/>
        <v>1245.4559999999999</v>
      </c>
      <c r="C158" s="3">
        <f t="shared" si="20"/>
        <v>1.87</v>
      </c>
      <c r="E158" s="3">
        <f t="shared" si="19"/>
        <v>45.689999999999969</v>
      </c>
      <c r="F158" s="3">
        <f t="shared" si="21"/>
        <v>0</v>
      </c>
      <c r="G158" s="3">
        <f t="shared" si="17"/>
        <v>45.689999999999969</v>
      </c>
      <c r="H158" s="2">
        <f t="shared" si="18"/>
        <v>1245.4559999999999</v>
      </c>
      <c r="N158" s="157"/>
    </row>
    <row r="159" spans="1:14" hidden="1" outlineLevel="1" x14ac:dyDescent="0.3">
      <c r="A159" s="14">
        <v>156</v>
      </c>
      <c r="B159" s="2">
        <f t="shared" si="22"/>
        <v>1245.4559999999999</v>
      </c>
      <c r="C159" s="3">
        <f t="shared" si="20"/>
        <v>1.87</v>
      </c>
      <c r="E159" s="3">
        <f t="shared" si="19"/>
        <v>47.559999999999967</v>
      </c>
      <c r="F159" s="3">
        <f t="shared" si="21"/>
        <v>0</v>
      </c>
      <c r="G159" s="3">
        <f t="shared" si="17"/>
        <v>47.559999999999967</v>
      </c>
      <c r="H159" s="2">
        <f t="shared" si="18"/>
        <v>1245.4559999999999</v>
      </c>
      <c r="N159" s="157"/>
    </row>
    <row r="160" spans="1:14" hidden="1" outlineLevel="1" x14ac:dyDescent="0.3">
      <c r="A160" s="14">
        <v>157</v>
      </c>
      <c r="B160" s="2">
        <f t="shared" si="22"/>
        <v>1245.4559999999999</v>
      </c>
      <c r="C160" s="3">
        <f t="shared" si="20"/>
        <v>1.87</v>
      </c>
      <c r="E160" s="3">
        <f t="shared" si="19"/>
        <v>49.429999999999964</v>
      </c>
      <c r="F160" s="3">
        <f t="shared" si="21"/>
        <v>0</v>
      </c>
      <c r="G160" s="3">
        <f t="shared" si="17"/>
        <v>49.429999999999964</v>
      </c>
      <c r="H160" s="2">
        <f t="shared" si="18"/>
        <v>1245.4559999999999</v>
      </c>
      <c r="N160" s="157"/>
    </row>
    <row r="161" spans="1:14" hidden="1" outlineLevel="1" x14ac:dyDescent="0.3">
      <c r="A161" s="14">
        <v>158</v>
      </c>
      <c r="B161" s="2">
        <f t="shared" si="22"/>
        <v>1245.4559999999999</v>
      </c>
      <c r="C161" s="3">
        <f t="shared" si="20"/>
        <v>1.87</v>
      </c>
      <c r="E161" s="3">
        <f t="shared" si="19"/>
        <v>51.299999999999962</v>
      </c>
      <c r="F161" s="3">
        <f t="shared" si="21"/>
        <v>48.734999999999964</v>
      </c>
      <c r="G161" s="3">
        <f t="shared" ref="G161:G224" si="23">IF(F161&gt;0,0,E161-F161)</f>
        <v>0</v>
      </c>
      <c r="H161" s="2">
        <f t="shared" ref="H161:H224" si="24">B161+F161+(D161*gebuehr)</f>
        <v>1294.1909999999998</v>
      </c>
      <c r="N161" s="157"/>
    </row>
    <row r="162" spans="1:14" hidden="1" outlineLevel="1" x14ac:dyDescent="0.3">
      <c r="A162" s="14">
        <v>159</v>
      </c>
      <c r="B162" s="2">
        <f t="shared" si="22"/>
        <v>1294.1909999999998</v>
      </c>
      <c r="C162" s="3">
        <f t="shared" si="20"/>
        <v>1.94</v>
      </c>
      <c r="E162" s="3">
        <f t="shared" si="19"/>
        <v>1.94</v>
      </c>
      <c r="F162" s="3">
        <f t="shared" si="21"/>
        <v>0</v>
      </c>
      <c r="G162" s="3">
        <f t="shared" si="23"/>
        <v>1.94</v>
      </c>
      <c r="H162" s="2">
        <f t="shared" si="24"/>
        <v>1294.1909999999998</v>
      </c>
      <c r="N162" s="157"/>
    </row>
    <row r="163" spans="1:14" hidden="1" outlineLevel="1" x14ac:dyDescent="0.3">
      <c r="A163" s="14">
        <v>160</v>
      </c>
      <c r="B163" s="2">
        <f t="shared" si="22"/>
        <v>1294.1909999999998</v>
      </c>
      <c r="C163" s="3">
        <f t="shared" si="20"/>
        <v>1.94</v>
      </c>
      <c r="E163" s="3">
        <f t="shared" si="19"/>
        <v>3.88</v>
      </c>
      <c r="F163" s="3">
        <f t="shared" si="21"/>
        <v>0</v>
      </c>
      <c r="G163" s="3">
        <f t="shared" si="23"/>
        <v>3.88</v>
      </c>
      <c r="H163" s="2">
        <f t="shared" si="24"/>
        <v>1294.1909999999998</v>
      </c>
      <c r="N163" s="157"/>
    </row>
    <row r="164" spans="1:14" hidden="1" outlineLevel="1" x14ac:dyDescent="0.3">
      <c r="A164" s="14">
        <v>161</v>
      </c>
      <c r="B164" s="2">
        <f t="shared" si="22"/>
        <v>1294.1909999999998</v>
      </c>
      <c r="C164" s="3">
        <f t="shared" si="20"/>
        <v>1.94</v>
      </c>
      <c r="E164" s="3">
        <f t="shared" si="19"/>
        <v>5.82</v>
      </c>
      <c r="F164" s="3">
        <f t="shared" si="21"/>
        <v>0</v>
      </c>
      <c r="G164" s="3">
        <f t="shared" si="23"/>
        <v>5.82</v>
      </c>
      <c r="H164" s="2">
        <f t="shared" si="24"/>
        <v>1294.1909999999998</v>
      </c>
      <c r="N164" s="157"/>
    </row>
    <row r="165" spans="1:14" hidden="1" outlineLevel="1" x14ac:dyDescent="0.3">
      <c r="A165" s="14">
        <v>162</v>
      </c>
      <c r="B165" s="2">
        <f t="shared" si="22"/>
        <v>1294.1909999999998</v>
      </c>
      <c r="C165" s="3">
        <f t="shared" si="20"/>
        <v>1.94</v>
      </c>
      <c r="E165" s="3">
        <f t="shared" si="19"/>
        <v>7.76</v>
      </c>
      <c r="F165" s="3">
        <f t="shared" si="21"/>
        <v>0</v>
      </c>
      <c r="G165" s="3">
        <f t="shared" si="23"/>
        <v>7.76</v>
      </c>
      <c r="H165" s="2">
        <f t="shared" si="24"/>
        <v>1294.1909999999998</v>
      </c>
      <c r="N165" s="157"/>
    </row>
    <row r="166" spans="1:14" hidden="1" outlineLevel="1" x14ac:dyDescent="0.3">
      <c r="A166" s="14">
        <v>163</v>
      </c>
      <c r="B166" s="2">
        <f t="shared" si="22"/>
        <v>1294.1909999999998</v>
      </c>
      <c r="C166" s="3">
        <f t="shared" si="20"/>
        <v>1.94</v>
      </c>
      <c r="E166" s="3">
        <f t="shared" si="19"/>
        <v>9.6999999999999993</v>
      </c>
      <c r="F166" s="3">
        <f t="shared" si="21"/>
        <v>0</v>
      </c>
      <c r="G166" s="3">
        <f t="shared" si="23"/>
        <v>9.6999999999999993</v>
      </c>
      <c r="H166" s="2">
        <f t="shared" si="24"/>
        <v>1294.1909999999998</v>
      </c>
      <c r="N166" s="157"/>
    </row>
    <row r="167" spans="1:14" hidden="1" outlineLevel="1" x14ac:dyDescent="0.3">
      <c r="A167" s="14">
        <v>164</v>
      </c>
      <c r="B167" s="2">
        <f t="shared" si="22"/>
        <v>1294.1909999999998</v>
      </c>
      <c r="C167" s="3">
        <f t="shared" si="20"/>
        <v>1.94</v>
      </c>
      <c r="E167" s="3">
        <f t="shared" si="19"/>
        <v>11.639999999999999</v>
      </c>
      <c r="F167" s="3">
        <f t="shared" si="21"/>
        <v>0</v>
      </c>
      <c r="G167" s="3">
        <f t="shared" si="23"/>
        <v>11.639999999999999</v>
      </c>
      <c r="H167" s="2">
        <f t="shared" si="24"/>
        <v>1294.1909999999998</v>
      </c>
      <c r="N167" s="157"/>
    </row>
    <row r="168" spans="1:14" hidden="1" outlineLevel="1" x14ac:dyDescent="0.3">
      <c r="A168" s="14">
        <v>165</v>
      </c>
      <c r="B168" s="2">
        <f t="shared" si="22"/>
        <v>1294.1909999999998</v>
      </c>
      <c r="C168" s="3">
        <f t="shared" si="20"/>
        <v>1.94</v>
      </c>
      <c r="E168" s="3">
        <f t="shared" si="19"/>
        <v>13.579999999999998</v>
      </c>
      <c r="F168" s="3">
        <f t="shared" si="21"/>
        <v>0</v>
      </c>
      <c r="G168" s="3">
        <f t="shared" si="23"/>
        <v>13.579999999999998</v>
      </c>
      <c r="H168" s="2">
        <f t="shared" si="24"/>
        <v>1294.1909999999998</v>
      </c>
      <c r="N168" s="157"/>
    </row>
    <row r="169" spans="1:14" hidden="1" outlineLevel="1" x14ac:dyDescent="0.3">
      <c r="A169" s="14">
        <v>166</v>
      </c>
      <c r="B169" s="2">
        <f t="shared" si="22"/>
        <v>1294.1909999999998</v>
      </c>
      <c r="C169" s="3">
        <f t="shared" si="20"/>
        <v>1.94</v>
      </c>
      <c r="E169" s="3">
        <f t="shared" si="19"/>
        <v>15.519999999999998</v>
      </c>
      <c r="F169" s="3">
        <f t="shared" si="21"/>
        <v>0</v>
      </c>
      <c r="G169" s="3">
        <f t="shared" si="23"/>
        <v>15.519999999999998</v>
      </c>
      <c r="H169" s="2">
        <f t="shared" si="24"/>
        <v>1294.1909999999998</v>
      </c>
      <c r="N169" s="157"/>
    </row>
    <row r="170" spans="1:14" hidden="1" outlineLevel="1" x14ac:dyDescent="0.3">
      <c r="A170" s="14">
        <v>167</v>
      </c>
      <c r="B170" s="2">
        <f t="shared" si="22"/>
        <v>1294.1909999999998</v>
      </c>
      <c r="C170" s="3">
        <f t="shared" si="20"/>
        <v>1.94</v>
      </c>
      <c r="E170" s="3">
        <f t="shared" si="19"/>
        <v>17.459999999999997</v>
      </c>
      <c r="F170" s="3">
        <f t="shared" si="21"/>
        <v>0</v>
      </c>
      <c r="G170" s="3">
        <f t="shared" si="23"/>
        <v>17.459999999999997</v>
      </c>
      <c r="H170" s="2">
        <f t="shared" si="24"/>
        <v>1294.1909999999998</v>
      </c>
      <c r="N170" s="157"/>
    </row>
    <row r="171" spans="1:14" hidden="1" outlineLevel="1" x14ac:dyDescent="0.3">
      <c r="A171" s="14">
        <v>168</v>
      </c>
      <c r="B171" s="2">
        <f t="shared" si="22"/>
        <v>1294.1909999999998</v>
      </c>
      <c r="C171" s="3">
        <f t="shared" si="20"/>
        <v>1.94</v>
      </c>
      <c r="E171" s="3">
        <f t="shared" si="19"/>
        <v>19.399999999999999</v>
      </c>
      <c r="F171" s="3">
        <f t="shared" si="21"/>
        <v>0</v>
      </c>
      <c r="G171" s="3">
        <f t="shared" si="23"/>
        <v>19.399999999999999</v>
      </c>
      <c r="H171" s="2">
        <f t="shared" si="24"/>
        <v>1294.1909999999998</v>
      </c>
      <c r="N171" s="157"/>
    </row>
    <row r="172" spans="1:14" hidden="1" outlineLevel="1" x14ac:dyDescent="0.3">
      <c r="A172" s="14">
        <v>169</v>
      </c>
      <c r="B172" s="2">
        <f t="shared" si="22"/>
        <v>1294.1909999999998</v>
      </c>
      <c r="C172" s="3">
        <f t="shared" si="20"/>
        <v>1.94</v>
      </c>
      <c r="E172" s="3">
        <f t="shared" si="19"/>
        <v>21.34</v>
      </c>
      <c r="F172" s="3">
        <f t="shared" si="21"/>
        <v>0</v>
      </c>
      <c r="G172" s="3">
        <f t="shared" si="23"/>
        <v>21.34</v>
      </c>
      <c r="H172" s="2">
        <f t="shared" si="24"/>
        <v>1294.1909999999998</v>
      </c>
      <c r="N172" s="157"/>
    </row>
    <row r="173" spans="1:14" hidden="1" outlineLevel="1" x14ac:dyDescent="0.3">
      <c r="A173" s="14">
        <v>170</v>
      </c>
      <c r="B173" s="2">
        <f t="shared" si="22"/>
        <v>1294.1909999999998</v>
      </c>
      <c r="C173" s="3">
        <f t="shared" si="20"/>
        <v>1.94</v>
      </c>
      <c r="E173" s="3">
        <f t="shared" si="19"/>
        <v>23.28</v>
      </c>
      <c r="F173" s="3">
        <f t="shared" si="21"/>
        <v>0</v>
      </c>
      <c r="G173" s="3">
        <f t="shared" si="23"/>
        <v>23.28</v>
      </c>
      <c r="H173" s="2">
        <f t="shared" si="24"/>
        <v>1294.1909999999998</v>
      </c>
      <c r="N173" s="157"/>
    </row>
    <row r="174" spans="1:14" hidden="1" outlineLevel="1" x14ac:dyDescent="0.3">
      <c r="A174" s="14">
        <v>171</v>
      </c>
      <c r="B174" s="2">
        <f t="shared" si="22"/>
        <v>1294.1909999999998</v>
      </c>
      <c r="C174" s="3">
        <f t="shared" si="20"/>
        <v>1.94</v>
      </c>
      <c r="E174" s="3">
        <f t="shared" si="19"/>
        <v>25.220000000000002</v>
      </c>
      <c r="F174" s="3">
        <f t="shared" si="21"/>
        <v>0</v>
      </c>
      <c r="G174" s="3">
        <f t="shared" si="23"/>
        <v>25.220000000000002</v>
      </c>
      <c r="H174" s="2">
        <f t="shared" si="24"/>
        <v>1294.1909999999998</v>
      </c>
      <c r="N174" s="157"/>
    </row>
    <row r="175" spans="1:14" hidden="1" outlineLevel="1" x14ac:dyDescent="0.3">
      <c r="A175" s="14">
        <v>172</v>
      </c>
      <c r="B175" s="2">
        <f t="shared" si="22"/>
        <v>1294.1909999999998</v>
      </c>
      <c r="C175" s="3">
        <f t="shared" si="20"/>
        <v>1.94</v>
      </c>
      <c r="E175" s="3">
        <f t="shared" si="19"/>
        <v>27.160000000000004</v>
      </c>
      <c r="F175" s="3">
        <f t="shared" si="21"/>
        <v>0</v>
      </c>
      <c r="G175" s="3">
        <f t="shared" si="23"/>
        <v>27.160000000000004</v>
      </c>
      <c r="H175" s="2">
        <f t="shared" si="24"/>
        <v>1294.1909999999998</v>
      </c>
      <c r="N175" s="157"/>
    </row>
    <row r="176" spans="1:14" hidden="1" outlineLevel="1" x14ac:dyDescent="0.3">
      <c r="A176" s="14">
        <v>173</v>
      </c>
      <c r="B176" s="2">
        <f t="shared" si="22"/>
        <v>1294.1909999999998</v>
      </c>
      <c r="C176" s="3">
        <f t="shared" si="20"/>
        <v>1.94</v>
      </c>
      <c r="E176" s="3">
        <f t="shared" si="19"/>
        <v>29.100000000000005</v>
      </c>
      <c r="F176" s="3">
        <f t="shared" si="21"/>
        <v>0</v>
      </c>
      <c r="G176" s="3">
        <f t="shared" si="23"/>
        <v>29.100000000000005</v>
      </c>
      <c r="H176" s="2">
        <f t="shared" si="24"/>
        <v>1294.1909999999998</v>
      </c>
      <c r="N176" s="157"/>
    </row>
    <row r="177" spans="1:14" hidden="1" outlineLevel="1" x14ac:dyDescent="0.3">
      <c r="A177" s="14">
        <v>174</v>
      </c>
      <c r="B177" s="2">
        <f t="shared" si="22"/>
        <v>1294.1909999999998</v>
      </c>
      <c r="C177" s="3">
        <f t="shared" si="20"/>
        <v>1.94</v>
      </c>
      <c r="E177" s="3">
        <f t="shared" si="19"/>
        <v>31.040000000000006</v>
      </c>
      <c r="F177" s="3">
        <f t="shared" si="21"/>
        <v>0</v>
      </c>
      <c r="G177" s="3">
        <f t="shared" si="23"/>
        <v>31.040000000000006</v>
      </c>
      <c r="H177" s="2">
        <f t="shared" si="24"/>
        <v>1294.1909999999998</v>
      </c>
      <c r="N177" s="157"/>
    </row>
    <row r="178" spans="1:14" hidden="1" outlineLevel="1" x14ac:dyDescent="0.3">
      <c r="A178" s="14">
        <v>175</v>
      </c>
      <c r="B178" s="2">
        <f t="shared" si="22"/>
        <v>1294.1909999999998</v>
      </c>
      <c r="C178" s="3">
        <f t="shared" si="20"/>
        <v>1.94</v>
      </c>
      <c r="E178" s="3">
        <f t="shared" ref="E178:E241" si="25">C178+G177</f>
        <v>32.980000000000004</v>
      </c>
      <c r="F178" s="3">
        <f t="shared" si="21"/>
        <v>0</v>
      </c>
      <c r="G178" s="3">
        <f t="shared" si="23"/>
        <v>32.980000000000004</v>
      </c>
      <c r="H178" s="2">
        <f t="shared" si="24"/>
        <v>1294.1909999999998</v>
      </c>
      <c r="N178" s="157"/>
    </row>
    <row r="179" spans="1:14" hidden="1" outlineLevel="1" x14ac:dyDescent="0.3">
      <c r="A179" s="14">
        <v>176</v>
      </c>
      <c r="B179" s="2">
        <f t="shared" si="22"/>
        <v>1294.1909999999998</v>
      </c>
      <c r="C179" s="3">
        <f t="shared" si="20"/>
        <v>1.94</v>
      </c>
      <c r="E179" s="3">
        <f t="shared" si="25"/>
        <v>34.92</v>
      </c>
      <c r="F179" s="3">
        <f t="shared" si="21"/>
        <v>0</v>
      </c>
      <c r="G179" s="3">
        <f t="shared" si="23"/>
        <v>34.92</v>
      </c>
      <c r="H179" s="2">
        <f t="shared" si="24"/>
        <v>1294.1909999999998</v>
      </c>
      <c r="N179" s="157"/>
    </row>
    <row r="180" spans="1:14" hidden="1" outlineLevel="1" x14ac:dyDescent="0.3">
      <c r="A180" s="14">
        <v>177</v>
      </c>
      <c r="B180" s="2">
        <f t="shared" si="22"/>
        <v>1294.1909999999998</v>
      </c>
      <c r="C180" s="3">
        <f t="shared" si="20"/>
        <v>1.94</v>
      </c>
      <c r="E180" s="3">
        <f t="shared" si="25"/>
        <v>36.86</v>
      </c>
      <c r="F180" s="3">
        <f t="shared" si="21"/>
        <v>0</v>
      </c>
      <c r="G180" s="3">
        <f t="shared" si="23"/>
        <v>36.86</v>
      </c>
      <c r="H180" s="2">
        <f t="shared" si="24"/>
        <v>1294.1909999999998</v>
      </c>
      <c r="N180" s="157"/>
    </row>
    <row r="181" spans="1:14" hidden="1" outlineLevel="1" x14ac:dyDescent="0.3">
      <c r="A181" s="14">
        <v>178</v>
      </c>
      <c r="B181" s="2">
        <f t="shared" si="22"/>
        <v>1294.1909999999998</v>
      </c>
      <c r="C181" s="3">
        <f t="shared" si="20"/>
        <v>1.94</v>
      </c>
      <c r="E181" s="3">
        <f t="shared" si="25"/>
        <v>38.799999999999997</v>
      </c>
      <c r="F181" s="3">
        <f t="shared" si="21"/>
        <v>0</v>
      </c>
      <c r="G181" s="3">
        <f t="shared" si="23"/>
        <v>38.799999999999997</v>
      </c>
      <c r="H181" s="2">
        <f t="shared" si="24"/>
        <v>1294.1909999999998</v>
      </c>
      <c r="N181" s="157"/>
    </row>
    <row r="182" spans="1:14" hidden="1" outlineLevel="1" x14ac:dyDescent="0.3">
      <c r="A182" s="14">
        <v>179</v>
      </c>
      <c r="B182" s="2">
        <f t="shared" si="22"/>
        <v>1294.1909999999998</v>
      </c>
      <c r="C182" s="3">
        <f t="shared" si="20"/>
        <v>1.94</v>
      </c>
      <c r="E182" s="3">
        <f t="shared" si="25"/>
        <v>40.739999999999995</v>
      </c>
      <c r="F182" s="3">
        <f t="shared" si="21"/>
        <v>0</v>
      </c>
      <c r="G182" s="3">
        <f t="shared" si="23"/>
        <v>40.739999999999995</v>
      </c>
      <c r="H182" s="2">
        <f t="shared" si="24"/>
        <v>1294.1909999999998</v>
      </c>
      <c r="N182" s="157"/>
    </row>
    <row r="183" spans="1:14" collapsed="1" x14ac:dyDescent="0.3">
      <c r="A183" s="15">
        <v>180</v>
      </c>
      <c r="B183" s="5">
        <f t="shared" si="22"/>
        <v>1294.1909999999998</v>
      </c>
      <c r="C183" s="31">
        <f t="shared" si="20"/>
        <v>1.94</v>
      </c>
      <c r="D183" s="6">
        <f>D33</f>
        <v>200</v>
      </c>
      <c r="E183" s="6">
        <f t="shared" si="25"/>
        <v>42.679999999999993</v>
      </c>
      <c r="F183" s="6">
        <f t="shared" si="21"/>
        <v>0</v>
      </c>
      <c r="G183" s="6">
        <f t="shared" si="23"/>
        <v>42.679999999999993</v>
      </c>
      <c r="H183" s="136">
        <f t="shared" si="24"/>
        <v>1484.1909999999998</v>
      </c>
      <c r="I183" s="28">
        <f>D183+I153</f>
        <v>1200</v>
      </c>
      <c r="J183" s="30">
        <f>B183-I183</f>
        <v>94.190999999999804</v>
      </c>
      <c r="K183" s="48" t="s">
        <v>8</v>
      </c>
      <c r="N183" s="161"/>
    </row>
    <row r="184" spans="1:14" hidden="1" outlineLevel="1" x14ac:dyDescent="0.3">
      <c r="A184" s="15">
        <v>181</v>
      </c>
      <c r="B184" s="16">
        <f t="shared" si="22"/>
        <v>1484.1909999999998</v>
      </c>
      <c r="C184" s="41">
        <f t="shared" si="20"/>
        <v>2.23</v>
      </c>
      <c r="D184" s="42"/>
      <c r="E184" s="43">
        <f t="shared" si="25"/>
        <v>44.909999999999989</v>
      </c>
      <c r="F184" s="43">
        <f t="shared" si="21"/>
        <v>0</v>
      </c>
      <c r="G184" s="43">
        <f t="shared" si="23"/>
        <v>44.909999999999989</v>
      </c>
      <c r="H184" s="44">
        <f t="shared" si="24"/>
        <v>1484.1909999999998</v>
      </c>
      <c r="I184" s="45"/>
      <c r="J184" s="46"/>
      <c r="K184" s="45"/>
      <c r="N184" s="161"/>
    </row>
    <row r="185" spans="1:14" ht="14.25" hidden="1" customHeight="1" outlineLevel="1" x14ac:dyDescent="0.3">
      <c r="A185" s="15">
        <v>182</v>
      </c>
      <c r="B185" s="16">
        <f t="shared" si="22"/>
        <v>1484.1909999999998</v>
      </c>
      <c r="C185" s="41">
        <f t="shared" si="20"/>
        <v>2.23</v>
      </c>
      <c r="D185" s="42"/>
      <c r="E185" s="43">
        <f t="shared" si="25"/>
        <v>47.139999999999986</v>
      </c>
      <c r="F185" s="43">
        <f t="shared" si="21"/>
        <v>0</v>
      </c>
      <c r="G185" s="43">
        <f t="shared" si="23"/>
        <v>47.139999999999986</v>
      </c>
      <c r="H185" s="44">
        <f t="shared" si="24"/>
        <v>1484.1909999999998</v>
      </c>
      <c r="I185" s="45"/>
      <c r="J185" s="46"/>
      <c r="K185" s="45"/>
      <c r="N185" s="161"/>
    </row>
    <row r="186" spans="1:14" hidden="1" outlineLevel="1" x14ac:dyDescent="0.3">
      <c r="A186" s="15">
        <v>183</v>
      </c>
      <c r="B186" s="16">
        <f t="shared" si="22"/>
        <v>1484.1909999999998</v>
      </c>
      <c r="C186" s="41">
        <f t="shared" si="20"/>
        <v>2.23</v>
      </c>
      <c r="D186" s="42"/>
      <c r="E186" s="43">
        <f t="shared" si="25"/>
        <v>49.369999999999983</v>
      </c>
      <c r="F186" s="43">
        <f t="shared" si="21"/>
        <v>0</v>
      </c>
      <c r="G186" s="43">
        <f t="shared" si="23"/>
        <v>49.369999999999983</v>
      </c>
      <c r="H186" s="44">
        <f t="shared" si="24"/>
        <v>1484.1909999999998</v>
      </c>
      <c r="I186" s="45"/>
      <c r="J186" s="46"/>
      <c r="K186" s="45"/>
      <c r="N186" s="161"/>
    </row>
    <row r="187" spans="1:14" hidden="1" outlineLevel="1" x14ac:dyDescent="0.3">
      <c r="A187" s="15">
        <v>184</v>
      </c>
      <c r="B187" s="16">
        <f t="shared" si="22"/>
        <v>1484.1909999999998</v>
      </c>
      <c r="C187" s="41">
        <f t="shared" si="20"/>
        <v>2.23</v>
      </c>
      <c r="D187" s="42"/>
      <c r="E187" s="43">
        <f t="shared" si="25"/>
        <v>51.59999999999998</v>
      </c>
      <c r="F187" s="43">
        <f t="shared" si="21"/>
        <v>49.019999999999982</v>
      </c>
      <c r="G187" s="43">
        <f t="shared" si="23"/>
        <v>0</v>
      </c>
      <c r="H187" s="44">
        <f t="shared" si="24"/>
        <v>1533.2109999999998</v>
      </c>
      <c r="I187" s="45"/>
      <c r="J187" s="46"/>
      <c r="K187" s="45"/>
      <c r="N187" s="161"/>
    </row>
    <row r="188" spans="1:14" hidden="1" outlineLevel="1" x14ac:dyDescent="0.3">
      <c r="A188" s="15">
        <v>185</v>
      </c>
      <c r="B188" s="16">
        <f t="shared" si="22"/>
        <v>1533.2109999999998</v>
      </c>
      <c r="C188" s="41">
        <f t="shared" si="20"/>
        <v>2.2999999999999998</v>
      </c>
      <c r="D188" s="42"/>
      <c r="E188" s="43">
        <f t="shared" si="25"/>
        <v>2.2999999999999998</v>
      </c>
      <c r="F188" s="43">
        <f t="shared" si="21"/>
        <v>0</v>
      </c>
      <c r="G188" s="43">
        <f t="shared" si="23"/>
        <v>2.2999999999999998</v>
      </c>
      <c r="H188" s="44">
        <f t="shared" si="24"/>
        <v>1533.2109999999998</v>
      </c>
      <c r="I188" s="45"/>
      <c r="J188" s="46"/>
      <c r="K188" s="45"/>
      <c r="N188" s="161"/>
    </row>
    <row r="189" spans="1:14" hidden="1" outlineLevel="1" x14ac:dyDescent="0.3">
      <c r="A189" s="15">
        <v>186</v>
      </c>
      <c r="B189" s="16">
        <f t="shared" si="22"/>
        <v>1533.2109999999998</v>
      </c>
      <c r="C189" s="41">
        <f t="shared" si="20"/>
        <v>2.2999999999999998</v>
      </c>
      <c r="D189" s="42"/>
      <c r="E189" s="43">
        <f t="shared" si="25"/>
        <v>4.5999999999999996</v>
      </c>
      <c r="F189" s="43">
        <f t="shared" si="21"/>
        <v>0</v>
      </c>
      <c r="G189" s="43">
        <f t="shared" si="23"/>
        <v>4.5999999999999996</v>
      </c>
      <c r="H189" s="44">
        <f t="shared" si="24"/>
        <v>1533.2109999999998</v>
      </c>
      <c r="I189" s="45"/>
      <c r="J189" s="46"/>
      <c r="K189" s="45"/>
      <c r="N189" s="161"/>
    </row>
    <row r="190" spans="1:14" hidden="1" outlineLevel="1" x14ac:dyDescent="0.3">
      <c r="A190" s="15">
        <v>187</v>
      </c>
      <c r="B190" s="16">
        <f t="shared" si="22"/>
        <v>1533.2109999999998</v>
      </c>
      <c r="C190" s="41">
        <f t="shared" si="20"/>
        <v>2.2999999999999998</v>
      </c>
      <c r="D190" s="42"/>
      <c r="E190" s="43">
        <f t="shared" si="25"/>
        <v>6.8999999999999995</v>
      </c>
      <c r="F190" s="43">
        <f t="shared" si="21"/>
        <v>0</v>
      </c>
      <c r="G190" s="43">
        <f t="shared" si="23"/>
        <v>6.8999999999999995</v>
      </c>
      <c r="H190" s="44">
        <f t="shared" si="24"/>
        <v>1533.2109999999998</v>
      </c>
      <c r="I190" s="45"/>
      <c r="J190" s="46"/>
      <c r="K190" s="45"/>
      <c r="N190" s="161"/>
    </row>
    <row r="191" spans="1:14" hidden="1" outlineLevel="1" x14ac:dyDescent="0.3">
      <c r="A191" s="15">
        <v>188</v>
      </c>
      <c r="B191" s="16">
        <f t="shared" si="22"/>
        <v>1533.2109999999998</v>
      </c>
      <c r="C191" s="41">
        <f t="shared" si="20"/>
        <v>2.2999999999999998</v>
      </c>
      <c r="D191" s="42"/>
      <c r="E191" s="43">
        <f t="shared" si="25"/>
        <v>9.1999999999999993</v>
      </c>
      <c r="F191" s="43">
        <f t="shared" si="21"/>
        <v>0</v>
      </c>
      <c r="G191" s="43">
        <f t="shared" si="23"/>
        <v>9.1999999999999993</v>
      </c>
      <c r="H191" s="44">
        <f t="shared" si="24"/>
        <v>1533.2109999999998</v>
      </c>
      <c r="I191" s="45"/>
      <c r="J191" s="46"/>
      <c r="K191" s="45"/>
      <c r="N191" s="161"/>
    </row>
    <row r="192" spans="1:14" hidden="1" outlineLevel="1" x14ac:dyDescent="0.3">
      <c r="A192" s="15">
        <v>189</v>
      </c>
      <c r="B192" s="16">
        <f t="shared" si="22"/>
        <v>1533.2109999999998</v>
      </c>
      <c r="C192" s="41">
        <f t="shared" si="20"/>
        <v>2.2999999999999998</v>
      </c>
      <c r="D192" s="42"/>
      <c r="E192" s="43">
        <f t="shared" si="25"/>
        <v>11.5</v>
      </c>
      <c r="F192" s="43">
        <f t="shared" si="21"/>
        <v>0</v>
      </c>
      <c r="G192" s="43">
        <f t="shared" si="23"/>
        <v>11.5</v>
      </c>
      <c r="H192" s="44">
        <f t="shared" si="24"/>
        <v>1533.2109999999998</v>
      </c>
      <c r="I192" s="45"/>
      <c r="J192" s="46"/>
      <c r="K192" s="45"/>
      <c r="N192" s="161"/>
    </row>
    <row r="193" spans="1:14" hidden="1" outlineLevel="1" x14ac:dyDescent="0.3">
      <c r="A193" s="15">
        <v>190</v>
      </c>
      <c r="B193" s="16">
        <f t="shared" si="22"/>
        <v>1533.2109999999998</v>
      </c>
      <c r="C193" s="41">
        <f t="shared" si="20"/>
        <v>2.2999999999999998</v>
      </c>
      <c r="D193" s="42"/>
      <c r="E193" s="43">
        <f t="shared" si="25"/>
        <v>13.8</v>
      </c>
      <c r="F193" s="43">
        <f t="shared" si="21"/>
        <v>0</v>
      </c>
      <c r="G193" s="43">
        <f t="shared" si="23"/>
        <v>13.8</v>
      </c>
      <c r="H193" s="44">
        <f t="shared" si="24"/>
        <v>1533.2109999999998</v>
      </c>
      <c r="I193" s="45"/>
      <c r="J193" s="46"/>
      <c r="K193" s="45"/>
      <c r="N193" s="161"/>
    </row>
    <row r="194" spans="1:14" hidden="1" outlineLevel="1" x14ac:dyDescent="0.3">
      <c r="A194" s="15">
        <v>191</v>
      </c>
      <c r="B194" s="16">
        <f t="shared" si="22"/>
        <v>1533.2109999999998</v>
      </c>
      <c r="C194" s="41">
        <f t="shared" si="20"/>
        <v>2.2999999999999998</v>
      </c>
      <c r="D194" s="42"/>
      <c r="E194" s="43">
        <f t="shared" si="25"/>
        <v>16.100000000000001</v>
      </c>
      <c r="F194" s="43">
        <f t="shared" si="21"/>
        <v>0</v>
      </c>
      <c r="G194" s="43">
        <f t="shared" si="23"/>
        <v>16.100000000000001</v>
      </c>
      <c r="H194" s="44">
        <f t="shared" si="24"/>
        <v>1533.2109999999998</v>
      </c>
      <c r="I194" s="45"/>
      <c r="J194" s="46"/>
      <c r="K194" s="45"/>
      <c r="N194" s="161"/>
    </row>
    <row r="195" spans="1:14" hidden="1" outlineLevel="1" x14ac:dyDescent="0.3">
      <c r="A195" s="15">
        <v>192</v>
      </c>
      <c r="B195" s="16">
        <f t="shared" si="22"/>
        <v>1533.2109999999998</v>
      </c>
      <c r="C195" s="41">
        <f t="shared" si="20"/>
        <v>2.2999999999999998</v>
      </c>
      <c r="D195" s="42"/>
      <c r="E195" s="43">
        <f t="shared" si="25"/>
        <v>18.400000000000002</v>
      </c>
      <c r="F195" s="43">
        <f t="shared" si="21"/>
        <v>0</v>
      </c>
      <c r="G195" s="43">
        <f t="shared" si="23"/>
        <v>18.400000000000002</v>
      </c>
      <c r="H195" s="44">
        <f t="shared" si="24"/>
        <v>1533.2109999999998</v>
      </c>
      <c r="I195" s="45"/>
      <c r="J195" s="46"/>
      <c r="K195" s="45"/>
      <c r="N195" s="161"/>
    </row>
    <row r="196" spans="1:14" hidden="1" outlineLevel="1" x14ac:dyDescent="0.3">
      <c r="A196" s="15">
        <v>193</v>
      </c>
      <c r="B196" s="16">
        <f t="shared" si="22"/>
        <v>1533.2109999999998</v>
      </c>
      <c r="C196" s="41">
        <f t="shared" ref="C196:C259" si="26">ROUND(B196*Ertrag/100,2)</f>
        <v>2.2999999999999998</v>
      </c>
      <c r="D196" s="42"/>
      <c r="E196" s="43">
        <f t="shared" si="25"/>
        <v>20.700000000000003</v>
      </c>
      <c r="F196" s="43">
        <f t="shared" ref="F196:F259" si="27">IF(E196&lt;50,0,E196*gebuehr)</f>
        <v>0</v>
      </c>
      <c r="G196" s="43">
        <f t="shared" si="23"/>
        <v>20.700000000000003</v>
      </c>
      <c r="H196" s="44">
        <f t="shared" si="24"/>
        <v>1533.2109999999998</v>
      </c>
      <c r="I196" s="45"/>
      <c r="J196" s="46"/>
      <c r="K196" s="45"/>
      <c r="N196" s="161"/>
    </row>
    <row r="197" spans="1:14" hidden="1" outlineLevel="1" x14ac:dyDescent="0.3">
      <c r="A197" s="15">
        <v>194</v>
      </c>
      <c r="B197" s="16">
        <f t="shared" si="22"/>
        <v>1533.2109999999998</v>
      </c>
      <c r="C197" s="41">
        <f t="shared" si="26"/>
        <v>2.2999999999999998</v>
      </c>
      <c r="D197" s="42"/>
      <c r="E197" s="43">
        <f t="shared" si="25"/>
        <v>23.000000000000004</v>
      </c>
      <c r="F197" s="43">
        <f t="shared" si="27"/>
        <v>0</v>
      </c>
      <c r="G197" s="43">
        <f t="shared" si="23"/>
        <v>23.000000000000004</v>
      </c>
      <c r="H197" s="44">
        <f t="shared" si="24"/>
        <v>1533.2109999999998</v>
      </c>
      <c r="I197" s="45"/>
      <c r="J197" s="46"/>
      <c r="K197" s="45"/>
      <c r="N197" s="161"/>
    </row>
    <row r="198" spans="1:14" hidden="1" outlineLevel="1" x14ac:dyDescent="0.3">
      <c r="A198" s="15">
        <v>195</v>
      </c>
      <c r="B198" s="16">
        <f t="shared" si="22"/>
        <v>1533.2109999999998</v>
      </c>
      <c r="C198" s="41">
        <f t="shared" si="26"/>
        <v>2.2999999999999998</v>
      </c>
      <c r="D198" s="42"/>
      <c r="E198" s="43">
        <f t="shared" si="25"/>
        <v>25.300000000000004</v>
      </c>
      <c r="F198" s="43">
        <f t="shared" si="27"/>
        <v>0</v>
      </c>
      <c r="G198" s="43">
        <f t="shared" si="23"/>
        <v>25.300000000000004</v>
      </c>
      <c r="H198" s="44">
        <f t="shared" si="24"/>
        <v>1533.2109999999998</v>
      </c>
      <c r="I198" s="45"/>
      <c r="J198" s="46"/>
      <c r="K198" s="45"/>
      <c r="N198" s="161"/>
    </row>
    <row r="199" spans="1:14" hidden="1" outlineLevel="1" x14ac:dyDescent="0.3">
      <c r="A199" s="15">
        <v>196</v>
      </c>
      <c r="B199" s="16">
        <f t="shared" ref="B199:B262" si="28">H198</f>
        <v>1533.2109999999998</v>
      </c>
      <c r="C199" s="41">
        <f t="shared" si="26"/>
        <v>2.2999999999999998</v>
      </c>
      <c r="D199" s="42"/>
      <c r="E199" s="43">
        <f t="shared" si="25"/>
        <v>27.600000000000005</v>
      </c>
      <c r="F199" s="43">
        <f t="shared" si="27"/>
        <v>0</v>
      </c>
      <c r="G199" s="43">
        <f t="shared" si="23"/>
        <v>27.600000000000005</v>
      </c>
      <c r="H199" s="44">
        <f t="shared" si="24"/>
        <v>1533.2109999999998</v>
      </c>
      <c r="I199" s="45"/>
      <c r="J199" s="46"/>
      <c r="K199" s="45"/>
      <c r="N199" s="161"/>
    </row>
    <row r="200" spans="1:14" hidden="1" outlineLevel="1" x14ac:dyDescent="0.3">
      <c r="A200" s="15">
        <v>197</v>
      </c>
      <c r="B200" s="16">
        <f t="shared" si="28"/>
        <v>1533.2109999999998</v>
      </c>
      <c r="C200" s="41">
        <f t="shared" si="26"/>
        <v>2.2999999999999998</v>
      </c>
      <c r="D200" s="42"/>
      <c r="E200" s="43">
        <f t="shared" si="25"/>
        <v>29.900000000000006</v>
      </c>
      <c r="F200" s="43">
        <f t="shared" si="27"/>
        <v>0</v>
      </c>
      <c r="G200" s="43">
        <f t="shared" si="23"/>
        <v>29.900000000000006</v>
      </c>
      <c r="H200" s="44">
        <f t="shared" si="24"/>
        <v>1533.2109999999998</v>
      </c>
      <c r="I200" s="45"/>
      <c r="J200" s="46"/>
      <c r="K200" s="45"/>
      <c r="N200" s="161"/>
    </row>
    <row r="201" spans="1:14" hidden="1" outlineLevel="1" x14ac:dyDescent="0.3">
      <c r="A201" s="15">
        <v>198</v>
      </c>
      <c r="B201" s="16">
        <f t="shared" si="28"/>
        <v>1533.2109999999998</v>
      </c>
      <c r="C201" s="41">
        <f t="shared" si="26"/>
        <v>2.2999999999999998</v>
      </c>
      <c r="D201" s="42"/>
      <c r="E201" s="43">
        <f t="shared" si="25"/>
        <v>32.200000000000003</v>
      </c>
      <c r="F201" s="43">
        <f t="shared" si="27"/>
        <v>0</v>
      </c>
      <c r="G201" s="43">
        <f t="shared" si="23"/>
        <v>32.200000000000003</v>
      </c>
      <c r="H201" s="44">
        <f t="shared" si="24"/>
        <v>1533.2109999999998</v>
      </c>
      <c r="I201" s="45"/>
      <c r="J201" s="46"/>
      <c r="K201" s="45"/>
      <c r="N201" s="161"/>
    </row>
    <row r="202" spans="1:14" hidden="1" outlineLevel="1" x14ac:dyDescent="0.3">
      <c r="A202" s="15">
        <v>199</v>
      </c>
      <c r="B202" s="16">
        <f t="shared" si="28"/>
        <v>1533.2109999999998</v>
      </c>
      <c r="C202" s="41">
        <f t="shared" si="26"/>
        <v>2.2999999999999998</v>
      </c>
      <c r="D202" s="42"/>
      <c r="E202" s="43">
        <f t="shared" si="25"/>
        <v>34.5</v>
      </c>
      <c r="F202" s="43">
        <f t="shared" si="27"/>
        <v>0</v>
      </c>
      <c r="G202" s="43">
        <f t="shared" si="23"/>
        <v>34.5</v>
      </c>
      <c r="H202" s="44">
        <f t="shared" si="24"/>
        <v>1533.2109999999998</v>
      </c>
      <c r="I202" s="45"/>
      <c r="J202" s="46"/>
      <c r="K202" s="45"/>
      <c r="N202" s="161"/>
    </row>
    <row r="203" spans="1:14" hidden="1" outlineLevel="1" x14ac:dyDescent="0.3">
      <c r="A203" s="15">
        <v>200</v>
      </c>
      <c r="B203" s="16">
        <f t="shared" si="28"/>
        <v>1533.2109999999998</v>
      </c>
      <c r="C203" s="41">
        <f t="shared" si="26"/>
        <v>2.2999999999999998</v>
      </c>
      <c r="D203" s="42"/>
      <c r="E203" s="43">
        <f t="shared" si="25"/>
        <v>36.799999999999997</v>
      </c>
      <c r="F203" s="43">
        <f t="shared" si="27"/>
        <v>0</v>
      </c>
      <c r="G203" s="43">
        <f t="shared" si="23"/>
        <v>36.799999999999997</v>
      </c>
      <c r="H203" s="44">
        <f t="shared" si="24"/>
        <v>1533.2109999999998</v>
      </c>
      <c r="I203" s="45"/>
      <c r="J203" s="46"/>
      <c r="K203" s="45"/>
      <c r="N203" s="161"/>
    </row>
    <row r="204" spans="1:14" hidden="1" outlineLevel="1" x14ac:dyDescent="0.3">
      <c r="A204" s="15">
        <v>201</v>
      </c>
      <c r="B204" s="16">
        <f t="shared" si="28"/>
        <v>1533.2109999999998</v>
      </c>
      <c r="C204" s="41">
        <f t="shared" si="26"/>
        <v>2.2999999999999998</v>
      </c>
      <c r="D204" s="42"/>
      <c r="E204" s="43">
        <f t="shared" si="25"/>
        <v>39.099999999999994</v>
      </c>
      <c r="F204" s="43">
        <f t="shared" si="27"/>
        <v>0</v>
      </c>
      <c r="G204" s="43">
        <f t="shared" si="23"/>
        <v>39.099999999999994</v>
      </c>
      <c r="H204" s="44">
        <f t="shared" si="24"/>
        <v>1533.2109999999998</v>
      </c>
      <c r="I204" s="45"/>
      <c r="J204" s="46"/>
      <c r="K204" s="45"/>
      <c r="N204" s="161"/>
    </row>
    <row r="205" spans="1:14" hidden="1" outlineLevel="1" x14ac:dyDescent="0.3">
      <c r="A205" s="15">
        <v>202</v>
      </c>
      <c r="B205" s="16">
        <f t="shared" si="28"/>
        <v>1533.2109999999998</v>
      </c>
      <c r="C205" s="41">
        <f t="shared" si="26"/>
        <v>2.2999999999999998</v>
      </c>
      <c r="D205" s="42"/>
      <c r="E205" s="43">
        <f t="shared" si="25"/>
        <v>41.399999999999991</v>
      </c>
      <c r="F205" s="43">
        <f t="shared" si="27"/>
        <v>0</v>
      </c>
      <c r="G205" s="43">
        <f t="shared" si="23"/>
        <v>41.399999999999991</v>
      </c>
      <c r="H205" s="44">
        <f t="shared" si="24"/>
        <v>1533.2109999999998</v>
      </c>
      <c r="I205" s="45"/>
      <c r="J205" s="46"/>
      <c r="K205" s="45"/>
      <c r="N205" s="161"/>
    </row>
    <row r="206" spans="1:14" hidden="1" outlineLevel="1" x14ac:dyDescent="0.3">
      <c r="A206" s="15">
        <v>203</v>
      </c>
      <c r="B206" s="16">
        <f t="shared" si="28"/>
        <v>1533.2109999999998</v>
      </c>
      <c r="C206" s="41">
        <f t="shared" si="26"/>
        <v>2.2999999999999998</v>
      </c>
      <c r="D206" s="42"/>
      <c r="E206" s="43">
        <f t="shared" si="25"/>
        <v>43.699999999999989</v>
      </c>
      <c r="F206" s="43">
        <f t="shared" si="27"/>
        <v>0</v>
      </c>
      <c r="G206" s="43">
        <f t="shared" si="23"/>
        <v>43.699999999999989</v>
      </c>
      <c r="H206" s="44">
        <f t="shared" si="24"/>
        <v>1533.2109999999998</v>
      </c>
      <c r="I206" s="45"/>
      <c r="J206" s="46"/>
      <c r="K206" s="45"/>
      <c r="N206" s="161"/>
    </row>
    <row r="207" spans="1:14" hidden="1" outlineLevel="1" x14ac:dyDescent="0.3">
      <c r="A207" s="15">
        <v>204</v>
      </c>
      <c r="B207" s="16">
        <f t="shared" si="28"/>
        <v>1533.2109999999998</v>
      </c>
      <c r="C207" s="41">
        <f t="shared" si="26"/>
        <v>2.2999999999999998</v>
      </c>
      <c r="D207" s="42"/>
      <c r="E207" s="43">
        <f t="shared" si="25"/>
        <v>45.999999999999986</v>
      </c>
      <c r="F207" s="43">
        <f t="shared" si="27"/>
        <v>0</v>
      </c>
      <c r="G207" s="43">
        <f t="shared" si="23"/>
        <v>45.999999999999986</v>
      </c>
      <c r="H207" s="44">
        <f t="shared" si="24"/>
        <v>1533.2109999999998</v>
      </c>
      <c r="I207" s="45"/>
      <c r="J207" s="46"/>
      <c r="K207" s="45"/>
      <c r="N207" s="161"/>
    </row>
    <row r="208" spans="1:14" hidden="1" outlineLevel="1" x14ac:dyDescent="0.3">
      <c r="A208" s="15">
        <v>205</v>
      </c>
      <c r="B208" s="16">
        <f t="shared" si="28"/>
        <v>1533.2109999999998</v>
      </c>
      <c r="C208" s="41">
        <f t="shared" si="26"/>
        <v>2.2999999999999998</v>
      </c>
      <c r="D208" s="42"/>
      <c r="E208" s="43">
        <f t="shared" si="25"/>
        <v>48.299999999999983</v>
      </c>
      <c r="F208" s="43">
        <f t="shared" si="27"/>
        <v>0</v>
      </c>
      <c r="G208" s="43">
        <f t="shared" si="23"/>
        <v>48.299999999999983</v>
      </c>
      <c r="H208" s="44">
        <f t="shared" si="24"/>
        <v>1533.2109999999998</v>
      </c>
      <c r="I208" s="45"/>
      <c r="J208" s="46"/>
      <c r="K208" s="45"/>
      <c r="N208" s="161"/>
    </row>
    <row r="209" spans="1:14" hidden="1" outlineLevel="1" x14ac:dyDescent="0.3">
      <c r="A209" s="15">
        <v>206</v>
      </c>
      <c r="B209" s="16">
        <f t="shared" si="28"/>
        <v>1533.2109999999998</v>
      </c>
      <c r="C209" s="41">
        <f t="shared" si="26"/>
        <v>2.2999999999999998</v>
      </c>
      <c r="D209" s="42"/>
      <c r="E209" s="43">
        <f t="shared" si="25"/>
        <v>50.59999999999998</v>
      </c>
      <c r="F209" s="43">
        <f t="shared" si="27"/>
        <v>48.069999999999979</v>
      </c>
      <c r="G209" s="43">
        <f t="shared" si="23"/>
        <v>0</v>
      </c>
      <c r="H209" s="44">
        <f t="shared" si="24"/>
        <v>1581.2809999999997</v>
      </c>
      <c r="I209" s="45"/>
      <c r="J209" s="46"/>
      <c r="K209" s="45"/>
      <c r="N209" s="161"/>
    </row>
    <row r="210" spans="1:14" hidden="1" outlineLevel="1" x14ac:dyDescent="0.3">
      <c r="A210" s="15">
        <v>207</v>
      </c>
      <c r="B210" s="16">
        <f t="shared" si="28"/>
        <v>1581.2809999999997</v>
      </c>
      <c r="C210" s="41">
        <f t="shared" si="26"/>
        <v>2.37</v>
      </c>
      <c r="D210" s="42"/>
      <c r="E210" s="43">
        <f t="shared" si="25"/>
        <v>2.37</v>
      </c>
      <c r="F210" s="43">
        <f t="shared" si="27"/>
        <v>0</v>
      </c>
      <c r="G210" s="43">
        <f t="shared" si="23"/>
        <v>2.37</v>
      </c>
      <c r="H210" s="44">
        <f t="shared" si="24"/>
        <v>1581.2809999999997</v>
      </c>
      <c r="I210" s="45"/>
      <c r="J210" s="46"/>
      <c r="K210" s="45"/>
      <c r="N210" s="161"/>
    </row>
    <row r="211" spans="1:14" hidden="1" outlineLevel="1" x14ac:dyDescent="0.3">
      <c r="A211" s="15">
        <v>208</v>
      </c>
      <c r="B211" s="16">
        <f t="shared" si="28"/>
        <v>1581.2809999999997</v>
      </c>
      <c r="C211" s="41">
        <f t="shared" si="26"/>
        <v>2.37</v>
      </c>
      <c r="D211" s="42"/>
      <c r="E211" s="43">
        <f t="shared" si="25"/>
        <v>4.74</v>
      </c>
      <c r="F211" s="43">
        <f t="shared" si="27"/>
        <v>0</v>
      </c>
      <c r="G211" s="43">
        <f t="shared" si="23"/>
        <v>4.74</v>
      </c>
      <c r="H211" s="44">
        <f t="shared" si="24"/>
        <v>1581.2809999999997</v>
      </c>
      <c r="I211" s="45"/>
      <c r="J211" s="46"/>
      <c r="K211" s="45"/>
      <c r="N211" s="161"/>
    </row>
    <row r="212" spans="1:14" hidden="1" outlineLevel="1" x14ac:dyDescent="0.3">
      <c r="A212" s="15">
        <v>209</v>
      </c>
      <c r="B212" s="16">
        <f t="shared" si="28"/>
        <v>1581.2809999999997</v>
      </c>
      <c r="C212" s="41">
        <f t="shared" si="26"/>
        <v>2.37</v>
      </c>
      <c r="D212" s="42"/>
      <c r="E212" s="43">
        <f t="shared" si="25"/>
        <v>7.11</v>
      </c>
      <c r="F212" s="43">
        <f t="shared" si="27"/>
        <v>0</v>
      </c>
      <c r="G212" s="43">
        <f t="shared" si="23"/>
        <v>7.11</v>
      </c>
      <c r="H212" s="44">
        <f t="shared" si="24"/>
        <v>1581.2809999999997</v>
      </c>
      <c r="I212" s="45"/>
      <c r="J212" s="46"/>
      <c r="K212" s="45"/>
      <c r="N212" s="161"/>
    </row>
    <row r="213" spans="1:14" hidden="1" outlineLevel="1" x14ac:dyDescent="0.3">
      <c r="A213" s="15">
        <v>210</v>
      </c>
      <c r="B213" s="16">
        <f t="shared" si="28"/>
        <v>1581.2809999999997</v>
      </c>
      <c r="C213" s="41">
        <f t="shared" si="26"/>
        <v>2.37</v>
      </c>
      <c r="D213" s="41">
        <f>D33</f>
        <v>200</v>
      </c>
      <c r="E213" s="43">
        <f t="shared" si="25"/>
        <v>9.48</v>
      </c>
      <c r="F213" s="43">
        <f t="shared" si="27"/>
        <v>0</v>
      </c>
      <c r="G213" s="43">
        <f t="shared" si="23"/>
        <v>9.48</v>
      </c>
      <c r="H213" s="44">
        <f t="shared" si="24"/>
        <v>1771.2809999999997</v>
      </c>
      <c r="I213" s="41">
        <f>D213+I183</f>
        <v>1400</v>
      </c>
      <c r="J213" s="41"/>
      <c r="K213" s="45"/>
      <c r="N213" s="161"/>
    </row>
    <row r="214" spans="1:14" hidden="1" outlineLevel="1" x14ac:dyDescent="0.3">
      <c r="A214" s="15">
        <v>211</v>
      </c>
      <c r="B214" s="16">
        <f t="shared" si="28"/>
        <v>1771.2809999999997</v>
      </c>
      <c r="C214" s="41">
        <f t="shared" si="26"/>
        <v>2.66</v>
      </c>
      <c r="D214" s="42"/>
      <c r="E214" s="43">
        <f t="shared" si="25"/>
        <v>12.14</v>
      </c>
      <c r="F214" s="43">
        <f t="shared" si="27"/>
        <v>0</v>
      </c>
      <c r="G214" s="43">
        <f t="shared" si="23"/>
        <v>12.14</v>
      </c>
      <c r="H214" s="44">
        <f t="shared" si="24"/>
        <v>1771.2809999999997</v>
      </c>
      <c r="I214" s="45"/>
      <c r="J214" s="46"/>
      <c r="K214" s="45"/>
      <c r="N214" s="161"/>
    </row>
    <row r="215" spans="1:14" hidden="1" outlineLevel="1" x14ac:dyDescent="0.3">
      <c r="A215" s="15">
        <v>212</v>
      </c>
      <c r="B215" s="16">
        <f t="shared" si="28"/>
        <v>1771.2809999999997</v>
      </c>
      <c r="C215" s="41">
        <f t="shared" si="26"/>
        <v>2.66</v>
      </c>
      <c r="D215" s="42"/>
      <c r="E215" s="43">
        <f t="shared" si="25"/>
        <v>14.8</v>
      </c>
      <c r="F215" s="43">
        <f t="shared" si="27"/>
        <v>0</v>
      </c>
      <c r="G215" s="43">
        <f t="shared" si="23"/>
        <v>14.8</v>
      </c>
      <c r="H215" s="44">
        <f t="shared" si="24"/>
        <v>1771.2809999999997</v>
      </c>
      <c r="I215" s="45"/>
      <c r="J215" s="46"/>
      <c r="K215" s="45"/>
      <c r="N215" s="161"/>
    </row>
    <row r="216" spans="1:14" hidden="1" outlineLevel="1" x14ac:dyDescent="0.3">
      <c r="A216" s="15">
        <v>213</v>
      </c>
      <c r="B216" s="16">
        <f t="shared" si="28"/>
        <v>1771.2809999999997</v>
      </c>
      <c r="C216" s="41">
        <f t="shared" si="26"/>
        <v>2.66</v>
      </c>
      <c r="D216" s="42"/>
      <c r="E216" s="43">
        <f t="shared" si="25"/>
        <v>17.46</v>
      </c>
      <c r="F216" s="43">
        <f t="shared" si="27"/>
        <v>0</v>
      </c>
      <c r="G216" s="43">
        <f t="shared" si="23"/>
        <v>17.46</v>
      </c>
      <c r="H216" s="44">
        <f t="shared" si="24"/>
        <v>1771.2809999999997</v>
      </c>
      <c r="I216" s="45"/>
      <c r="J216" s="46"/>
      <c r="K216" s="45"/>
      <c r="N216" s="161"/>
    </row>
    <row r="217" spans="1:14" hidden="1" outlineLevel="1" x14ac:dyDescent="0.3">
      <c r="A217" s="15">
        <v>214</v>
      </c>
      <c r="B217" s="16">
        <f t="shared" si="28"/>
        <v>1771.2809999999997</v>
      </c>
      <c r="C217" s="41">
        <f t="shared" si="26"/>
        <v>2.66</v>
      </c>
      <c r="D217" s="42"/>
      <c r="E217" s="43">
        <f t="shared" si="25"/>
        <v>20.12</v>
      </c>
      <c r="F217" s="43">
        <f t="shared" si="27"/>
        <v>0</v>
      </c>
      <c r="G217" s="43">
        <f t="shared" si="23"/>
        <v>20.12</v>
      </c>
      <c r="H217" s="44">
        <f t="shared" si="24"/>
        <v>1771.2809999999997</v>
      </c>
      <c r="I217" s="45"/>
      <c r="J217" s="46"/>
      <c r="K217" s="45"/>
      <c r="N217" s="161"/>
    </row>
    <row r="218" spans="1:14" hidden="1" outlineLevel="1" x14ac:dyDescent="0.3">
      <c r="A218" s="15">
        <v>215</v>
      </c>
      <c r="B218" s="16">
        <f t="shared" si="28"/>
        <v>1771.2809999999997</v>
      </c>
      <c r="C218" s="41">
        <f t="shared" si="26"/>
        <v>2.66</v>
      </c>
      <c r="D218" s="42"/>
      <c r="E218" s="43">
        <f t="shared" si="25"/>
        <v>22.78</v>
      </c>
      <c r="F218" s="43">
        <f t="shared" si="27"/>
        <v>0</v>
      </c>
      <c r="G218" s="43">
        <f t="shared" si="23"/>
        <v>22.78</v>
      </c>
      <c r="H218" s="44">
        <f t="shared" si="24"/>
        <v>1771.2809999999997</v>
      </c>
      <c r="I218" s="45"/>
      <c r="J218" s="46"/>
      <c r="K218" s="45"/>
      <c r="N218" s="161"/>
    </row>
    <row r="219" spans="1:14" hidden="1" outlineLevel="1" x14ac:dyDescent="0.3">
      <c r="A219" s="15">
        <v>216</v>
      </c>
      <c r="B219" s="16">
        <f t="shared" si="28"/>
        <v>1771.2809999999997</v>
      </c>
      <c r="C219" s="41">
        <f t="shared" si="26"/>
        <v>2.66</v>
      </c>
      <c r="D219" s="42"/>
      <c r="E219" s="43">
        <f t="shared" si="25"/>
        <v>25.44</v>
      </c>
      <c r="F219" s="43">
        <f t="shared" si="27"/>
        <v>0</v>
      </c>
      <c r="G219" s="43">
        <f t="shared" si="23"/>
        <v>25.44</v>
      </c>
      <c r="H219" s="44">
        <f t="shared" si="24"/>
        <v>1771.2809999999997</v>
      </c>
      <c r="I219" s="45"/>
      <c r="J219" s="46"/>
      <c r="K219" s="45"/>
      <c r="N219" s="161"/>
    </row>
    <row r="220" spans="1:14" hidden="1" outlineLevel="1" x14ac:dyDescent="0.3">
      <c r="A220" s="15">
        <v>217</v>
      </c>
      <c r="B220" s="16">
        <f t="shared" si="28"/>
        <v>1771.2809999999997</v>
      </c>
      <c r="C220" s="41">
        <f t="shared" si="26"/>
        <v>2.66</v>
      </c>
      <c r="D220" s="42"/>
      <c r="E220" s="43">
        <f t="shared" si="25"/>
        <v>28.1</v>
      </c>
      <c r="F220" s="43">
        <f t="shared" si="27"/>
        <v>0</v>
      </c>
      <c r="G220" s="43">
        <f t="shared" si="23"/>
        <v>28.1</v>
      </c>
      <c r="H220" s="44">
        <f t="shared" si="24"/>
        <v>1771.2809999999997</v>
      </c>
      <c r="I220" s="45"/>
      <c r="J220" s="46"/>
      <c r="K220" s="45"/>
      <c r="N220" s="161"/>
    </row>
    <row r="221" spans="1:14" hidden="1" outlineLevel="1" x14ac:dyDescent="0.3">
      <c r="A221" s="15">
        <v>218</v>
      </c>
      <c r="B221" s="16">
        <f t="shared" si="28"/>
        <v>1771.2809999999997</v>
      </c>
      <c r="C221" s="41">
        <f t="shared" si="26"/>
        <v>2.66</v>
      </c>
      <c r="D221" s="42"/>
      <c r="E221" s="43">
        <f t="shared" si="25"/>
        <v>30.76</v>
      </c>
      <c r="F221" s="43">
        <f t="shared" si="27"/>
        <v>0</v>
      </c>
      <c r="G221" s="43">
        <f t="shared" si="23"/>
        <v>30.76</v>
      </c>
      <c r="H221" s="44">
        <f t="shared" si="24"/>
        <v>1771.2809999999997</v>
      </c>
      <c r="I221" s="45"/>
      <c r="J221" s="46"/>
      <c r="K221" s="45"/>
      <c r="N221" s="161"/>
    </row>
    <row r="222" spans="1:14" hidden="1" outlineLevel="1" x14ac:dyDescent="0.3">
      <c r="A222" s="15">
        <v>219</v>
      </c>
      <c r="B222" s="16">
        <f t="shared" si="28"/>
        <v>1771.2809999999997</v>
      </c>
      <c r="C222" s="41">
        <f t="shared" si="26"/>
        <v>2.66</v>
      </c>
      <c r="D222" s="42"/>
      <c r="E222" s="43">
        <f t="shared" si="25"/>
        <v>33.42</v>
      </c>
      <c r="F222" s="43">
        <f t="shared" si="27"/>
        <v>0</v>
      </c>
      <c r="G222" s="43">
        <f t="shared" si="23"/>
        <v>33.42</v>
      </c>
      <c r="H222" s="44">
        <f t="shared" si="24"/>
        <v>1771.2809999999997</v>
      </c>
      <c r="I222" s="45"/>
      <c r="J222" s="46"/>
      <c r="K222" s="45"/>
      <c r="N222" s="161"/>
    </row>
    <row r="223" spans="1:14" hidden="1" outlineLevel="1" x14ac:dyDescent="0.3">
      <c r="A223" s="15">
        <v>220</v>
      </c>
      <c r="B223" s="16">
        <f t="shared" si="28"/>
        <v>1771.2809999999997</v>
      </c>
      <c r="C223" s="41">
        <f t="shared" si="26"/>
        <v>2.66</v>
      </c>
      <c r="D223" s="42"/>
      <c r="E223" s="43">
        <f t="shared" si="25"/>
        <v>36.08</v>
      </c>
      <c r="F223" s="43">
        <f t="shared" si="27"/>
        <v>0</v>
      </c>
      <c r="G223" s="43">
        <f t="shared" si="23"/>
        <v>36.08</v>
      </c>
      <c r="H223" s="44">
        <f t="shared" si="24"/>
        <v>1771.2809999999997</v>
      </c>
      <c r="I223" s="45"/>
      <c r="J223" s="46"/>
      <c r="K223" s="45"/>
      <c r="N223" s="161"/>
    </row>
    <row r="224" spans="1:14" hidden="1" outlineLevel="1" x14ac:dyDescent="0.3">
      <c r="A224" s="15">
        <v>221</v>
      </c>
      <c r="B224" s="16">
        <f t="shared" si="28"/>
        <v>1771.2809999999997</v>
      </c>
      <c r="C224" s="41">
        <f t="shared" si="26"/>
        <v>2.66</v>
      </c>
      <c r="D224" s="42"/>
      <c r="E224" s="43">
        <f t="shared" si="25"/>
        <v>38.739999999999995</v>
      </c>
      <c r="F224" s="43">
        <f t="shared" si="27"/>
        <v>0</v>
      </c>
      <c r="G224" s="43">
        <f t="shared" si="23"/>
        <v>38.739999999999995</v>
      </c>
      <c r="H224" s="44">
        <f t="shared" si="24"/>
        <v>1771.2809999999997</v>
      </c>
      <c r="I224" s="45"/>
      <c r="J224" s="46"/>
      <c r="K224" s="45"/>
      <c r="N224" s="161"/>
    </row>
    <row r="225" spans="1:14" hidden="1" outlineLevel="1" x14ac:dyDescent="0.3">
      <c r="A225" s="15">
        <v>222</v>
      </c>
      <c r="B225" s="16">
        <f t="shared" si="28"/>
        <v>1771.2809999999997</v>
      </c>
      <c r="C225" s="41">
        <f t="shared" si="26"/>
        <v>2.66</v>
      </c>
      <c r="D225" s="42"/>
      <c r="E225" s="43">
        <f t="shared" si="25"/>
        <v>41.399999999999991</v>
      </c>
      <c r="F225" s="43">
        <f t="shared" si="27"/>
        <v>0</v>
      </c>
      <c r="G225" s="43">
        <f t="shared" ref="G225:G288" si="29">IF(F225&gt;0,0,E225-F225)</f>
        <v>41.399999999999991</v>
      </c>
      <c r="H225" s="44">
        <f t="shared" ref="H225:H288" si="30">B225+F225+(D225*gebuehr)</f>
        <v>1771.2809999999997</v>
      </c>
      <c r="I225" s="45"/>
      <c r="J225" s="46"/>
      <c r="K225" s="45"/>
      <c r="N225" s="161"/>
    </row>
    <row r="226" spans="1:14" hidden="1" outlineLevel="1" x14ac:dyDescent="0.3">
      <c r="A226" s="15">
        <v>223</v>
      </c>
      <c r="B226" s="16">
        <f t="shared" si="28"/>
        <v>1771.2809999999997</v>
      </c>
      <c r="C226" s="41">
        <f t="shared" si="26"/>
        <v>2.66</v>
      </c>
      <c r="D226" s="42"/>
      <c r="E226" s="43">
        <f t="shared" si="25"/>
        <v>44.059999999999988</v>
      </c>
      <c r="F226" s="43">
        <f t="shared" si="27"/>
        <v>0</v>
      </c>
      <c r="G226" s="43">
        <f t="shared" si="29"/>
        <v>44.059999999999988</v>
      </c>
      <c r="H226" s="44">
        <f t="shared" si="30"/>
        <v>1771.2809999999997</v>
      </c>
      <c r="I226" s="45"/>
      <c r="J226" s="46"/>
      <c r="K226" s="45"/>
      <c r="N226" s="161"/>
    </row>
    <row r="227" spans="1:14" hidden="1" outlineLevel="1" x14ac:dyDescent="0.3">
      <c r="A227" s="15">
        <v>224</v>
      </c>
      <c r="B227" s="16">
        <f t="shared" si="28"/>
        <v>1771.2809999999997</v>
      </c>
      <c r="C227" s="41">
        <f t="shared" si="26"/>
        <v>2.66</v>
      </c>
      <c r="D227" s="42"/>
      <c r="E227" s="43">
        <f t="shared" si="25"/>
        <v>46.719999999999985</v>
      </c>
      <c r="F227" s="43">
        <f t="shared" si="27"/>
        <v>0</v>
      </c>
      <c r="G227" s="43">
        <f t="shared" si="29"/>
        <v>46.719999999999985</v>
      </c>
      <c r="H227" s="44">
        <f t="shared" si="30"/>
        <v>1771.2809999999997</v>
      </c>
      <c r="I227" s="45"/>
      <c r="J227" s="46"/>
      <c r="K227" s="45"/>
      <c r="N227" s="161"/>
    </row>
    <row r="228" spans="1:14" hidden="1" outlineLevel="1" x14ac:dyDescent="0.3">
      <c r="A228" s="15">
        <v>225</v>
      </c>
      <c r="B228" s="16">
        <f t="shared" si="28"/>
        <v>1771.2809999999997</v>
      </c>
      <c r="C228" s="41">
        <f t="shared" si="26"/>
        <v>2.66</v>
      </c>
      <c r="D228" s="42"/>
      <c r="E228" s="43">
        <f t="shared" si="25"/>
        <v>49.379999999999981</v>
      </c>
      <c r="F228" s="43">
        <f t="shared" si="27"/>
        <v>0</v>
      </c>
      <c r="G228" s="43">
        <f t="shared" si="29"/>
        <v>49.379999999999981</v>
      </c>
      <c r="H228" s="44">
        <f t="shared" si="30"/>
        <v>1771.2809999999997</v>
      </c>
      <c r="I228" s="45"/>
      <c r="J228" s="46"/>
      <c r="K228" s="45"/>
      <c r="N228" s="161"/>
    </row>
    <row r="229" spans="1:14" hidden="1" outlineLevel="1" x14ac:dyDescent="0.3">
      <c r="A229" s="15">
        <v>226</v>
      </c>
      <c r="B229" s="16">
        <f t="shared" si="28"/>
        <v>1771.2809999999997</v>
      </c>
      <c r="C229" s="41">
        <f t="shared" si="26"/>
        <v>2.66</v>
      </c>
      <c r="D229" s="42"/>
      <c r="E229" s="43">
        <f t="shared" si="25"/>
        <v>52.039999999999978</v>
      </c>
      <c r="F229" s="43">
        <f t="shared" si="27"/>
        <v>49.437999999999974</v>
      </c>
      <c r="G229" s="43">
        <f t="shared" si="29"/>
        <v>0</v>
      </c>
      <c r="H229" s="44">
        <f t="shared" si="30"/>
        <v>1820.7189999999996</v>
      </c>
      <c r="I229" s="45"/>
      <c r="J229" s="46"/>
      <c r="K229" s="45"/>
      <c r="N229" s="161"/>
    </row>
    <row r="230" spans="1:14" hidden="1" outlineLevel="1" x14ac:dyDescent="0.3">
      <c r="A230" s="15">
        <v>227</v>
      </c>
      <c r="B230" s="16">
        <f t="shared" si="28"/>
        <v>1820.7189999999996</v>
      </c>
      <c r="C230" s="41">
        <f t="shared" si="26"/>
        <v>2.73</v>
      </c>
      <c r="D230" s="42"/>
      <c r="E230" s="43">
        <f t="shared" si="25"/>
        <v>2.73</v>
      </c>
      <c r="F230" s="43">
        <f t="shared" si="27"/>
        <v>0</v>
      </c>
      <c r="G230" s="43">
        <f t="shared" si="29"/>
        <v>2.73</v>
      </c>
      <c r="H230" s="44">
        <f t="shared" si="30"/>
        <v>1820.7189999999996</v>
      </c>
      <c r="I230" s="45"/>
      <c r="J230" s="46"/>
      <c r="K230" s="45"/>
      <c r="N230" s="161"/>
    </row>
    <row r="231" spans="1:14" hidden="1" outlineLevel="1" x14ac:dyDescent="0.3">
      <c r="A231" s="15">
        <v>228</v>
      </c>
      <c r="B231" s="16">
        <f t="shared" si="28"/>
        <v>1820.7189999999996</v>
      </c>
      <c r="C231" s="41">
        <f t="shared" si="26"/>
        <v>2.73</v>
      </c>
      <c r="D231" s="42"/>
      <c r="E231" s="43">
        <f t="shared" si="25"/>
        <v>5.46</v>
      </c>
      <c r="F231" s="43">
        <f t="shared" si="27"/>
        <v>0</v>
      </c>
      <c r="G231" s="43">
        <f t="shared" si="29"/>
        <v>5.46</v>
      </c>
      <c r="H231" s="44">
        <f t="shared" si="30"/>
        <v>1820.7189999999996</v>
      </c>
      <c r="I231" s="45"/>
      <c r="J231" s="46"/>
      <c r="K231" s="45"/>
      <c r="N231" s="161"/>
    </row>
    <row r="232" spans="1:14" hidden="1" outlineLevel="1" x14ac:dyDescent="0.3">
      <c r="A232" s="15">
        <v>229</v>
      </c>
      <c r="B232" s="16">
        <f t="shared" si="28"/>
        <v>1820.7189999999996</v>
      </c>
      <c r="C232" s="41">
        <f t="shared" si="26"/>
        <v>2.73</v>
      </c>
      <c r="D232" s="42"/>
      <c r="E232" s="43">
        <f t="shared" si="25"/>
        <v>8.19</v>
      </c>
      <c r="F232" s="43">
        <f t="shared" si="27"/>
        <v>0</v>
      </c>
      <c r="G232" s="43">
        <f t="shared" si="29"/>
        <v>8.19</v>
      </c>
      <c r="H232" s="44">
        <f t="shared" si="30"/>
        <v>1820.7189999999996</v>
      </c>
      <c r="I232" s="45"/>
      <c r="J232" s="46"/>
      <c r="K232" s="45"/>
      <c r="N232" s="161"/>
    </row>
    <row r="233" spans="1:14" hidden="1" outlineLevel="1" x14ac:dyDescent="0.3">
      <c r="A233" s="15">
        <v>230</v>
      </c>
      <c r="B233" s="16">
        <f t="shared" si="28"/>
        <v>1820.7189999999996</v>
      </c>
      <c r="C233" s="41">
        <f t="shared" si="26"/>
        <v>2.73</v>
      </c>
      <c r="D233" s="42"/>
      <c r="E233" s="43">
        <f t="shared" si="25"/>
        <v>10.92</v>
      </c>
      <c r="F233" s="43">
        <f t="shared" si="27"/>
        <v>0</v>
      </c>
      <c r="G233" s="43">
        <f t="shared" si="29"/>
        <v>10.92</v>
      </c>
      <c r="H233" s="44">
        <f t="shared" si="30"/>
        <v>1820.7189999999996</v>
      </c>
      <c r="I233" s="45"/>
      <c r="J233" s="46"/>
      <c r="K233" s="45"/>
      <c r="N233" s="161"/>
    </row>
    <row r="234" spans="1:14" hidden="1" outlineLevel="1" x14ac:dyDescent="0.3">
      <c r="A234" s="15">
        <v>231</v>
      </c>
      <c r="B234" s="16">
        <f t="shared" si="28"/>
        <v>1820.7189999999996</v>
      </c>
      <c r="C234" s="41">
        <f t="shared" si="26"/>
        <v>2.73</v>
      </c>
      <c r="D234" s="42"/>
      <c r="E234" s="43">
        <f t="shared" si="25"/>
        <v>13.65</v>
      </c>
      <c r="F234" s="43">
        <f t="shared" si="27"/>
        <v>0</v>
      </c>
      <c r="G234" s="43">
        <f t="shared" si="29"/>
        <v>13.65</v>
      </c>
      <c r="H234" s="44">
        <f t="shared" si="30"/>
        <v>1820.7189999999996</v>
      </c>
      <c r="I234" s="45"/>
      <c r="J234" s="46"/>
      <c r="K234" s="45"/>
      <c r="N234" s="161"/>
    </row>
    <row r="235" spans="1:14" hidden="1" outlineLevel="1" x14ac:dyDescent="0.3">
      <c r="A235" s="15">
        <v>232</v>
      </c>
      <c r="B235" s="16">
        <f t="shared" si="28"/>
        <v>1820.7189999999996</v>
      </c>
      <c r="C235" s="41">
        <f t="shared" si="26"/>
        <v>2.73</v>
      </c>
      <c r="D235" s="42"/>
      <c r="E235" s="43">
        <f t="shared" si="25"/>
        <v>16.38</v>
      </c>
      <c r="F235" s="43">
        <f t="shared" si="27"/>
        <v>0</v>
      </c>
      <c r="G235" s="43">
        <f t="shared" si="29"/>
        <v>16.38</v>
      </c>
      <c r="H235" s="44">
        <f t="shared" si="30"/>
        <v>1820.7189999999996</v>
      </c>
      <c r="I235" s="45"/>
      <c r="J235" s="46"/>
      <c r="K235" s="45"/>
      <c r="N235" s="161"/>
    </row>
    <row r="236" spans="1:14" hidden="1" outlineLevel="1" x14ac:dyDescent="0.3">
      <c r="A236" s="15">
        <v>233</v>
      </c>
      <c r="B236" s="16">
        <f t="shared" si="28"/>
        <v>1820.7189999999996</v>
      </c>
      <c r="C236" s="41">
        <f t="shared" si="26"/>
        <v>2.73</v>
      </c>
      <c r="D236" s="42"/>
      <c r="E236" s="43">
        <f t="shared" si="25"/>
        <v>19.11</v>
      </c>
      <c r="F236" s="43">
        <f t="shared" si="27"/>
        <v>0</v>
      </c>
      <c r="G236" s="43">
        <f t="shared" si="29"/>
        <v>19.11</v>
      </c>
      <c r="H236" s="44">
        <f t="shared" si="30"/>
        <v>1820.7189999999996</v>
      </c>
      <c r="I236" s="45"/>
      <c r="J236" s="46"/>
      <c r="K236" s="45"/>
      <c r="N236" s="161"/>
    </row>
    <row r="237" spans="1:14" hidden="1" outlineLevel="1" x14ac:dyDescent="0.3">
      <c r="A237" s="15">
        <v>234</v>
      </c>
      <c r="B237" s="16">
        <f t="shared" si="28"/>
        <v>1820.7189999999996</v>
      </c>
      <c r="C237" s="41">
        <f t="shared" si="26"/>
        <v>2.73</v>
      </c>
      <c r="D237" s="42"/>
      <c r="E237" s="43">
        <f t="shared" si="25"/>
        <v>21.84</v>
      </c>
      <c r="F237" s="43">
        <f t="shared" si="27"/>
        <v>0</v>
      </c>
      <c r="G237" s="43">
        <f t="shared" si="29"/>
        <v>21.84</v>
      </c>
      <c r="H237" s="44">
        <f t="shared" si="30"/>
        <v>1820.7189999999996</v>
      </c>
      <c r="I237" s="45"/>
      <c r="J237" s="46"/>
      <c r="K237" s="45"/>
      <c r="N237" s="161"/>
    </row>
    <row r="238" spans="1:14" hidden="1" outlineLevel="1" x14ac:dyDescent="0.3">
      <c r="A238" s="15">
        <v>235</v>
      </c>
      <c r="B238" s="16">
        <f t="shared" si="28"/>
        <v>1820.7189999999996</v>
      </c>
      <c r="C238" s="41">
        <f t="shared" si="26"/>
        <v>2.73</v>
      </c>
      <c r="D238" s="42"/>
      <c r="E238" s="43">
        <f t="shared" si="25"/>
        <v>24.57</v>
      </c>
      <c r="F238" s="43">
        <f t="shared" si="27"/>
        <v>0</v>
      </c>
      <c r="G238" s="43">
        <f t="shared" si="29"/>
        <v>24.57</v>
      </c>
      <c r="H238" s="44">
        <f t="shared" si="30"/>
        <v>1820.7189999999996</v>
      </c>
      <c r="I238" s="45"/>
      <c r="J238" s="46"/>
      <c r="K238" s="45"/>
      <c r="N238" s="161"/>
    </row>
    <row r="239" spans="1:14" hidden="1" outlineLevel="1" x14ac:dyDescent="0.3">
      <c r="A239" s="15">
        <v>236</v>
      </c>
      <c r="B239" s="16">
        <f t="shared" si="28"/>
        <v>1820.7189999999996</v>
      </c>
      <c r="C239" s="41">
        <f t="shared" si="26"/>
        <v>2.73</v>
      </c>
      <c r="D239" s="42"/>
      <c r="E239" s="43">
        <f t="shared" si="25"/>
        <v>27.3</v>
      </c>
      <c r="F239" s="43">
        <f t="shared" si="27"/>
        <v>0</v>
      </c>
      <c r="G239" s="43">
        <f t="shared" si="29"/>
        <v>27.3</v>
      </c>
      <c r="H239" s="44">
        <f t="shared" si="30"/>
        <v>1820.7189999999996</v>
      </c>
      <c r="I239" s="45"/>
      <c r="J239" s="46"/>
      <c r="K239" s="45"/>
      <c r="N239" s="161"/>
    </row>
    <row r="240" spans="1:14" hidden="1" outlineLevel="1" x14ac:dyDescent="0.3">
      <c r="A240" s="15">
        <v>237</v>
      </c>
      <c r="B240" s="16">
        <f t="shared" si="28"/>
        <v>1820.7189999999996</v>
      </c>
      <c r="C240" s="41">
        <f t="shared" si="26"/>
        <v>2.73</v>
      </c>
      <c r="D240" s="42"/>
      <c r="E240" s="43">
        <f t="shared" si="25"/>
        <v>30.03</v>
      </c>
      <c r="F240" s="43">
        <f t="shared" si="27"/>
        <v>0</v>
      </c>
      <c r="G240" s="43">
        <f t="shared" si="29"/>
        <v>30.03</v>
      </c>
      <c r="H240" s="44">
        <f t="shared" si="30"/>
        <v>1820.7189999999996</v>
      </c>
      <c r="I240" s="45"/>
      <c r="J240" s="46"/>
      <c r="K240" s="45"/>
      <c r="N240" s="161"/>
    </row>
    <row r="241" spans="1:14" hidden="1" outlineLevel="1" x14ac:dyDescent="0.3">
      <c r="A241" s="15">
        <v>238</v>
      </c>
      <c r="B241" s="16">
        <f t="shared" si="28"/>
        <v>1820.7189999999996</v>
      </c>
      <c r="C241" s="41">
        <f t="shared" si="26"/>
        <v>2.73</v>
      </c>
      <c r="D241" s="42"/>
      <c r="E241" s="43">
        <f t="shared" si="25"/>
        <v>32.76</v>
      </c>
      <c r="F241" s="43">
        <f t="shared" si="27"/>
        <v>0</v>
      </c>
      <c r="G241" s="43">
        <f t="shared" si="29"/>
        <v>32.76</v>
      </c>
      <c r="H241" s="44">
        <f t="shared" si="30"/>
        <v>1820.7189999999996</v>
      </c>
      <c r="I241" s="45"/>
      <c r="J241" s="46"/>
      <c r="K241" s="45"/>
      <c r="N241" s="161"/>
    </row>
    <row r="242" spans="1:14" hidden="1" outlineLevel="1" x14ac:dyDescent="0.3">
      <c r="A242" s="15">
        <v>239</v>
      </c>
      <c r="B242" s="16">
        <f t="shared" si="28"/>
        <v>1820.7189999999996</v>
      </c>
      <c r="C242" s="41">
        <f t="shared" si="26"/>
        <v>2.73</v>
      </c>
      <c r="D242" s="42"/>
      <c r="E242" s="43">
        <f t="shared" ref="E242:E305" si="31">C242+G241</f>
        <v>35.489999999999995</v>
      </c>
      <c r="F242" s="43">
        <f t="shared" si="27"/>
        <v>0</v>
      </c>
      <c r="G242" s="43">
        <f t="shared" si="29"/>
        <v>35.489999999999995</v>
      </c>
      <c r="H242" s="44">
        <f t="shared" si="30"/>
        <v>1820.7189999999996</v>
      </c>
      <c r="I242" s="45"/>
      <c r="J242" s="46"/>
      <c r="K242" s="45"/>
      <c r="N242" s="161"/>
    </row>
    <row r="243" spans="1:14" hidden="1" outlineLevel="1" x14ac:dyDescent="0.3">
      <c r="A243" s="15">
        <v>240</v>
      </c>
      <c r="B243" s="16">
        <f t="shared" si="28"/>
        <v>1820.7189999999996</v>
      </c>
      <c r="C243" s="41">
        <f t="shared" si="26"/>
        <v>2.73</v>
      </c>
      <c r="D243" s="42">
        <f>D33</f>
        <v>200</v>
      </c>
      <c r="E243" s="43">
        <f t="shared" si="31"/>
        <v>38.219999999999992</v>
      </c>
      <c r="F243" s="43">
        <f t="shared" si="27"/>
        <v>0</v>
      </c>
      <c r="G243" s="43">
        <f t="shared" si="29"/>
        <v>38.219999999999992</v>
      </c>
      <c r="H243" s="44">
        <f t="shared" si="30"/>
        <v>2010.7189999999996</v>
      </c>
      <c r="I243" s="47">
        <f>D243+I213</f>
        <v>1600</v>
      </c>
      <c r="J243" s="41"/>
      <c r="K243" s="45"/>
      <c r="N243" s="161"/>
    </row>
    <row r="244" spans="1:14" hidden="1" outlineLevel="1" x14ac:dyDescent="0.3">
      <c r="A244" s="15">
        <v>241</v>
      </c>
      <c r="B244" s="16">
        <f t="shared" si="28"/>
        <v>2010.7189999999996</v>
      </c>
      <c r="C244" s="41">
        <f t="shared" si="26"/>
        <v>3.02</v>
      </c>
      <c r="D244" s="42"/>
      <c r="E244" s="43">
        <f t="shared" si="31"/>
        <v>41.239999999999995</v>
      </c>
      <c r="F244" s="43">
        <f t="shared" si="27"/>
        <v>0</v>
      </c>
      <c r="G244" s="43">
        <f t="shared" si="29"/>
        <v>41.239999999999995</v>
      </c>
      <c r="H244" s="44">
        <f t="shared" si="30"/>
        <v>2010.7189999999996</v>
      </c>
      <c r="I244" s="45"/>
      <c r="J244" s="46"/>
      <c r="K244" s="45"/>
      <c r="N244" s="161"/>
    </row>
    <row r="245" spans="1:14" hidden="1" outlineLevel="1" x14ac:dyDescent="0.3">
      <c r="A245" s="15">
        <v>242</v>
      </c>
      <c r="B245" s="16">
        <f t="shared" si="28"/>
        <v>2010.7189999999996</v>
      </c>
      <c r="C245" s="41">
        <f t="shared" si="26"/>
        <v>3.02</v>
      </c>
      <c r="D245" s="42"/>
      <c r="E245" s="43">
        <f t="shared" si="31"/>
        <v>44.26</v>
      </c>
      <c r="F245" s="43">
        <f t="shared" si="27"/>
        <v>0</v>
      </c>
      <c r="G245" s="43">
        <f t="shared" si="29"/>
        <v>44.26</v>
      </c>
      <c r="H245" s="44">
        <f t="shared" si="30"/>
        <v>2010.7189999999996</v>
      </c>
      <c r="I245" s="45"/>
      <c r="J245" s="46"/>
      <c r="K245" s="45"/>
      <c r="N245" s="161"/>
    </row>
    <row r="246" spans="1:14" hidden="1" outlineLevel="1" x14ac:dyDescent="0.3">
      <c r="A246" s="15">
        <v>243</v>
      </c>
      <c r="B246" s="16">
        <f t="shared" si="28"/>
        <v>2010.7189999999996</v>
      </c>
      <c r="C246" s="41">
        <f t="shared" si="26"/>
        <v>3.02</v>
      </c>
      <c r="D246" s="42"/>
      <c r="E246" s="43">
        <f t="shared" si="31"/>
        <v>47.28</v>
      </c>
      <c r="F246" s="43">
        <f t="shared" si="27"/>
        <v>0</v>
      </c>
      <c r="G246" s="43">
        <f t="shared" si="29"/>
        <v>47.28</v>
      </c>
      <c r="H246" s="44">
        <f t="shared" si="30"/>
        <v>2010.7189999999996</v>
      </c>
      <c r="I246" s="45"/>
      <c r="J246" s="46"/>
      <c r="K246" s="45"/>
      <c r="N246" s="161"/>
    </row>
    <row r="247" spans="1:14" hidden="1" outlineLevel="1" x14ac:dyDescent="0.3">
      <c r="A247" s="15">
        <v>244</v>
      </c>
      <c r="B247" s="16">
        <f t="shared" si="28"/>
        <v>2010.7189999999996</v>
      </c>
      <c r="C247" s="41">
        <f t="shared" si="26"/>
        <v>3.02</v>
      </c>
      <c r="D247" s="42"/>
      <c r="E247" s="43">
        <f t="shared" si="31"/>
        <v>50.300000000000004</v>
      </c>
      <c r="F247" s="43">
        <f t="shared" si="27"/>
        <v>47.785000000000004</v>
      </c>
      <c r="G247" s="43">
        <f t="shared" si="29"/>
        <v>0</v>
      </c>
      <c r="H247" s="44">
        <f t="shared" si="30"/>
        <v>2058.5039999999995</v>
      </c>
      <c r="I247" s="45"/>
      <c r="J247" s="46"/>
      <c r="K247" s="45"/>
      <c r="N247" s="161"/>
    </row>
    <row r="248" spans="1:14" hidden="1" outlineLevel="1" x14ac:dyDescent="0.3">
      <c r="A248" s="15">
        <v>245</v>
      </c>
      <c r="B248" s="16">
        <f t="shared" si="28"/>
        <v>2058.5039999999995</v>
      </c>
      <c r="C248" s="41">
        <f t="shared" si="26"/>
        <v>3.09</v>
      </c>
      <c r="D248" s="42"/>
      <c r="E248" s="43">
        <f t="shared" si="31"/>
        <v>3.09</v>
      </c>
      <c r="F248" s="43">
        <f t="shared" si="27"/>
        <v>0</v>
      </c>
      <c r="G248" s="43">
        <f t="shared" si="29"/>
        <v>3.09</v>
      </c>
      <c r="H248" s="44">
        <f t="shared" si="30"/>
        <v>2058.5039999999995</v>
      </c>
      <c r="I248" s="45"/>
      <c r="J248" s="46"/>
      <c r="K248" s="45"/>
      <c r="N248" s="161"/>
    </row>
    <row r="249" spans="1:14" hidden="1" outlineLevel="1" x14ac:dyDescent="0.3">
      <c r="A249" s="15">
        <v>246</v>
      </c>
      <c r="B249" s="16">
        <f t="shared" si="28"/>
        <v>2058.5039999999995</v>
      </c>
      <c r="C249" s="41">
        <f t="shared" si="26"/>
        <v>3.09</v>
      </c>
      <c r="D249" s="42"/>
      <c r="E249" s="43">
        <f t="shared" si="31"/>
        <v>6.18</v>
      </c>
      <c r="F249" s="43">
        <f t="shared" si="27"/>
        <v>0</v>
      </c>
      <c r="G249" s="43">
        <f t="shared" si="29"/>
        <v>6.18</v>
      </c>
      <c r="H249" s="44">
        <f t="shared" si="30"/>
        <v>2058.5039999999995</v>
      </c>
      <c r="I249" s="45"/>
      <c r="J249" s="46"/>
      <c r="K249" s="45"/>
      <c r="N249" s="161"/>
    </row>
    <row r="250" spans="1:14" hidden="1" outlineLevel="1" x14ac:dyDescent="0.3">
      <c r="A250" s="15">
        <v>247</v>
      </c>
      <c r="B250" s="16">
        <f t="shared" si="28"/>
        <v>2058.5039999999995</v>
      </c>
      <c r="C250" s="41">
        <f t="shared" si="26"/>
        <v>3.09</v>
      </c>
      <c r="D250" s="42"/>
      <c r="E250" s="43">
        <f t="shared" si="31"/>
        <v>9.27</v>
      </c>
      <c r="F250" s="43">
        <f t="shared" si="27"/>
        <v>0</v>
      </c>
      <c r="G250" s="43">
        <f t="shared" si="29"/>
        <v>9.27</v>
      </c>
      <c r="H250" s="44">
        <f t="shared" si="30"/>
        <v>2058.5039999999995</v>
      </c>
      <c r="I250" s="45"/>
      <c r="J250" s="46"/>
      <c r="K250" s="45"/>
      <c r="N250" s="161"/>
    </row>
    <row r="251" spans="1:14" hidden="1" outlineLevel="1" x14ac:dyDescent="0.3">
      <c r="A251" s="15">
        <v>248</v>
      </c>
      <c r="B251" s="16">
        <f t="shared" si="28"/>
        <v>2058.5039999999995</v>
      </c>
      <c r="C251" s="41">
        <f t="shared" si="26"/>
        <v>3.09</v>
      </c>
      <c r="D251" s="42"/>
      <c r="E251" s="43">
        <f t="shared" si="31"/>
        <v>12.36</v>
      </c>
      <c r="F251" s="43">
        <f t="shared" si="27"/>
        <v>0</v>
      </c>
      <c r="G251" s="43">
        <f t="shared" si="29"/>
        <v>12.36</v>
      </c>
      <c r="H251" s="44">
        <f t="shared" si="30"/>
        <v>2058.5039999999995</v>
      </c>
      <c r="I251" s="45"/>
      <c r="J251" s="46"/>
      <c r="K251" s="45"/>
      <c r="N251" s="161"/>
    </row>
    <row r="252" spans="1:14" hidden="1" outlineLevel="1" x14ac:dyDescent="0.3">
      <c r="A252" s="15">
        <v>249</v>
      </c>
      <c r="B252" s="16">
        <f t="shared" si="28"/>
        <v>2058.5039999999995</v>
      </c>
      <c r="C252" s="41">
        <f t="shared" si="26"/>
        <v>3.09</v>
      </c>
      <c r="D252" s="42"/>
      <c r="E252" s="43">
        <f t="shared" si="31"/>
        <v>15.45</v>
      </c>
      <c r="F252" s="43">
        <f t="shared" si="27"/>
        <v>0</v>
      </c>
      <c r="G252" s="43">
        <f t="shared" si="29"/>
        <v>15.45</v>
      </c>
      <c r="H252" s="44">
        <f t="shared" si="30"/>
        <v>2058.5039999999995</v>
      </c>
      <c r="I252" s="45"/>
      <c r="J252" s="46"/>
      <c r="K252" s="45"/>
      <c r="N252" s="161"/>
    </row>
    <row r="253" spans="1:14" hidden="1" outlineLevel="1" x14ac:dyDescent="0.3">
      <c r="A253" s="15">
        <v>250</v>
      </c>
      <c r="B253" s="16">
        <f t="shared" si="28"/>
        <v>2058.5039999999995</v>
      </c>
      <c r="C253" s="41">
        <f t="shared" si="26"/>
        <v>3.09</v>
      </c>
      <c r="D253" s="42"/>
      <c r="E253" s="43">
        <f t="shared" si="31"/>
        <v>18.54</v>
      </c>
      <c r="F253" s="43">
        <f t="shared" si="27"/>
        <v>0</v>
      </c>
      <c r="G253" s="43">
        <f t="shared" si="29"/>
        <v>18.54</v>
      </c>
      <c r="H253" s="44">
        <f t="shared" si="30"/>
        <v>2058.5039999999995</v>
      </c>
      <c r="I253" s="45"/>
      <c r="J253" s="46"/>
      <c r="K253" s="45"/>
      <c r="N253" s="161"/>
    </row>
    <row r="254" spans="1:14" hidden="1" outlineLevel="1" x14ac:dyDescent="0.3">
      <c r="A254" s="15">
        <v>251</v>
      </c>
      <c r="B254" s="16">
        <f t="shared" si="28"/>
        <v>2058.5039999999995</v>
      </c>
      <c r="C254" s="41">
        <f t="shared" si="26"/>
        <v>3.09</v>
      </c>
      <c r="D254" s="42"/>
      <c r="E254" s="43">
        <f t="shared" si="31"/>
        <v>21.63</v>
      </c>
      <c r="F254" s="43">
        <f t="shared" si="27"/>
        <v>0</v>
      </c>
      <c r="G254" s="43">
        <f t="shared" si="29"/>
        <v>21.63</v>
      </c>
      <c r="H254" s="44">
        <f t="shared" si="30"/>
        <v>2058.5039999999995</v>
      </c>
      <c r="I254" s="45"/>
      <c r="J254" s="46"/>
      <c r="K254" s="45"/>
      <c r="N254" s="161"/>
    </row>
    <row r="255" spans="1:14" hidden="1" outlineLevel="1" x14ac:dyDescent="0.3">
      <c r="A255" s="15">
        <v>252</v>
      </c>
      <c r="B255" s="16">
        <f t="shared" si="28"/>
        <v>2058.5039999999995</v>
      </c>
      <c r="C255" s="41">
        <f t="shared" si="26"/>
        <v>3.09</v>
      </c>
      <c r="D255" s="42"/>
      <c r="E255" s="43">
        <f t="shared" si="31"/>
        <v>24.72</v>
      </c>
      <c r="F255" s="43">
        <f t="shared" si="27"/>
        <v>0</v>
      </c>
      <c r="G255" s="43">
        <f t="shared" si="29"/>
        <v>24.72</v>
      </c>
      <c r="H255" s="44">
        <f t="shared" si="30"/>
        <v>2058.5039999999995</v>
      </c>
      <c r="I255" s="45"/>
      <c r="J255" s="46"/>
      <c r="K255" s="45"/>
      <c r="N255" s="161"/>
    </row>
    <row r="256" spans="1:14" hidden="1" outlineLevel="1" x14ac:dyDescent="0.3">
      <c r="A256" s="15">
        <v>253</v>
      </c>
      <c r="B256" s="16">
        <f t="shared" si="28"/>
        <v>2058.5039999999995</v>
      </c>
      <c r="C256" s="41">
        <f t="shared" si="26"/>
        <v>3.09</v>
      </c>
      <c r="D256" s="42"/>
      <c r="E256" s="43">
        <f t="shared" si="31"/>
        <v>27.81</v>
      </c>
      <c r="F256" s="43">
        <f t="shared" si="27"/>
        <v>0</v>
      </c>
      <c r="G256" s="43">
        <f t="shared" si="29"/>
        <v>27.81</v>
      </c>
      <c r="H256" s="44">
        <f t="shared" si="30"/>
        <v>2058.5039999999995</v>
      </c>
      <c r="I256" s="45"/>
      <c r="J256" s="46"/>
      <c r="K256" s="45"/>
      <c r="N256" s="161"/>
    </row>
    <row r="257" spans="1:14" hidden="1" outlineLevel="1" x14ac:dyDescent="0.3">
      <c r="A257" s="15">
        <v>254</v>
      </c>
      <c r="B257" s="16">
        <f t="shared" si="28"/>
        <v>2058.5039999999995</v>
      </c>
      <c r="C257" s="41">
        <f t="shared" si="26"/>
        <v>3.09</v>
      </c>
      <c r="D257" s="42"/>
      <c r="E257" s="43">
        <f t="shared" si="31"/>
        <v>30.9</v>
      </c>
      <c r="F257" s="43">
        <f t="shared" si="27"/>
        <v>0</v>
      </c>
      <c r="G257" s="43">
        <f t="shared" si="29"/>
        <v>30.9</v>
      </c>
      <c r="H257" s="44">
        <f t="shared" si="30"/>
        <v>2058.5039999999995</v>
      </c>
      <c r="I257" s="45"/>
      <c r="J257" s="46"/>
      <c r="K257" s="45"/>
      <c r="N257" s="161"/>
    </row>
    <row r="258" spans="1:14" hidden="1" outlineLevel="1" x14ac:dyDescent="0.3">
      <c r="A258" s="15">
        <v>255</v>
      </c>
      <c r="B258" s="16">
        <f t="shared" si="28"/>
        <v>2058.5039999999995</v>
      </c>
      <c r="C258" s="41">
        <f t="shared" si="26"/>
        <v>3.09</v>
      </c>
      <c r="D258" s="42"/>
      <c r="E258" s="43">
        <f t="shared" si="31"/>
        <v>33.989999999999995</v>
      </c>
      <c r="F258" s="43">
        <f t="shared" si="27"/>
        <v>0</v>
      </c>
      <c r="G258" s="43">
        <f t="shared" si="29"/>
        <v>33.989999999999995</v>
      </c>
      <c r="H258" s="44">
        <f t="shared" si="30"/>
        <v>2058.5039999999995</v>
      </c>
      <c r="I258" s="45"/>
      <c r="J258" s="46"/>
      <c r="K258" s="45"/>
      <c r="N258" s="161"/>
    </row>
    <row r="259" spans="1:14" hidden="1" outlineLevel="1" x14ac:dyDescent="0.3">
      <c r="A259" s="15">
        <v>256</v>
      </c>
      <c r="B259" s="16">
        <f t="shared" si="28"/>
        <v>2058.5039999999995</v>
      </c>
      <c r="C259" s="41">
        <f t="shared" si="26"/>
        <v>3.09</v>
      </c>
      <c r="D259" s="42"/>
      <c r="E259" s="43">
        <f t="shared" si="31"/>
        <v>37.08</v>
      </c>
      <c r="F259" s="43">
        <f t="shared" si="27"/>
        <v>0</v>
      </c>
      <c r="G259" s="43">
        <f t="shared" si="29"/>
        <v>37.08</v>
      </c>
      <c r="H259" s="44">
        <f t="shared" si="30"/>
        <v>2058.5039999999995</v>
      </c>
      <c r="I259" s="45"/>
      <c r="J259" s="46"/>
      <c r="K259" s="45"/>
      <c r="N259" s="161"/>
    </row>
    <row r="260" spans="1:14" hidden="1" outlineLevel="1" x14ac:dyDescent="0.3">
      <c r="A260" s="15">
        <v>257</v>
      </c>
      <c r="B260" s="16">
        <f t="shared" si="28"/>
        <v>2058.5039999999995</v>
      </c>
      <c r="C260" s="41">
        <f t="shared" ref="C260:C323" si="32">ROUND(B260*Ertrag/100,2)</f>
        <v>3.09</v>
      </c>
      <c r="D260" s="42"/>
      <c r="E260" s="43">
        <f t="shared" si="31"/>
        <v>40.17</v>
      </c>
      <c r="F260" s="43">
        <f t="shared" ref="F260:F323" si="33">IF(E260&lt;50,0,E260*gebuehr)</f>
        <v>0</v>
      </c>
      <c r="G260" s="43">
        <f t="shared" si="29"/>
        <v>40.17</v>
      </c>
      <c r="H260" s="44">
        <f t="shared" si="30"/>
        <v>2058.5039999999995</v>
      </c>
      <c r="I260" s="45"/>
      <c r="J260" s="46"/>
      <c r="K260" s="45"/>
      <c r="N260" s="161"/>
    </row>
    <row r="261" spans="1:14" hidden="1" outlineLevel="1" x14ac:dyDescent="0.3">
      <c r="A261" s="15">
        <v>258</v>
      </c>
      <c r="B261" s="16">
        <f t="shared" si="28"/>
        <v>2058.5039999999995</v>
      </c>
      <c r="C261" s="41">
        <f t="shared" si="32"/>
        <v>3.09</v>
      </c>
      <c r="D261" s="42"/>
      <c r="E261" s="43">
        <f t="shared" si="31"/>
        <v>43.260000000000005</v>
      </c>
      <c r="F261" s="43">
        <f t="shared" si="33"/>
        <v>0</v>
      </c>
      <c r="G261" s="43">
        <f t="shared" si="29"/>
        <v>43.260000000000005</v>
      </c>
      <c r="H261" s="44">
        <f t="shared" si="30"/>
        <v>2058.5039999999995</v>
      </c>
      <c r="I261" s="45"/>
      <c r="J261" s="46"/>
      <c r="K261" s="45"/>
      <c r="N261" s="161"/>
    </row>
    <row r="262" spans="1:14" hidden="1" outlineLevel="1" x14ac:dyDescent="0.3">
      <c r="A262" s="15">
        <v>259</v>
      </c>
      <c r="B262" s="16">
        <f t="shared" si="28"/>
        <v>2058.5039999999995</v>
      </c>
      <c r="C262" s="41">
        <f t="shared" si="32"/>
        <v>3.09</v>
      </c>
      <c r="D262" s="42"/>
      <c r="E262" s="43">
        <f t="shared" si="31"/>
        <v>46.350000000000009</v>
      </c>
      <c r="F262" s="43">
        <f t="shared" si="33"/>
        <v>0</v>
      </c>
      <c r="G262" s="43">
        <f t="shared" si="29"/>
        <v>46.350000000000009</v>
      </c>
      <c r="H262" s="44">
        <f t="shared" si="30"/>
        <v>2058.5039999999995</v>
      </c>
      <c r="I262" s="45"/>
      <c r="J262" s="46"/>
      <c r="K262" s="45"/>
      <c r="N262" s="161"/>
    </row>
    <row r="263" spans="1:14" hidden="1" outlineLevel="1" x14ac:dyDescent="0.3">
      <c r="A263" s="15">
        <v>260</v>
      </c>
      <c r="B263" s="16">
        <f t="shared" ref="B263:B326" si="34">H262</f>
        <v>2058.5039999999995</v>
      </c>
      <c r="C263" s="41">
        <f t="shared" si="32"/>
        <v>3.09</v>
      </c>
      <c r="D263" s="42"/>
      <c r="E263" s="43">
        <f t="shared" si="31"/>
        <v>49.440000000000012</v>
      </c>
      <c r="F263" s="43">
        <f t="shared" si="33"/>
        <v>0</v>
      </c>
      <c r="G263" s="43">
        <f t="shared" si="29"/>
        <v>49.440000000000012</v>
      </c>
      <c r="H263" s="44">
        <f t="shared" si="30"/>
        <v>2058.5039999999995</v>
      </c>
      <c r="I263" s="45"/>
      <c r="J263" s="46"/>
      <c r="K263" s="45"/>
      <c r="N263" s="161"/>
    </row>
    <row r="264" spans="1:14" hidden="1" outlineLevel="1" x14ac:dyDescent="0.3">
      <c r="A264" s="15">
        <v>261</v>
      </c>
      <c r="B264" s="16">
        <f t="shared" si="34"/>
        <v>2058.5039999999995</v>
      </c>
      <c r="C264" s="41">
        <f t="shared" si="32"/>
        <v>3.09</v>
      </c>
      <c r="D264" s="42"/>
      <c r="E264" s="43">
        <f t="shared" si="31"/>
        <v>52.530000000000015</v>
      </c>
      <c r="F264" s="43">
        <f t="shared" si="33"/>
        <v>49.903500000000015</v>
      </c>
      <c r="G264" s="43">
        <f t="shared" si="29"/>
        <v>0</v>
      </c>
      <c r="H264" s="44">
        <f t="shared" si="30"/>
        <v>2108.4074999999993</v>
      </c>
      <c r="I264" s="45"/>
      <c r="J264" s="46"/>
      <c r="K264" s="45"/>
      <c r="N264" s="161"/>
    </row>
    <row r="265" spans="1:14" hidden="1" outlineLevel="1" x14ac:dyDescent="0.3">
      <c r="A265" s="15">
        <v>262</v>
      </c>
      <c r="B265" s="16">
        <f t="shared" si="34"/>
        <v>2108.4074999999993</v>
      </c>
      <c r="C265" s="41">
        <f t="shared" si="32"/>
        <v>3.16</v>
      </c>
      <c r="D265" s="42"/>
      <c r="E265" s="43">
        <f t="shared" si="31"/>
        <v>3.16</v>
      </c>
      <c r="F265" s="43">
        <f t="shared" si="33"/>
        <v>0</v>
      </c>
      <c r="G265" s="43">
        <f t="shared" si="29"/>
        <v>3.16</v>
      </c>
      <c r="H265" s="44">
        <f t="shared" si="30"/>
        <v>2108.4074999999993</v>
      </c>
      <c r="I265" s="45"/>
      <c r="J265" s="46"/>
      <c r="K265" s="45"/>
      <c r="N265" s="161"/>
    </row>
    <row r="266" spans="1:14" hidden="1" outlineLevel="1" x14ac:dyDescent="0.3">
      <c r="A266" s="15">
        <v>263</v>
      </c>
      <c r="B266" s="16">
        <f t="shared" si="34"/>
        <v>2108.4074999999993</v>
      </c>
      <c r="C266" s="41">
        <f t="shared" si="32"/>
        <v>3.16</v>
      </c>
      <c r="D266" s="42"/>
      <c r="E266" s="43">
        <f t="shared" si="31"/>
        <v>6.32</v>
      </c>
      <c r="F266" s="43">
        <f t="shared" si="33"/>
        <v>0</v>
      </c>
      <c r="G266" s="43">
        <f t="shared" si="29"/>
        <v>6.32</v>
      </c>
      <c r="H266" s="44">
        <f t="shared" si="30"/>
        <v>2108.4074999999993</v>
      </c>
      <c r="I266" s="45"/>
      <c r="J266" s="46"/>
      <c r="K266" s="45"/>
      <c r="N266" s="161"/>
    </row>
    <row r="267" spans="1:14" hidden="1" outlineLevel="1" x14ac:dyDescent="0.3">
      <c r="A267" s="15">
        <v>264</v>
      </c>
      <c r="B267" s="16">
        <f t="shared" si="34"/>
        <v>2108.4074999999993</v>
      </c>
      <c r="C267" s="41">
        <f t="shared" si="32"/>
        <v>3.16</v>
      </c>
      <c r="D267" s="42"/>
      <c r="E267" s="43">
        <f t="shared" si="31"/>
        <v>9.48</v>
      </c>
      <c r="F267" s="43">
        <f t="shared" si="33"/>
        <v>0</v>
      </c>
      <c r="G267" s="43">
        <f t="shared" si="29"/>
        <v>9.48</v>
      </c>
      <c r="H267" s="44">
        <f t="shared" si="30"/>
        <v>2108.4074999999993</v>
      </c>
      <c r="I267" s="45"/>
      <c r="J267" s="46"/>
      <c r="K267" s="45"/>
      <c r="N267" s="161"/>
    </row>
    <row r="268" spans="1:14" hidden="1" outlineLevel="1" x14ac:dyDescent="0.3">
      <c r="A268" s="15">
        <v>265</v>
      </c>
      <c r="B268" s="16">
        <f t="shared" si="34"/>
        <v>2108.4074999999993</v>
      </c>
      <c r="C268" s="41">
        <f t="shared" si="32"/>
        <v>3.16</v>
      </c>
      <c r="D268" s="42"/>
      <c r="E268" s="43">
        <f t="shared" si="31"/>
        <v>12.64</v>
      </c>
      <c r="F268" s="43">
        <f t="shared" si="33"/>
        <v>0</v>
      </c>
      <c r="G268" s="43">
        <f t="shared" si="29"/>
        <v>12.64</v>
      </c>
      <c r="H268" s="44">
        <f t="shared" si="30"/>
        <v>2108.4074999999993</v>
      </c>
      <c r="I268" s="45"/>
      <c r="J268" s="46"/>
      <c r="K268" s="45"/>
      <c r="N268" s="161"/>
    </row>
    <row r="269" spans="1:14" hidden="1" outlineLevel="1" x14ac:dyDescent="0.3">
      <c r="A269" s="15">
        <v>266</v>
      </c>
      <c r="B269" s="16">
        <f t="shared" si="34"/>
        <v>2108.4074999999993</v>
      </c>
      <c r="C269" s="41">
        <f t="shared" si="32"/>
        <v>3.16</v>
      </c>
      <c r="D269" s="42"/>
      <c r="E269" s="43">
        <f t="shared" si="31"/>
        <v>15.8</v>
      </c>
      <c r="F269" s="43">
        <f t="shared" si="33"/>
        <v>0</v>
      </c>
      <c r="G269" s="43">
        <f t="shared" si="29"/>
        <v>15.8</v>
      </c>
      <c r="H269" s="44">
        <f t="shared" si="30"/>
        <v>2108.4074999999993</v>
      </c>
      <c r="I269" s="45"/>
      <c r="J269" s="46"/>
      <c r="K269" s="45"/>
      <c r="N269" s="161"/>
    </row>
    <row r="270" spans="1:14" hidden="1" outlineLevel="1" x14ac:dyDescent="0.3">
      <c r="A270" s="15">
        <v>267</v>
      </c>
      <c r="B270" s="16">
        <f t="shared" si="34"/>
        <v>2108.4074999999993</v>
      </c>
      <c r="C270" s="41">
        <f t="shared" si="32"/>
        <v>3.16</v>
      </c>
      <c r="D270" s="42"/>
      <c r="E270" s="43">
        <f t="shared" si="31"/>
        <v>18.96</v>
      </c>
      <c r="F270" s="43">
        <f t="shared" si="33"/>
        <v>0</v>
      </c>
      <c r="G270" s="43">
        <f t="shared" si="29"/>
        <v>18.96</v>
      </c>
      <c r="H270" s="44">
        <f t="shared" si="30"/>
        <v>2108.4074999999993</v>
      </c>
      <c r="I270" s="45"/>
      <c r="J270" s="46"/>
      <c r="K270" s="45"/>
      <c r="N270" s="161"/>
    </row>
    <row r="271" spans="1:14" hidden="1" outlineLevel="1" x14ac:dyDescent="0.3">
      <c r="A271" s="15">
        <v>268</v>
      </c>
      <c r="B271" s="16">
        <f t="shared" si="34"/>
        <v>2108.4074999999993</v>
      </c>
      <c r="C271" s="41">
        <f t="shared" si="32"/>
        <v>3.16</v>
      </c>
      <c r="D271" s="42"/>
      <c r="E271" s="43">
        <f t="shared" si="31"/>
        <v>22.12</v>
      </c>
      <c r="F271" s="43">
        <f t="shared" si="33"/>
        <v>0</v>
      </c>
      <c r="G271" s="43">
        <f t="shared" si="29"/>
        <v>22.12</v>
      </c>
      <c r="H271" s="44">
        <f t="shared" si="30"/>
        <v>2108.4074999999993</v>
      </c>
      <c r="I271" s="45"/>
      <c r="J271" s="46"/>
      <c r="K271" s="45"/>
      <c r="N271" s="161"/>
    </row>
    <row r="272" spans="1:14" hidden="1" outlineLevel="1" x14ac:dyDescent="0.3">
      <c r="A272" s="15">
        <v>269</v>
      </c>
      <c r="B272" s="16">
        <f t="shared" si="34"/>
        <v>2108.4074999999993</v>
      </c>
      <c r="C272" s="41">
        <f t="shared" si="32"/>
        <v>3.16</v>
      </c>
      <c r="D272" s="42"/>
      <c r="E272" s="43">
        <f t="shared" si="31"/>
        <v>25.28</v>
      </c>
      <c r="F272" s="43">
        <f t="shared" si="33"/>
        <v>0</v>
      </c>
      <c r="G272" s="43">
        <f t="shared" si="29"/>
        <v>25.28</v>
      </c>
      <c r="H272" s="44">
        <f t="shared" si="30"/>
        <v>2108.4074999999993</v>
      </c>
      <c r="I272" s="45"/>
      <c r="J272" s="46"/>
      <c r="K272" s="45"/>
      <c r="N272" s="161"/>
    </row>
    <row r="273" spans="1:14" hidden="1" outlineLevel="1" x14ac:dyDescent="0.3">
      <c r="A273" s="15">
        <v>270</v>
      </c>
      <c r="B273" s="16">
        <f t="shared" si="34"/>
        <v>2108.4074999999993</v>
      </c>
      <c r="C273" s="41">
        <f t="shared" si="32"/>
        <v>3.16</v>
      </c>
      <c r="D273" s="42">
        <f>D33</f>
        <v>200</v>
      </c>
      <c r="E273" s="43">
        <f t="shared" si="31"/>
        <v>28.44</v>
      </c>
      <c r="F273" s="43">
        <f t="shared" si="33"/>
        <v>0</v>
      </c>
      <c r="G273" s="43">
        <f t="shared" si="29"/>
        <v>28.44</v>
      </c>
      <c r="H273" s="44">
        <f t="shared" si="30"/>
        <v>2298.4074999999993</v>
      </c>
      <c r="I273" s="47">
        <f>D273+I243</f>
        <v>1800</v>
      </c>
      <c r="J273" s="41"/>
      <c r="K273" s="45"/>
      <c r="N273" s="161"/>
    </row>
    <row r="274" spans="1:14" hidden="1" outlineLevel="1" x14ac:dyDescent="0.3">
      <c r="A274" s="15">
        <v>271</v>
      </c>
      <c r="B274" s="16">
        <f t="shared" si="34"/>
        <v>2298.4074999999993</v>
      </c>
      <c r="C274" s="41">
        <f t="shared" si="32"/>
        <v>3.45</v>
      </c>
      <c r="D274" s="42"/>
      <c r="E274" s="43">
        <f t="shared" si="31"/>
        <v>31.89</v>
      </c>
      <c r="F274" s="43">
        <f t="shared" si="33"/>
        <v>0</v>
      </c>
      <c r="G274" s="43">
        <f t="shared" si="29"/>
        <v>31.89</v>
      </c>
      <c r="H274" s="44">
        <f t="shared" si="30"/>
        <v>2298.4074999999993</v>
      </c>
      <c r="I274" s="45"/>
      <c r="J274" s="46"/>
      <c r="K274" s="45"/>
      <c r="N274" s="161"/>
    </row>
    <row r="275" spans="1:14" hidden="1" outlineLevel="1" x14ac:dyDescent="0.3">
      <c r="A275" s="15">
        <v>272</v>
      </c>
      <c r="B275" s="16">
        <f t="shared" si="34"/>
        <v>2298.4074999999993</v>
      </c>
      <c r="C275" s="41">
        <f t="shared" si="32"/>
        <v>3.45</v>
      </c>
      <c r="D275" s="42"/>
      <c r="E275" s="43">
        <f t="shared" si="31"/>
        <v>35.340000000000003</v>
      </c>
      <c r="F275" s="43">
        <f t="shared" si="33"/>
        <v>0</v>
      </c>
      <c r="G275" s="43">
        <f t="shared" si="29"/>
        <v>35.340000000000003</v>
      </c>
      <c r="H275" s="44">
        <f t="shared" si="30"/>
        <v>2298.4074999999993</v>
      </c>
      <c r="I275" s="45"/>
      <c r="J275" s="46"/>
      <c r="K275" s="45"/>
      <c r="N275" s="161"/>
    </row>
    <row r="276" spans="1:14" hidden="1" outlineLevel="1" x14ac:dyDescent="0.3">
      <c r="A276" s="15">
        <v>273</v>
      </c>
      <c r="B276" s="16">
        <f t="shared" si="34"/>
        <v>2298.4074999999993</v>
      </c>
      <c r="C276" s="41">
        <f t="shared" si="32"/>
        <v>3.45</v>
      </c>
      <c r="D276" s="42"/>
      <c r="E276" s="43">
        <f t="shared" si="31"/>
        <v>38.790000000000006</v>
      </c>
      <c r="F276" s="43">
        <f t="shared" si="33"/>
        <v>0</v>
      </c>
      <c r="G276" s="43">
        <f t="shared" si="29"/>
        <v>38.790000000000006</v>
      </c>
      <c r="H276" s="44">
        <f t="shared" si="30"/>
        <v>2298.4074999999993</v>
      </c>
      <c r="I276" s="45"/>
      <c r="J276" s="46"/>
      <c r="K276" s="45"/>
      <c r="N276" s="161"/>
    </row>
    <row r="277" spans="1:14" hidden="1" outlineLevel="1" x14ac:dyDescent="0.3">
      <c r="A277" s="15">
        <v>274</v>
      </c>
      <c r="B277" s="16">
        <f t="shared" si="34"/>
        <v>2298.4074999999993</v>
      </c>
      <c r="C277" s="41">
        <f t="shared" si="32"/>
        <v>3.45</v>
      </c>
      <c r="D277" s="42"/>
      <c r="E277" s="43">
        <f t="shared" si="31"/>
        <v>42.240000000000009</v>
      </c>
      <c r="F277" s="43">
        <f t="shared" si="33"/>
        <v>0</v>
      </c>
      <c r="G277" s="43">
        <f t="shared" si="29"/>
        <v>42.240000000000009</v>
      </c>
      <c r="H277" s="44">
        <f t="shared" si="30"/>
        <v>2298.4074999999993</v>
      </c>
      <c r="I277" s="45"/>
      <c r="J277" s="46"/>
      <c r="K277" s="45"/>
      <c r="N277" s="161"/>
    </row>
    <row r="278" spans="1:14" hidden="1" outlineLevel="1" x14ac:dyDescent="0.3">
      <c r="A278" s="15">
        <v>275</v>
      </c>
      <c r="B278" s="16">
        <f t="shared" si="34"/>
        <v>2298.4074999999993</v>
      </c>
      <c r="C278" s="41">
        <f t="shared" si="32"/>
        <v>3.45</v>
      </c>
      <c r="D278" s="42"/>
      <c r="E278" s="43">
        <f t="shared" si="31"/>
        <v>45.690000000000012</v>
      </c>
      <c r="F278" s="43">
        <f t="shared" si="33"/>
        <v>0</v>
      </c>
      <c r="G278" s="43">
        <f t="shared" si="29"/>
        <v>45.690000000000012</v>
      </c>
      <c r="H278" s="44">
        <f t="shared" si="30"/>
        <v>2298.4074999999993</v>
      </c>
      <c r="I278" s="45"/>
      <c r="J278" s="46"/>
      <c r="K278" s="45"/>
      <c r="N278" s="161"/>
    </row>
    <row r="279" spans="1:14" hidden="1" outlineLevel="1" x14ac:dyDescent="0.3">
      <c r="A279" s="15">
        <v>276</v>
      </c>
      <c r="B279" s="16">
        <f t="shared" si="34"/>
        <v>2298.4074999999993</v>
      </c>
      <c r="C279" s="41">
        <f t="shared" si="32"/>
        <v>3.45</v>
      </c>
      <c r="D279" s="42"/>
      <c r="E279" s="43">
        <f t="shared" si="31"/>
        <v>49.140000000000015</v>
      </c>
      <c r="F279" s="43">
        <f t="shared" si="33"/>
        <v>0</v>
      </c>
      <c r="G279" s="43">
        <f t="shared" si="29"/>
        <v>49.140000000000015</v>
      </c>
      <c r="H279" s="44">
        <f t="shared" si="30"/>
        <v>2298.4074999999993</v>
      </c>
      <c r="I279" s="45"/>
      <c r="J279" s="46"/>
      <c r="K279" s="45"/>
      <c r="N279" s="161"/>
    </row>
    <row r="280" spans="1:14" hidden="1" outlineLevel="1" x14ac:dyDescent="0.3">
      <c r="A280" s="15">
        <v>277</v>
      </c>
      <c r="B280" s="16">
        <f t="shared" si="34"/>
        <v>2298.4074999999993</v>
      </c>
      <c r="C280" s="41">
        <f t="shared" si="32"/>
        <v>3.45</v>
      </c>
      <c r="D280" s="42"/>
      <c r="E280" s="43">
        <f t="shared" si="31"/>
        <v>52.590000000000018</v>
      </c>
      <c r="F280" s="43">
        <f t="shared" si="33"/>
        <v>49.960500000000017</v>
      </c>
      <c r="G280" s="43">
        <f t="shared" si="29"/>
        <v>0</v>
      </c>
      <c r="H280" s="44">
        <f t="shared" si="30"/>
        <v>2348.3679999999995</v>
      </c>
      <c r="I280" s="45"/>
      <c r="J280" s="46"/>
      <c r="K280" s="45"/>
      <c r="N280" s="161"/>
    </row>
    <row r="281" spans="1:14" hidden="1" outlineLevel="1" x14ac:dyDescent="0.3">
      <c r="A281" s="15">
        <v>278</v>
      </c>
      <c r="B281" s="16">
        <f t="shared" si="34"/>
        <v>2348.3679999999995</v>
      </c>
      <c r="C281" s="41">
        <f t="shared" si="32"/>
        <v>3.52</v>
      </c>
      <c r="D281" s="42"/>
      <c r="E281" s="43">
        <f t="shared" si="31"/>
        <v>3.52</v>
      </c>
      <c r="F281" s="43">
        <f t="shared" si="33"/>
        <v>0</v>
      </c>
      <c r="G281" s="43">
        <f t="shared" si="29"/>
        <v>3.52</v>
      </c>
      <c r="H281" s="44">
        <f t="shared" si="30"/>
        <v>2348.3679999999995</v>
      </c>
      <c r="I281" s="45"/>
      <c r="J281" s="46"/>
      <c r="K281" s="45"/>
      <c r="N281" s="161"/>
    </row>
    <row r="282" spans="1:14" hidden="1" outlineLevel="1" x14ac:dyDescent="0.3">
      <c r="A282" s="15">
        <v>279</v>
      </c>
      <c r="B282" s="16">
        <f t="shared" si="34"/>
        <v>2348.3679999999995</v>
      </c>
      <c r="C282" s="41">
        <f t="shared" si="32"/>
        <v>3.52</v>
      </c>
      <c r="D282" s="42"/>
      <c r="E282" s="43">
        <f t="shared" si="31"/>
        <v>7.04</v>
      </c>
      <c r="F282" s="43">
        <f t="shared" si="33"/>
        <v>0</v>
      </c>
      <c r="G282" s="43">
        <f t="shared" si="29"/>
        <v>7.04</v>
      </c>
      <c r="H282" s="44">
        <f t="shared" si="30"/>
        <v>2348.3679999999995</v>
      </c>
      <c r="I282" s="45"/>
      <c r="J282" s="46"/>
      <c r="K282" s="45"/>
      <c r="N282" s="161"/>
    </row>
    <row r="283" spans="1:14" hidden="1" outlineLevel="1" x14ac:dyDescent="0.3">
      <c r="A283" s="15">
        <v>280</v>
      </c>
      <c r="B283" s="16">
        <f t="shared" si="34"/>
        <v>2348.3679999999995</v>
      </c>
      <c r="C283" s="41">
        <f t="shared" si="32"/>
        <v>3.52</v>
      </c>
      <c r="D283" s="42"/>
      <c r="E283" s="43">
        <f t="shared" si="31"/>
        <v>10.56</v>
      </c>
      <c r="F283" s="43">
        <f t="shared" si="33"/>
        <v>0</v>
      </c>
      <c r="G283" s="43">
        <f t="shared" si="29"/>
        <v>10.56</v>
      </c>
      <c r="H283" s="44">
        <f t="shared" si="30"/>
        <v>2348.3679999999995</v>
      </c>
      <c r="I283" s="45"/>
      <c r="J283" s="46"/>
      <c r="K283" s="45"/>
      <c r="N283" s="161"/>
    </row>
    <row r="284" spans="1:14" hidden="1" outlineLevel="1" x14ac:dyDescent="0.3">
      <c r="A284" s="15">
        <v>281</v>
      </c>
      <c r="B284" s="16">
        <f t="shared" si="34"/>
        <v>2348.3679999999995</v>
      </c>
      <c r="C284" s="41">
        <f t="shared" si="32"/>
        <v>3.52</v>
      </c>
      <c r="D284" s="42"/>
      <c r="E284" s="43">
        <f t="shared" si="31"/>
        <v>14.08</v>
      </c>
      <c r="F284" s="43">
        <f t="shared" si="33"/>
        <v>0</v>
      </c>
      <c r="G284" s="43">
        <f t="shared" si="29"/>
        <v>14.08</v>
      </c>
      <c r="H284" s="44">
        <f t="shared" si="30"/>
        <v>2348.3679999999995</v>
      </c>
      <c r="I284" s="45"/>
      <c r="J284" s="46"/>
      <c r="K284" s="45"/>
      <c r="N284" s="161"/>
    </row>
    <row r="285" spans="1:14" hidden="1" outlineLevel="1" x14ac:dyDescent="0.3">
      <c r="A285" s="15">
        <v>282</v>
      </c>
      <c r="B285" s="16">
        <f t="shared" si="34"/>
        <v>2348.3679999999995</v>
      </c>
      <c r="C285" s="41">
        <f t="shared" si="32"/>
        <v>3.52</v>
      </c>
      <c r="D285" s="42"/>
      <c r="E285" s="43">
        <f t="shared" si="31"/>
        <v>17.600000000000001</v>
      </c>
      <c r="F285" s="43">
        <f t="shared" si="33"/>
        <v>0</v>
      </c>
      <c r="G285" s="43">
        <f t="shared" si="29"/>
        <v>17.600000000000001</v>
      </c>
      <c r="H285" s="44">
        <f t="shared" si="30"/>
        <v>2348.3679999999995</v>
      </c>
      <c r="I285" s="45"/>
      <c r="J285" s="46"/>
      <c r="K285" s="45"/>
      <c r="N285" s="161"/>
    </row>
    <row r="286" spans="1:14" hidden="1" outlineLevel="1" x14ac:dyDescent="0.3">
      <c r="A286" s="15">
        <v>283</v>
      </c>
      <c r="B286" s="16">
        <f t="shared" si="34"/>
        <v>2348.3679999999995</v>
      </c>
      <c r="C286" s="41">
        <f t="shared" si="32"/>
        <v>3.52</v>
      </c>
      <c r="D286" s="42"/>
      <c r="E286" s="43">
        <f t="shared" si="31"/>
        <v>21.12</v>
      </c>
      <c r="F286" s="43">
        <f t="shared" si="33"/>
        <v>0</v>
      </c>
      <c r="G286" s="43">
        <f t="shared" si="29"/>
        <v>21.12</v>
      </c>
      <c r="H286" s="44">
        <f t="shared" si="30"/>
        <v>2348.3679999999995</v>
      </c>
      <c r="I286" s="45"/>
      <c r="J286" s="46"/>
      <c r="K286" s="45"/>
      <c r="N286" s="161"/>
    </row>
    <row r="287" spans="1:14" hidden="1" outlineLevel="1" x14ac:dyDescent="0.3">
      <c r="A287" s="15">
        <v>284</v>
      </c>
      <c r="B287" s="16">
        <f t="shared" si="34"/>
        <v>2348.3679999999995</v>
      </c>
      <c r="C287" s="41">
        <f t="shared" si="32"/>
        <v>3.52</v>
      </c>
      <c r="D287" s="42"/>
      <c r="E287" s="43">
        <f t="shared" si="31"/>
        <v>24.64</v>
      </c>
      <c r="F287" s="43">
        <f t="shared" si="33"/>
        <v>0</v>
      </c>
      <c r="G287" s="43">
        <f t="shared" si="29"/>
        <v>24.64</v>
      </c>
      <c r="H287" s="44">
        <f t="shared" si="30"/>
        <v>2348.3679999999995</v>
      </c>
      <c r="I287" s="45"/>
      <c r="J287" s="46"/>
      <c r="K287" s="45"/>
      <c r="N287" s="161"/>
    </row>
    <row r="288" spans="1:14" hidden="1" outlineLevel="1" x14ac:dyDescent="0.3">
      <c r="A288" s="15">
        <v>285</v>
      </c>
      <c r="B288" s="16">
        <f t="shared" si="34"/>
        <v>2348.3679999999995</v>
      </c>
      <c r="C288" s="41">
        <f t="shared" si="32"/>
        <v>3.52</v>
      </c>
      <c r="D288" s="42"/>
      <c r="E288" s="43">
        <f t="shared" si="31"/>
        <v>28.16</v>
      </c>
      <c r="F288" s="43">
        <f t="shared" si="33"/>
        <v>0</v>
      </c>
      <c r="G288" s="43">
        <f t="shared" si="29"/>
        <v>28.16</v>
      </c>
      <c r="H288" s="44">
        <f t="shared" si="30"/>
        <v>2348.3679999999995</v>
      </c>
      <c r="I288" s="45"/>
      <c r="J288" s="46"/>
      <c r="K288" s="45"/>
      <c r="N288" s="161"/>
    </row>
    <row r="289" spans="1:14" hidden="1" outlineLevel="1" x14ac:dyDescent="0.3">
      <c r="A289" s="15">
        <v>286</v>
      </c>
      <c r="B289" s="16">
        <f t="shared" si="34"/>
        <v>2348.3679999999995</v>
      </c>
      <c r="C289" s="41">
        <f t="shared" si="32"/>
        <v>3.52</v>
      </c>
      <c r="D289" s="42"/>
      <c r="E289" s="43">
        <f t="shared" si="31"/>
        <v>31.68</v>
      </c>
      <c r="F289" s="43">
        <f t="shared" si="33"/>
        <v>0</v>
      </c>
      <c r="G289" s="43">
        <f t="shared" ref="G289:G352" si="35">IF(F289&gt;0,0,E289-F289)</f>
        <v>31.68</v>
      </c>
      <c r="H289" s="44">
        <f t="shared" ref="H289:H352" si="36">B289+F289+(D289*gebuehr)</f>
        <v>2348.3679999999995</v>
      </c>
      <c r="I289" s="45"/>
      <c r="J289" s="46"/>
      <c r="K289" s="45"/>
      <c r="N289" s="161"/>
    </row>
    <row r="290" spans="1:14" hidden="1" outlineLevel="1" x14ac:dyDescent="0.3">
      <c r="A290" s="15">
        <v>287</v>
      </c>
      <c r="B290" s="16">
        <f t="shared" si="34"/>
        <v>2348.3679999999995</v>
      </c>
      <c r="C290" s="41">
        <f t="shared" si="32"/>
        <v>3.52</v>
      </c>
      <c r="D290" s="42"/>
      <c r="E290" s="43">
        <f t="shared" si="31"/>
        <v>35.200000000000003</v>
      </c>
      <c r="F290" s="43">
        <f t="shared" si="33"/>
        <v>0</v>
      </c>
      <c r="G290" s="43">
        <f t="shared" si="35"/>
        <v>35.200000000000003</v>
      </c>
      <c r="H290" s="44">
        <f t="shared" si="36"/>
        <v>2348.3679999999995</v>
      </c>
      <c r="I290" s="45"/>
      <c r="J290" s="46"/>
      <c r="K290" s="45"/>
      <c r="N290" s="161"/>
    </row>
    <row r="291" spans="1:14" hidden="1" outlineLevel="1" x14ac:dyDescent="0.3">
      <c r="A291" s="15">
        <v>288</v>
      </c>
      <c r="B291" s="16">
        <f t="shared" si="34"/>
        <v>2348.3679999999995</v>
      </c>
      <c r="C291" s="41">
        <f t="shared" si="32"/>
        <v>3.52</v>
      </c>
      <c r="D291" s="42"/>
      <c r="E291" s="43">
        <f t="shared" si="31"/>
        <v>38.720000000000006</v>
      </c>
      <c r="F291" s="43">
        <f t="shared" si="33"/>
        <v>0</v>
      </c>
      <c r="G291" s="43">
        <f t="shared" si="35"/>
        <v>38.720000000000006</v>
      </c>
      <c r="H291" s="44">
        <f t="shared" si="36"/>
        <v>2348.3679999999995</v>
      </c>
      <c r="I291" s="45"/>
      <c r="J291" s="46"/>
      <c r="K291" s="45"/>
      <c r="N291" s="161"/>
    </row>
    <row r="292" spans="1:14" hidden="1" outlineLevel="1" x14ac:dyDescent="0.3">
      <c r="A292" s="15">
        <v>289</v>
      </c>
      <c r="B292" s="16">
        <f t="shared" si="34"/>
        <v>2348.3679999999995</v>
      </c>
      <c r="C292" s="41">
        <f t="shared" si="32"/>
        <v>3.52</v>
      </c>
      <c r="D292" s="42"/>
      <c r="E292" s="43">
        <f t="shared" si="31"/>
        <v>42.240000000000009</v>
      </c>
      <c r="F292" s="43">
        <f t="shared" si="33"/>
        <v>0</v>
      </c>
      <c r="G292" s="43">
        <f t="shared" si="35"/>
        <v>42.240000000000009</v>
      </c>
      <c r="H292" s="44">
        <f t="shared" si="36"/>
        <v>2348.3679999999995</v>
      </c>
      <c r="I292" s="45"/>
      <c r="J292" s="46"/>
      <c r="K292" s="45"/>
      <c r="N292" s="161"/>
    </row>
    <row r="293" spans="1:14" hidden="1" outlineLevel="1" x14ac:dyDescent="0.3">
      <c r="A293" s="15">
        <v>290</v>
      </c>
      <c r="B293" s="16">
        <f t="shared" si="34"/>
        <v>2348.3679999999995</v>
      </c>
      <c r="C293" s="41">
        <f t="shared" si="32"/>
        <v>3.52</v>
      </c>
      <c r="D293" s="42"/>
      <c r="E293" s="43">
        <f t="shared" si="31"/>
        <v>45.760000000000012</v>
      </c>
      <c r="F293" s="43">
        <f t="shared" si="33"/>
        <v>0</v>
      </c>
      <c r="G293" s="43">
        <f t="shared" si="35"/>
        <v>45.760000000000012</v>
      </c>
      <c r="H293" s="44">
        <f t="shared" si="36"/>
        <v>2348.3679999999995</v>
      </c>
      <c r="I293" s="45"/>
      <c r="J293" s="46"/>
      <c r="K293" s="45"/>
      <c r="N293" s="161"/>
    </row>
    <row r="294" spans="1:14" hidden="1" outlineLevel="1" x14ac:dyDescent="0.3">
      <c r="A294" s="15">
        <v>291</v>
      </c>
      <c r="B294" s="16">
        <f t="shared" si="34"/>
        <v>2348.3679999999995</v>
      </c>
      <c r="C294" s="41">
        <f t="shared" si="32"/>
        <v>3.52</v>
      </c>
      <c r="D294" s="42"/>
      <c r="E294" s="43">
        <f t="shared" si="31"/>
        <v>49.280000000000015</v>
      </c>
      <c r="F294" s="43">
        <f t="shared" si="33"/>
        <v>0</v>
      </c>
      <c r="G294" s="43">
        <f t="shared" si="35"/>
        <v>49.280000000000015</v>
      </c>
      <c r="H294" s="44">
        <f t="shared" si="36"/>
        <v>2348.3679999999995</v>
      </c>
      <c r="I294" s="45"/>
      <c r="J294" s="46"/>
      <c r="K294" s="45"/>
      <c r="N294" s="161"/>
    </row>
    <row r="295" spans="1:14" hidden="1" outlineLevel="1" x14ac:dyDescent="0.3">
      <c r="A295" s="15">
        <v>292</v>
      </c>
      <c r="B295" s="16">
        <f t="shared" si="34"/>
        <v>2348.3679999999995</v>
      </c>
      <c r="C295" s="41">
        <f t="shared" si="32"/>
        <v>3.52</v>
      </c>
      <c r="D295" s="42"/>
      <c r="E295" s="43">
        <f t="shared" si="31"/>
        <v>52.800000000000018</v>
      </c>
      <c r="F295" s="43">
        <f t="shared" si="33"/>
        <v>50.160000000000018</v>
      </c>
      <c r="G295" s="43">
        <f t="shared" si="35"/>
        <v>0</v>
      </c>
      <c r="H295" s="44">
        <f t="shared" si="36"/>
        <v>2398.5279999999993</v>
      </c>
      <c r="I295" s="45"/>
      <c r="J295" s="46"/>
      <c r="K295" s="45"/>
      <c r="N295" s="161"/>
    </row>
    <row r="296" spans="1:14" hidden="1" outlineLevel="1" x14ac:dyDescent="0.3">
      <c r="A296" s="15">
        <v>293</v>
      </c>
      <c r="B296" s="16">
        <f t="shared" si="34"/>
        <v>2398.5279999999993</v>
      </c>
      <c r="C296" s="41">
        <f t="shared" si="32"/>
        <v>3.6</v>
      </c>
      <c r="D296" s="42"/>
      <c r="E296" s="43">
        <f t="shared" si="31"/>
        <v>3.6</v>
      </c>
      <c r="F296" s="43">
        <f t="shared" si="33"/>
        <v>0</v>
      </c>
      <c r="G296" s="43">
        <f t="shared" si="35"/>
        <v>3.6</v>
      </c>
      <c r="H296" s="44">
        <f t="shared" si="36"/>
        <v>2398.5279999999993</v>
      </c>
      <c r="I296" s="45"/>
      <c r="J296" s="46"/>
      <c r="K296" s="45"/>
      <c r="N296" s="161"/>
    </row>
    <row r="297" spans="1:14" hidden="1" outlineLevel="1" x14ac:dyDescent="0.3">
      <c r="A297" s="15">
        <v>294</v>
      </c>
      <c r="B297" s="16">
        <f t="shared" si="34"/>
        <v>2398.5279999999993</v>
      </c>
      <c r="C297" s="41">
        <f t="shared" si="32"/>
        <v>3.6</v>
      </c>
      <c r="D297" s="42"/>
      <c r="E297" s="43">
        <f t="shared" si="31"/>
        <v>7.2</v>
      </c>
      <c r="F297" s="43">
        <f t="shared" si="33"/>
        <v>0</v>
      </c>
      <c r="G297" s="43">
        <f t="shared" si="35"/>
        <v>7.2</v>
      </c>
      <c r="H297" s="44">
        <f t="shared" si="36"/>
        <v>2398.5279999999993</v>
      </c>
      <c r="I297" s="45"/>
      <c r="J297" s="46"/>
      <c r="K297" s="45"/>
      <c r="N297" s="161"/>
    </row>
    <row r="298" spans="1:14" hidden="1" outlineLevel="1" x14ac:dyDescent="0.3">
      <c r="A298" s="15">
        <v>295</v>
      </c>
      <c r="B298" s="16">
        <f t="shared" si="34"/>
        <v>2398.5279999999993</v>
      </c>
      <c r="C298" s="41">
        <f t="shared" si="32"/>
        <v>3.6</v>
      </c>
      <c r="D298" s="42"/>
      <c r="E298" s="43">
        <f t="shared" si="31"/>
        <v>10.8</v>
      </c>
      <c r="F298" s="43">
        <f t="shared" si="33"/>
        <v>0</v>
      </c>
      <c r="G298" s="43">
        <f t="shared" si="35"/>
        <v>10.8</v>
      </c>
      <c r="H298" s="44">
        <f t="shared" si="36"/>
        <v>2398.5279999999993</v>
      </c>
      <c r="I298" s="45"/>
      <c r="J298" s="46"/>
      <c r="K298" s="45"/>
      <c r="N298" s="161"/>
    </row>
    <row r="299" spans="1:14" hidden="1" outlineLevel="1" x14ac:dyDescent="0.3">
      <c r="A299" s="15">
        <v>296</v>
      </c>
      <c r="B299" s="16">
        <f t="shared" si="34"/>
        <v>2398.5279999999993</v>
      </c>
      <c r="C299" s="41">
        <f t="shared" si="32"/>
        <v>3.6</v>
      </c>
      <c r="D299" s="42"/>
      <c r="E299" s="43">
        <f t="shared" si="31"/>
        <v>14.4</v>
      </c>
      <c r="F299" s="43">
        <f t="shared" si="33"/>
        <v>0</v>
      </c>
      <c r="G299" s="43">
        <f t="shared" si="35"/>
        <v>14.4</v>
      </c>
      <c r="H299" s="44">
        <f t="shared" si="36"/>
        <v>2398.5279999999993</v>
      </c>
      <c r="I299" s="45"/>
      <c r="J299" s="46"/>
      <c r="K299" s="45"/>
      <c r="N299" s="161"/>
    </row>
    <row r="300" spans="1:14" hidden="1" outlineLevel="1" x14ac:dyDescent="0.3">
      <c r="A300" s="15">
        <v>297</v>
      </c>
      <c r="B300" s="16">
        <f t="shared" si="34"/>
        <v>2398.5279999999993</v>
      </c>
      <c r="C300" s="41">
        <f t="shared" si="32"/>
        <v>3.6</v>
      </c>
      <c r="D300" s="42"/>
      <c r="E300" s="43">
        <f t="shared" si="31"/>
        <v>18</v>
      </c>
      <c r="F300" s="43">
        <f t="shared" si="33"/>
        <v>0</v>
      </c>
      <c r="G300" s="43">
        <f t="shared" si="35"/>
        <v>18</v>
      </c>
      <c r="H300" s="44">
        <f t="shared" si="36"/>
        <v>2398.5279999999993</v>
      </c>
      <c r="I300" s="45"/>
      <c r="J300" s="46"/>
      <c r="K300" s="45"/>
      <c r="N300" s="161"/>
    </row>
    <row r="301" spans="1:14" hidden="1" outlineLevel="1" x14ac:dyDescent="0.3">
      <c r="A301" s="15">
        <v>298</v>
      </c>
      <c r="B301" s="16">
        <f t="shared" si="34"/>
        <v>2398.5279999999993</v>
      </c>
      <c r="C301" s="41">
        <f t="shared" si="32"/>
        <v>3.6</v>
      </c>
      <c r="D301" s="42"/>
      <c r="E301" s="43">
        <f t="shared" si="31"/>
        <v>21.6</v>
      </c>
      <c r="F301" s="43">
        <f t="shared" si="33"/>
        <v>0</v>
      </c>
      <c r="G301" s="43">
        <f t="shared" si="35"/>
        <v>21.6</v>
      </c>
      <c r="H301" s="44">
        <f t="shared" si="36"/>
        <v>2398.5279999999993</v>
      </c>
      <c r="I301" s="45"/>
      <c r="J301" s="46"/>
      <c r="K301" s="45"/>
      <c r="N301" s="161"/>
    </row>
    <row r="302" spans="1:14" hidden="1" outlineLevel="1" x14ac:dyDescent="0.3">
      <c r="A302" s="15">
        <v>299</v>
      </c>
      <c r="B302" s="16">
        <f t="shared" si="34"/>
        <v>2398.5279999999993</v>
      </c>
      <c r="C302" s="41">
        <f t="shared" si="32"/>
        <v>3.6</v>
      </c>
      <c r="D302" s="42"/>
      <c r="E302" s="43">
        <f t="shared" si="31"/>
        <v>25.200000000000003</v>
      </c>
      <c r="F302" s="43">
        <f t="shared" si="33"/>
        <v>0</v>
      </c>
      <c r="G302" s="43">
        <f t="shared" si="35"/>
        <v>25.200000000000003</v>
      </c>
      <c r="H302" s="44">
        <f t="shared" si="36"/>
        <v>2398.5279999999993</v>
      </c>
      <c r="I302" s="45"/>
      <c r="J302" s="46"/>
      <c r="K302" s="45"/>
      <c r="N302" s="161"/>
    </row>
    <row r="303" spans="1:14" hidden="1" outlineLevel="1" x14ac:dyDescent="0.3">
      <c r="A303" s="15">
        <v>300</v>
      </c>
      <c r="B303" s="16">
        <f t="shared" si="34"/>
        <v>2398.5279999999993</v>
      </c>
      <c r="C303" s="41">
        <f t="shared" si="32"/>
        <v>3.6</v>
      </c>
      <c r="D303" s="42">
        <f>D33</f>
        <v>200</v>
      </c>
      <c r="E303" s="43">
        <f t="shared" si="31"/>
        <v>28.800000000000004</v>
      </c>
      <c r="F303" s="43">
        <f t="shared" si="33"/>
        <v>0</v>
      </c>
      <c r="G303" s="43">
        <f t="shared" si="35"/>
        <v>28.800000000000004</v>
      </c>
      <c r="H303" s="44">
        <f t="shared" si="36"/>
        <v>2588.5279999999993</v>
      </c>
      <c r="I303" s="47">
        <f>D303+I273</f>
        <v>2000</v>
      </c>
      <c r="J303" s="41"/>
      <c r="K303" s="45"/>
      <c r="N303" s="161"/>
    </row>
    <row r="304" spans="1:14" hidden="1" outlineLevel="1" x14ac:dyDescent="0.3">
      <c r="A304" s="15">
        <v>301</v>
      </c>
      <c r="B304" s="16">
        <f t="shared" si="34"/>
        <v>2588.5279999999993</v>
      </c>
      <c r="C304" s="41">
        <f t="shared" si="32"/>
        <v>3.88</v>
      </c>
      <c r="D304" s="42"/>
      <c r="E304" s="43">
        <f t="shared" si="31"/>
        <v>32.680000000000007</v>
      </c>
      <c r="F304" s="43">
        <f t="shared" si="33"/>
        <v>0</v>
      </c>
      <c r="G304" s="43">
        <f t="shared" si="35"/>
        <v>32.680000000000007</v>
      </c>
      <c r="H304" s="44">
        <f t="shared" si="36"/>
        <v>2588.5279999999993</v>
      </c>
      <c r="I304" s="45"/>
      <c r="J304" s="46"/>
      <c r="K304" s="45"/>
      <c r="N304" s="161"/>
    </row>
    <row r="305" spans="1:14" hidden="1" outlineLevel="1" x14ac:dyDescent="0.3">
      <c r="A305" s="15">
        <v>302</v>
      </c>
      <c r="B305" s="16">
        <f t="shared" si="34"/>
        <v>2588.5279999999993</v>
      </c>
      <c r="C305" s="41">
        <f t="shared" si="32"/>
        <v>3.88</v>
      </c>
      <c r="D305" s="42"/>
      <c r="E305" s="43">
        <f t="shared" si="31"/>
        <v>36.560000000000009</v>
      </c>
      <c r="F305" s="43">
        <f t="shared" si="33"/>
        <v>0</v>
      </c>
      <c r="G305" s="43">
        <f t="shared" si="35"/>
        <v>36.560000000000009</v>
      </c>
      <c r="H305" s="44">
        <f t="shared" si="36"/>
        <v>2588.5279999999993</v>
      </c>
      <c r="I305" s="45"/>
      <c r="J305" s="46"/>
      <c r="K305" s="45"/>
      <c r="N305" s="161"/>
    </row>
    <row r="306" spans="1:14" hidden="1" outlineLevel="1" x14ac:dyDescent="0.3">
      <c r="A306" s="15">
        <v>303</v>
      </c>
      <c r="B306" s="16">
        <f t="shared" si="34"/>
        <v>2588.5279999999993</v>
      </c>
      <c r="C306" s="41">
        <f t="shared" si="32"/>
        <v>3.88</v>
      </c>
      <c r="D306" s="42"/>
      <c r="E306" s="43">
        <f t="shared" ref="E306:E369" si="37">C306+G305</f>
        <v>40.440000000000012</v>
      </c>
      <c r="F306" s="43">
        <f t="shared" si="33"/>
        <v>0</v>
      </c>
      <c r="G306" s="43">
        <f t="shared" si="35"/>
        <v>40.440000000000012</v>
      </c>
      <c r="H306" s="44">
        <f t="shared" si="36"/>
        <v>2588.5279999999993</v>
      </c>
      <c r="I306" s="45"/>
      <c r="J306" s="46"/>
      <c r="K306" s="45"/>
      <c r="N306" s="161"/>
    </row>
    <row r="307" spans="1:14" hidden="1" outlineLevel="1" x14ac:dyDescent="0.3">
      <c r="A307" s="15">
        <v>304</v>
      </c>
      <c r="B307" s="16">
        <f t="shared" si="34"/>
        <v>2588.5279999999993</v>
      </c>
      <c r="C307" s="41">
        <f t="shared" si="32"/>
        <v>3.88</v>
      </c>
      <c r="D307" s="42"/>
      <c r="E307" s="43">
        <f t="shared" si="37"/>
        <v>44.320000000000014</v>
      </c>
      <c r="F307" s="43">
        <f t="shared" si="33"/>
        <v>0</v>
      </c>
      <c r="G307" s="43">
        <f t="shared" si="35"/>
        <v>44.320000000000014</v>
      </c>
      <c r="H307" s="44">
        <f t="shared" si="36"/>
        <v>2588.5279999999993</v>
      </c>
      <c r="I307" s="45"/>
      <c r="J307" s="46"/>
      <c r="K307" s="45"/>
      <c r="N307" s="161"/>
    </row>
    <row r="308" spans="1:14" hidden="1" outlineLevel="1" x14ac:dyDescent="0.3">
      <c r="A308" s="15">
        <v>305</v>
      </c>
      <c r="B308" s="16">
        <f t="shared" si="34"/>
        <v>2588.5279999999993</v>
      </c>
      <c r="C308" s="41">
        <f t="shared" si="32"/>
        <v>3.88</v>
      </c>
      <c r="D308" s="42"/>
      <c r="E308" s="43">
        <f t="shared" si="37"/>
        <v>48.200000000000017</v>
      </c>
      <c r="F308" s="43">
        <f t="shared" si="33"/>
        <v>0</v>
      </c>
      <c r="G308" s="43">
        <f t="shared" si="35"/>
        <v>48.200000000000017</v>
      </c>
      <c r="H308" s="44">
        <f t="shared" si="36"/>
        <v>2588.5279999999993</v>
      </c>
      <c r="I308" s="45"/>
      <c r="J308" s="46"/>
      <c r="K308" s="45"/>
      <c r="N308" s="161"/>
    </row>
    <row r="309" spans="1:14" hidden="1" outlineLevel="1" x14ac:dyDescent="0.3">
      <c r="A309" s="15">
        <v>306</v>
      </c>
      <c r="B309" s="16">
        <f t="shared" si="34"/>
        <v>2588.5279999999993</v>
      </c>
      <c r="C309" s="41">
        <f t="shared" si="32"/>
        <v>3.88</v>
      </c>
      <c r="D309" s="42"/>
      <c r="E309" s="43">
        <f t="shared" si="37"/>
        <v>52.08000000000002</v>
      </c>
      <c r="F309" s="43">
        <f t="shared" si="33"/>
        <v>49.476000000000013</v>
      </c>
      <c r="G309" s="43">
        <f t="shared" si="35"/>
        <v>0</v>
      </c>
      <c r="H309" s="44">
        <f t="shared" si="36"/>
        <v>2638.0039999999995</v>
      </c>
      <c r="I309" s="45"/>
      <c r="J309" s="46"/>
      <c r="K309" s="45"/>
      <c r="N309" s="161"/>
    </row>
    <row r="310" spans="1:14" hidden="1" outlineLevel="1" x14ac:dyDescent="0.3">
      <c r="A310" s="15">
        <v>307</v>
      </c>
      <c r="B310" s="16">
        <f t="shared" si="34"/>
        <v>2638.0039999999995</v>
      </c>
      <c r="C310" s="41">
        <f t="shared" si="32"/>
        <v>3.96</v>
      </c>
      <c r="D310" s="42"/>
      <c r="E310" s="43">
        <f t="shared" si="37"/>
        <v>3.96</v>
      </c>
      <c r="F310" s="43">
        <f t="shared" si="33"/>
        <v>0</v>
      </c>
      <c r="G310" s="43">
        <f t="shared" si="35"/>
        <v>3.96</v>
      </c>
      <c r="H310" s="44">
        <f t="shared" si="36"/>
        <v>2638.0039999999995</v>
      </c>
      <c r="I310" s="45"/>
      <c r="J310" s="46"/>
      <c r="K310" s="45"/>
      <c r="N310" s="161"/>
    </row>
    <row r="311" spans="1:14" hidden="1" outlineLevel="1" x14ac:dyDescent="0.3">
      <c r="A311" s="15">
        <v>308</v>
      </c>
      <c r="B311" s="16">
        <f t="shared" si="34"/>
        <v>2638.0039999999995</v>
      </c>
      <c r="C311" s="41">
        <f t="shared" si="32"/>
        <v>3.96</v>
      </c>
      <c r="D311" s="42"/>
      <c r="E311" s="43">
        <f t="shared" si="37"/>
        <v>7.92</v>
      </c>
      <c r="F311" s="43">
        <f t="shared" si="33"/>
        <v>0</v>
      </c>
      <c r="G311" s="43">
        <f t="shared" si="35"/>
        <v>7.92</v>
      </c>
      <c r="H311" s="44">
        <f t="shared" si="36"/>
        <v>2638.0039999999995</v>
      </c>
      <c r="I311" s="45"/>
      <c r="J311" s="46"/>
      <c r="K311" s="45"/>
      <c r="N311" s="161"/>
    </row>
    <row r="312" spans="1:14" hidden="1" outlineLevel="1" x14ac:dyDescent="0.3">
      <c r="A312" s="15">
        <v>309</v>
      </c>
      <c r="B312" s="16">
        <f t="shared" si="34"/>
        <v>2638.0039999999995</v>
      </c>
      <c r="C312" s="41">
        <f t="shared" si="32"/>
        <v>3.96</v>
      </c>
      <c r="D312" s="42"/>
      <c r="E312" s="43">
        <f t="shared" si="37"/>
        <v>11.879999999999999</v>
      </c>
      <c r="F312" s="43">
        <f t="shared" si="33"/>
        <v>0</v>
      </c>
      <c r="G312" s="43">
        <f t="shared" si="35"/>
        <v>11.879999999999999</v>
      </c>
      <c r="H312" s="44">
        <f t="shared" si="36"/>
        <v>2638.0039999999995</v>
      </c>
      <c r="I312" s="45"/>
      <c r="J312" s="46"/>
      <c r="K312" s="45"/>
      <c r="N312" s="161"/>
    </row>
    <row r="313" spans="1:14" hidden="1" outlineLevel="1" x14ac:dyDescent="0.3">
      <c r="A313" s="15">
        <v>310</v>
      </c>
      <c r="B313" s="16">
        <f t="shared" si="34"/>
        <v>2638.0039999999995</v>
      </c>
      <c r="C313" s="41">
        <f t="shared" si="32"/>
        <v>3.96</v>
      </c>
      <c r="D313" s="42"/>
      <c r="E313" s="43">
        <f t="shared" si="37"/>
        <v>15.84</v>
      </c>
      <c r="F313" s="43">
        <f t="shared" si="33"/>
        <v>0</v>
      </c>
      <c r="G313" s="43">
        <f t="shared" si="35"/>
        <v>15.84</v>
      </c>
      <c r="H313" s="44">
        <f t="shared" si="36"/>
        <v>2638.0039999999995</v>
      </c>
      <c r="I313" s="45"/>
      <c r="J313" s="46"/>
      <c r="K313" s="45"/>
      <c r="N313" s="161"/>
    </row>
    <row r="314" spans="1:14" hidden="1" outlineLevel="1" x14ac:dyDescent="0.3">
      <c r="A314" s="15">
        <v>311</v>
      </c>
      <c r="B314" s="16">
        <f t="shared" si="34"/>
        <v>2638.0039999999995</v>
      </c>
      <c r="C314" s="41">
        <f t="shared" si="32"/>
        <v>3.96</v>
      </c>
      <c r="D314" s="42"/>
      <c r="E314" s="43">
        <f t="shared" si="37"/>
        <v>19.8</v>
      </c>
      <c r="F314" s="43">
        <f t="shared" si="33"/>
        <v>0</v>
      </c>
      <c r="G314" s="43">
        <f t="shared" si="35"/>
        <v>19.8</v>
      </c>
      <c r="H314" s="44">
        <f t="shared" si="36"/>
        <v>2638.0039999999995</v>
      </c>
      <c r="I314" s="45"/>
      <c r="J314" s="46"/>
      <c r="K314" s="45"/>
      <c r="N314" s="161"/>
    </row>
    <row r="315" spans="1:14" hidden="1" outlineLevel="1" x14ac:dyDescent="0.3">
      <c r="A315" s="15">
        <v>312</v>
      </c>
      <c r="B315" s="16">
        <f t="shared" si="34"/>
        <v>2638.0039999999995</v>
      </c>
      <c r="C315" s="41">
        <f t="shared" si="32"/>
        <v>3.96</v>
      </c>
      <c r="D315" s="42"/>
      <c r="E315" s="43">
        <f t="shared" si="37"/>
        <v>23.76</v>
      </c>
      <c r="F315" s="43">
        <f t="shared" si="33"/>
        <v>0</v>
      </c>
      <c r="G315" s="43">
        <f t="shared" si="35"/>
        <v>23.76</v>
      </c>
      <c r="H315" s="44">
        <f t="shared" si="36"/>
        <v>2638.0039999999995</v>
      </c>
      <c r="I315" s="45"/>
      <c r="J315" s="46"/>
      <c r="K315" s="45"/>
      <c r="N315" s="161"/>
    </row>
    <row r="316" spans="1:14" hidden="1" outlineLevel="1" x14ac:dyDescent="0.3">
      <c r="A316" s="15">
        <v>313</v>
      </c>
      <c r="B316" s="16">
        <f t="shared" si="34"/>
        <v>2638.0039999999995</v>
      </c>
      <c r="C316" s="41">
        <f t="shared" si="32"/>
        <v>3.96</v>
      </c>
      <c r="D316" s="42"/>
      <c r="E316" s="43">
        <f t="shared" si="37"/>
        <v>27.720000000000002</v>
      </c>
      <c r="F316" s="43">
        <f t="shared" si="33"/>
        <v>0</v>
      </c>
      <c r="G316" s="43">
        <f t="shared" si="35"/>
        <v>27.720000000000002</v>
      </c>
      <c r="H316" s="44">
        <f t="shared" si="36"/>
        <v>2638.0039999999995</v>
      </c>
      <c r="I316" s="45"/>
      <c r="J316" s="46"/>
      <c r="K316" s="45"/>
      <c r="N316" s="161"/>
    </row>
    <row r="317" spans="1:14" hidden="1" outlineLevel="1" x14ac:dyDescent="0.3">
      <c r="A317" s="15">
        <v>314</v>
      </c>
      <c r="B317" s="16">
        <f t="shared" si="34"/>
        <v>2638.0039999999995</v>
      </c>
      <c r="C317" s="41">
        <f t="shared" si="32"/>
        <v>3.96</v>
      </c>
      <c r="D317" s="42"/>
      <c r="E317" s="43">
        <f t="shared" si="37"/>
        <v>31.680000000000003</v>
      </c>
      <c r="F317" s="43">
        <f t="shared" si="33"/>
        <v>0</v>
      </c>
      <c r="G317" s="43">
        <f t="shared" si="35"/>
        <v>31.680000000000003</v>
      </c>
      <c r="H317" s="44">
        <f t="shared" si="36"/>
        <v>2638.0039999999995</v>
      </c>
      <c r="I317" s="45"/>
      <c r="J317" s="46"/>
      <c r="K317" s="45"/>
      <c r="N317" s="161"/>
    </row>
    <row r="318" spans="1:14" hidden="1" outlineLevel="1" x14ac:dyDescent="0.3">
      <c r="A318" s="15">
        <v>315</v>
      </c>
      <c r="B318" s="16">
        <f t="shared" si="34"/>
        <v>2638.0039999999995</v>
      </c>
      <c r="C318" s="41">
        <f t="shared" si="32"/>
        <v>3.96</v>
      </c>
      <c r="D318" s="42"/>
      <c r="E318" s="43">
        <f t="shared" si="37"/>
        <v>35.64</v>
      </c>
      <c r="F318" s="43">
        <f t="shared" si="33"/>
        <v>0</v>
      </c>
      <c r="G318" s="43">
        <f t="shared" si="35"/>
        <v>35.64</v>
      </c>
      <c r="H318" s="44">
        <f t="shared" si="36"/>
        <v>2638.0039999999995</v>
      </c>
      <c r="I318" s="45"/>
      <c r="J318" s="46"/>
      <c r="K318" s="45"/>
      <c r="N318" s="161"/>
    </row>
    <row r="319" spans="1:14" hidden="1" outlineLevel="1" x14ac:dyDescent="0.3">
      <c r="A319" s="15">
        <v>316</v>
      </c>
      <c r="B319" s="16">
        <f t="shared" si="34"/>
        <v>2638.0039999999995</v>
      </c>
      <c r="C319" s="41">
        <f t="shared" si="32"/>
        <v>3.96</v>
      </c>
      <c r="D319" s="42"/>
      <c r="E319" s="43">
        <f t="shared" si="37"/>
        <v>39.6</v>
      </c>
      <c r="F319" s="43">
        <f t="shared" si="33"/>
        <v>0</v>
      </c>
      <c r="G319" s="43">
        <f t="shared" si="35"/>
        <v>39.6</v>
      </c>
      <c r="H319" s="44">
        <f t="shared" si="36"/>
        <v>2638.0039999999995</v>
      </c>
      <c r="I319" s="45"/>
      <c r="J319" s="46"/>
      <c r="K319" s="45"/>
      <c r="N319" s="161"/>
    </row>
    <row r="320" spans="1:14" hidden="1" outlineLevel="1" x14ac:dyDescent="0.3">
      <c r="A320" s="15">
        <v>317</v>
      </c>
      <c r="B320" s="16">
        <f t="shared" si="34"/>
        <v>2638.0039999999995</v>
      </c>
      <c r="C320" s="41">
        <f t="shared" si="32"/>
        <v>3.96</v>
      </c>
      <c r="D320" s="42"/>
      <c r="E320" s="43">
        <f t="shared" si="37"/>
        <v>43.56</v>
      </c>
      <c r="F320" s="43">
        <f t="shared" si="33"/>
        <v>0</v>
      </c>
      <c r="G320" s="43">
        <f t="shared" si="35"/>
        <v>43.56</v>
      </c>
      <c r="H320" s="44">
        <f t="shared" si="36"/>
        <v>2638.0039999999995</v>
      </c>
      <c r="I320" s="45"/>
      <c r="J320" s="46"/>
      <c r="K320" s="45"/>
      <c r="N320" s="161"/>
    </row>
    <row r="321" spans="1:14" hidden="1" outlineLevel="1" x14ac:dyDescent="0.3">
      <c r="A321" s="15">
        <v>318</v>
      </c>
      <c r="B321" s="16">
        <f t="shared" si="34"/>
        <v>2638.0039999999995</v>
      </c>
      <c r="C321" s="41">
        <f t="shared" si="32"/>
        <v>3.96</v>
      </c>
      <c r="D321" s="42"/>
      <c r="E321" s="43">
        <f t="shared" si="37"/>
        <v>47.52</v>
      </c>
      <c r="F321" s="43">
        <f t="shared" si="33"/>
        <v>0</v>
      </c>
      <c r="G321" s="43">
        <f t="shared" si="35"/>
        <v>47.52</v>
      </c>
      <c r="H321" s="44">
        <f t="shared" si="36"/>
        <v>2638.0039999999995</v>
      </c>
      <c r="I321" s="45"/>
      <c r="J321" s="46"/>
      <c r="K321" s="45"/>
      <c r="N321" s="161"/>
    </row>
    <row r="322" spans="1:14" hidden="1" outlineLevel="1" x14ac:dyDescent="0.3">
      <c r="A322" s="15">
        <v>319</v>
      </c>
      <c r="B322" s="16">
        <f t="shared" si="34"/>
        <v>2638.0039999999995</v>
      </c>
      <c r="C322" s="41">
        <f t="shared" si="32"/>
        <v>3.96</v>
      </c>
      <c r="D322" s="42"/>
      <c r="E322" s="43">
        <f t="shared" si="37"/>
        <v>51.480000000000004</v>
      </c>
      <c r="F322" s="43">
        <f t="shared" si="33"/>
        <v>48.905999999999999</v>
      </c>
      <c r="G322" s="43">
        <f t="shared" si="35"/>
        <v>0</v>
      </c>
      <c r="H322" s="44">
        <f t="shared" si="36"/>
        <v>2686.9099999999994</v>
      </c>
      <c r="I322" s="45"/>
      <c r="J322" s="46"/>
      <c r="K322" s="45"/>
      <c r="N322" s="161"/>
    </row>
    <row r="323" spans="1:14" hidden="1" outlineLevel="1" x14ac:dyDescent="0.3">
      <c r="A323" s="15">
        <v>320</v>
      </c>
      <c r="B323" s="16">
        <f t="shared" si="34"/>
        <v>2686.9099999999994</v>
      </c>
      <c r="C323" s="41">
        <f t="shared" si="32"/>
        <v>4.03</v>
      </c>
      <c r="D323" s="42"/>
      <c r="E323" s="43">
        <f t="shared" si="37"/>
        <v>4.03</v>
      </c>
      <c r="F323" s="43">
        <f t="shared" si="33"/>
        <v>0</v>
      </c>
      <c r="G323" s="43">
        <f t="shared" si="35"/>
        <v>4.03</v>
      </c>
      <c r="H323" s="44">
        <f t="shared" si="36"/>
        <v>2686.9099999999994</v>
      </c>
      <c r="I323" s="45"/>
      <c r="J323" s="46"/>
      <c r="K323" s="45"/>
      <c r="N323" s="161"/>
    </row>
    <row r="324" spans="1:14" hidden="1" outlineLevel="1" x14ac:dyDescent="0.3">
      <c r="A324" s="15">
        <v>321</v>
      </c>
      <c r="B324" s="16">
        <f t="shared" si="34"/>
        <v>2686.9099999999994</v>
      </c>
      <c r="C324" s="41">
        <f t="shared" ref="C324:C387" si="38">ROUND(B324*Ertrag/100,2)</f>
        <v>4.03</v>
      </c>
      <c r="D324" s="42"/>
      <c r="E324" s="43">
        <f t="shared" si="37"/>
        <v>8.06</v>
      </c>
      <c r="F324" s="43">
        <f t="shared" ref="F324:F387" si="39">IF(E324&lt;50,0,E324*gebuehr)</f>
        <v>0</v>
      </c>
      <c r="G324" s="43">
        <f t="shared" si="35"/>
        <v>8.06</v>
      </c>
      <c r="H324" s="44">
        <f t="shared" si="36"/>
        <v>2686.9099999999994</v>
      </c>
      <c r="I324" s="45"/>
      <c r="J324" s="46"/>
      <c r="K324" s="45"/>
      <c r="N324" s="161"/>
    </row>
    <row r="325" spans="1:14" hidden="1" outlineLevel="1" x14ac:dyDescent="0.3">
      <c r="A325" s="15">
        <v>322</v>
      </c>
      <c r="B325" s="16">
        <f t="shared" si="34"/>
        <v>2686.9099999999994</v>
      </c>
      <c r="C325" s="41">
        <f t="shared" si="38"/>
        <v>4.03</v>
      </c>
      <c r="D325" s="42"/>
      <c r="E325" s="43">
        <f t="shared" si="37"/>
        <v>12.09</v>
      </c>
      <c r="F325" s="43">
        <f t="shared" si="39"/>
        <v>0</v>
      </c>
      <c r="G325" s="43">
        <f t="shared" si="35"/>
        <v>12.09</v>
      </c>
      <c r="H325" s="44">
        <f t="shared" si="36"/>
        <v>2686.9099999999994</v>
      </c>
      <c r="I325" s="45"/>
      <c r="J325" s="46"/>
      <c r="K325" s="45"/>
      <c r="N325" s="161"/>
    </row>
    <row r="326" spans="1:14" hidden="1" outlineLevel="1" x14ac:dyDescent="0.3">
      <c r="A326" s="15">
        <v>323</v>
      </c>
      <c r="B326" s="16">
        <f t="shared" si="34"/>
        <v>2686.9099999999994</v>
      </c>
      <c r="C326" s="41">
        <f t="shared" si="38"/>
        <v>4.03</v>
      </c>
      <c r="D326" s="42"/>
      <c r="E326" s="43">
        <f t="shared" si="37"/>
        <v>16.12</v>
      </c>
      <c r="F326" s="43">
        <f t="shared" si="39"/>
        <v>0</v>
      </c>
      <c r="G326" s="43">
        <f t="shared" si="35"/>
        <v>16.12</v>
      </c>
      <c r="H326" s="44">
        <f t="shared" si="36"/>
        <v>2686.9099999999994</v>
      </c>
      <c r="I326" s="45"/>
      <c r="J326" s="46"/>
      <c r="K326" s="45"/>
      <c r="N326" s="161"/>
    </row>
    <row r="327" spans="1:14" hidden="1" outlineLevel="1" x14ac:dyDescent="0.3">
      <c r="A327" s="15">
        <v>324</v>
      </c>
      <c r="B327" s="16">
        <f t="shared" ref="B327:B390" si="40">H326</f>
        <v>2686.9099999999994</v>
      </c>
      <c r="C327" s="41">
        <f t="shared" si="38"/>
        <v>4.03</v>
      </c>
      <c r="D327" s="42"/>
      <c r="E327" s="43">
        <f t="shared" si="37"/>
        <v>20.150000000000002</v>
      </c>
      <c r="F327" s="43">
        <f t="shared" si="39"/>
        <v>0</v>
      </c>
      <c r="G327" s="43">
        <f t="shared" si="35"/>
        <v>20.150000000000002</v>
      </c>
      <c r="H327" s="44">
        <f t="shared" si="36"/>
        <v>2686.9099999999994</v>
      </c>
      <c r="I327" s="45"/>
      <c r="J327" s="46"/>
      <c r="K327" s="45"/>
      <c r="N327" s="161"/>
    </row>
    <row r="328" spans="1:14" hidden="1" outlineLevel="1" x14ac:dyDescent="0.3">
      <c r="A328" s="15">
        <v>325</v>
      </c>
      <c r="B328" s="16">
        <f t="shared" si="40"/>
        <v>2686.9099999999994</v>
      </c>
      <c r="C328" s="41">
        <f t="shared" si="38"/>
        <v>4.03</v>
      </c>
      <c r="D328" s="42"/>
      <c r="E328" s="43">
        <f t="shared" si="37"/>
        <v>24.180000000000003</v>
      </c>
      <c r="F328" s="43">
        <f t="shared" si="39"/>
        <v>0</v>
      </c>
      <c r="G328" s="43">
        <f t="shared" si="35"/>
        <v>24.180000000000003</v>
      </c>
      <c r="H328" s="44">
        <f t="shared" si="36"/>
        <v>2686.9099999999994</v>
      </c>
      <c r="I328" s="45"/>
      <c r="J328" s="46"/>
      <c r="K328" s="45"/>
      <c r="N328" s="161"/>
    </row>
    <row r="329" spans="1:14" hidden="1" outlineLevel="1" x14ac:dyDescent="0.3">
      <c r="A329" s="15">
        <v>326</v>
      </c>
      <c r="B329" s="16">
        <f t="shared" si="40"/>
        <v>2686.9099999999994</v>
      </c>
      <c r="C329" s="41">
        <f t="shared" si="38"/>
        <v>4.03</v>
      </c>
      <c r="D329" s="42"/>
      <c r="E329" s="43">
        <f t="shared" si="37"/>
        <v>28.210000000000004</v>
      </c>
      <c r="F329" s="43">
        <f t="shared" si="39"/>
        <v>0</v>
      </c>
      <c r="G329" s="43">
        <f t="shared" si="35"/>
        <v>28.210000000000004</v>
      </c>
      <c r="H329" s="44">
        <f t="shared" si="36"/>
        <v>2686.9099999999994</v>
      </c>
      <c r="I329" s="45"/>
      <c r="J329" s="46"/>
      <c r="K329" s="45"/>
      <c r="N329" s="161"/>
    </row>
    <row r="330" spans="1:14" hidden="1" outlineLevel="1" x14ac:dyDescent="0.3">
      <c r="A330" s="15">
        <v>327</v>
      </c>
      <c r="B330" s="16">
        <f t="shared" si="40"/>
        <v>2686.9099999999994</v>
      </c>
      <c r="C330" s="41">
        <f t="shared" si="38"/>
        <v>4.03</v>
      </c>
      <c r="D330" s="42"/>
      <c r="E330" s="43">
        <f t="shared" si="37"/>
        <v>32.24</v>
      </c>
      <c r="F330" s="43">
        <f t="shared" si="39"/>
        <v>0</v>
      </c>
      <c r="G330" s="43">
        <f t="shared" si="35"/>
        <v>32.24</v>
      </c>
      <c r="H330" s="44">
        <f t="shared" si="36"/>
        <v>2686.9099999999994</v>
      </c>
      <c r="I330" s="45"/>
      <c r="J330" s="46"/>
      <c r="K330" s="45"/>
      <c r="N330" s="161"/>
    </row>
    <row r="331" spans="1:14" hidden="1" outlineLevel="1" x14ac:dyDescent="0.3">
      <c r="A331" s="15">
        <v>328</v>
      </c>
      <c r="B331" s="16">
        <f t="shared" si="40"/>
        <v>2686.9099999999994</v>
      </c>
      <c r="C331" s="41">
        <f t="shared" si="38"/>
        <v>4.03</v>
      </c>
      <c r="D331" s="42"/>
      <c r="E331" s="43">
        <f t="shared" si="37"/>
        <v>36.270000000000003</v>
      </c>
      <c r="F331" s="43">
        <f t="shared" si="39"/>
        <v>0</v>
      </c>
      <c r="G331" s="43">
        <f t="shared" si="35"/>
        <v>36.270000000000003</v>
      </c>
      <c r="H331" s="44">
        <f t="shared" si="36"/>
        <v>2686.9099999999994</v>
      </c>
      <c r="I331" s="45"/>
      <c r="J331" s="46"/>
      <c r="K331" s="45"/>
      <c r="N331" s="161"/>
    </row>
    <row r="332" spans="1:14" hidden="1" outlineLevel="1" x14ac:dyDescent="0.3">
      <c r="A332" s="15">
        <v>329</v>
      </c>
      <c r="B332" s="16">
        <f t="shared" si="40"/>
        <v>2686.9099999999994</v>
      </c>
      <c r="C332" s="41">
        <f t="shared" si="38"/>
        <v>4.03</v>
      </c>
      <c r="D332" s="42"/>
      <c r="E332" s="43">
        <f t="shared" si="37"/>
        <v>40.300000000000004</v>
      </c>
      <c r="F332" s="43">
        <f t="shared" si="39"/>
        <v>0</v>
      </c>
      <c r="G332" s="43">
        <f t="shared" si="35"/>
        <v>40.300000000000004</v>
      </c>
      <c r="H332" s="44">
        <f t="shared" si="36"/>
        <v>2686.9099999999994</v>
      </c>
      <c r="I332" s="45"/>
      <c r="J332" s="46"/>
      <c r="K332" s="45"/>
      <c r="N332" s="161"/>
    </row>
    <row r="333" spans="1:14" hidden="1" outlineLevel="1" x14ac:dyDescent="0.3">
      <c r="A333" s="15">
        <v>330</v>
      </c>
      <c r="B333" s="16">
        <f t="shared" si="40"/>
        <v>2686.9099999999994</v>
      </c>
      <c r="C333" s="41">
        <f t="shared" si="38"/>
        <v>4.03</v>
      </c>
      <c r="D333" s="42">
        <f>D33</f>
        <v>200</v>
      </c>
      <c r="E333" s="43">
        <f t="shared" si="37"/>
        <v>44.330000000000005</v>
      </c>
      <c r="F333" s="43">
        <f t="shared" si="39"/>
        <v>0</v>
      </c>
      <c r="G333" s="43">
        <f t="shared" si="35"/>
        <v>44.330000000000005</v>
      </c>
      <c r="H333" s="44">
        <f t="shared" si="36"/>
        <v>2876.9099999999994</v>
      </c>
      <c r="I333" s="47">
        <f>D333+I303</f>
        <v>2200</v>
      </c>
      <c r="J333" s="41"/>
      <c r="K333" s="45"/>
      <c r="N333" s="161"/>
    </row>
    <row r="334" spans="1:14" hidden="1" outlineLevel="1" x14ac:dyDescent="0.3">
      <c r="A334" s="15">
        <v>331</v>
      </c>
      <c r="B334" s="16">
        <f t="shared" si="40"/>
        <v>2876.9099999999994</v>
      </c>
      <c r="C334" s="41">
        <f t="shared" si="38"/>
        <v>4.32</v>
      </c>
      <c r="D334" s="42"/>
      <c r="E334" s="43">
        <f t="shared" si="37"/>
        <v>48.650000000000006</v>
      </c>
      <c r="F334" s="43">
        <f t="shared" si="39"/>
        <v>0</v>
      </c>
      <c r="G334" s="43">
        <f t="shared" si="35"/>
        <v>48.650000000000006</v>
      </c>
      <c r="H334" s="44">
        <f t="shared" si="36"/>
        <v>2876.9099999999994</v>
      </c>
      <c r="I334" s="45"/>
      <c r="J334" s="46"/>
      <c r="K334" s="45"/>
      <c r="N334" s="161"/>
    </row>
    <row r="335" spans="1:14" hidden="1" outlineLevel="1" x14ac:dyDescent="0.3">
      <c r="A335" s="15">
        <v>332</v>
      </c>
      <c r="B335" s="16">
        <f t="shared" si="40"/>
        <v>2876.9099999999994</v>
      </c>
      <c r="C335" s="41">
        <f t="shared" si="38"/>
        <v>4.32</v>
      </c>
      <c r="D335" s="42"/>
      <c r="E335" s="43">
        <f t="shared" si="37"/>
        <v>52.970000000000006</v>
      </c>
      <c r="F335" s="43">
        <f t="shared" si="39"/>
        <v>50.3215</v>
      </c>
      <c r="G335" s="43">
        <f t="shared" si="35"/>
        <v>0</v>
      </c>
      <c r="H335" s="44">
        <f t="shared" si="36"/>
        <v>2927.2314999999994</v>
      </c>
      <c r="I335" s="45"/>
      <c r="J335" s="46"/>
      <c r="K335" s="45"/>
      <c r="N335" s="161"/>
    </row>
    <row r="336" spans="1:14" hidden="1" outlineLevel="1" x14ac:dyDescent="0.3">
      <c r="A336" s="15">
        <v>333</v>
      </c>
      <c r="B336" s="16">
        <f t="shared" si="40"/>
        <v>2927.2314999999994</v>
      </c>
      <c r="C336" s="41">
        <f t="shared" si="38"/>
        <v>4.3899999999999997</v>
      </c>
      <c r="D336" s="42"/>
      <c r="E336" s="43">
        <f t="shared" si="37"/>
        <v>4.3899999999999997</v>
      </c>
      <c r="F336" s="43">
        <f t="shared" si="39"/>
        <v>0</v>
      </c>
      <c r="G336" s="43">
        <f t="shared" si="35"/>
        <v>4.3899999999999997</v>
      </c>
      <c r="H336" s="44">
        <f t="shared" si="36"/>
        <v>2927.2314999999994</v>
      </c>
      <c r="I336" s="45"/>
      <c r="J336" s="46"/>
      <c r="K336" s="45"/>
      <c r="N336" s="161"/>
    </row>
    <row r="337" spans="1:14" hidden="1" outlineLevel="1" x14ac:dyDescent="0.3">
      <c r="A337" s="15">
        <v>334</v>
      </c>
      <c r="B337" s="16">
        <f t="shared" si="40"/>
        <v>2927.2314999999994</v>
      </c>
      <c r="C337" s="41">
        <f t="shared" si="38"/>
        <v>4.3899999999999997</v>
      </c>
      <c r="D337" s="42"/>
      <c r="E337" s="43">
        <f t="shared" si="37"/>
        <v>8.7799999999999994</v>
      </c>
      <c r="F337" s="43">
        <f t="shared" si="39"/>
        <v>0</v>
      </c>
      <c r="G337" s="43">
        <f t="shared" si="35"/>
        <v>8.7799999999999994</v>
      </c>
      <c r="H337" s="44">
        <f t="shared" si="36"/>
        <v>2927.2314999999994</v>
      </c>
      <c r="I337" s="45"/>
      <c r="J337" s="46"/>
      <c r="K337" s="45"/>
      <c r="N337" s="161"/>
    </row>
    <row r="338" spans="1:14" hidden="1" outlineLevel="1" x14ac:dyDescent="0.3">
      <c r="A338" s="15">
        <v>335</v>
      </c>
      <c r="B338" s="16">
        <f t="shared" si="40"/>
        <v>2927.2314999999994</v>
      </c>
      <c r="C338" s="41">
        <f t="shared" si="38"/>
        <v>4.3899999999999997</v>
      </c>
      <c r="D338" s="42"/>
      <c r="E338" s="43">
        <f t="shared" si="37"/>
        <v>13.169999999999998</v>
      </c>
      <c r="F338" s="43">
        <f t="shared" si="39"/>
        <v>0</v>
      </c>
      <c r="G338" s="43">
        <f t="shared" si="35"/>
        <v>13.169999999999998</v>
      </c>
      <c r="H338" s="44">
        <f t="shared" si="36"/>
        <v>2927.2314999999994</v>
      </c>
      <c r="I338" s="45"/>
      <c r="J338" s="46"/>
      <c r="K338" s="45"/>
      <c r="N338" s="161"/>
    </row>
    <row r="339" spans="1:14" hidden="1" outlineLevel="1" x14ac:dyDescent="0.3">
      <c r="A339" s="15">
        <v>336</v>
      </c>
      <c r="B339" s="16">
        <f t="shared" si="40"/>
        <v>2927.2314999999994</v>
      </c>
      <c r="C339" s="41">
        <f t="shared" si="38"/>
        <v>4.3899999999999997</v>
      </c>
      <c r="D339" s="42"/>
      <c r="E339" s="43">
        <f t="shared" si="37"/>
        <v>17.559999999999999</v>
      </c>
      <c r="F339" s="43">
        <f t="shared" si="39"/>
        <v>0</v>
      </c>
      <c r="G339" s="43">
        <f t="shared" si="35"/>
        <v>17.559999999999999</v>
      </c>
      <c r="H339" s="44">
        <f t="shared" si="36"/>
        <v>2927.2314999999994</v>
      </c>
      <c r="I339" s="45"/>
      <c r="J339" s="46"/>
      <c r="K339" s="45"/>
      <c r="N339" s="161"/>
    </row>
    <row r="340" spans="1:14" hidden="1" outlineLevel="1" x14ac:dyDescent="0.3">
      <c r="A340" s="15">
        <v>337</v>
      </c>
      <c r="B340" s="16">
        <f t="shared" si="40"/>
        <v>2927.2314999999994</v>
      </c>
      <c r="C340" s="41">
        <f t="shared" si="38"/>
        <v>4.3899999999999997</v>
      </c>
      <c r="D340" s="42"/>
      <c r="E340" s="43">
        <f t="shared" si="37"/>
        <v>21.95</v>
      </c>
      <c r="F340" s="43">
        <f t="shared" si="39"/>
        <v>0</v>
      </c>
      <c r="G340" s="43">
        <f t="shared" si="35"/>
        <v>21.95</v>
      </c>
      <c r="H340" s="44">
        <f t="shared" si="36"/>
        <v>2927.2314999999994</v>
      </c>
      <c r="I340" s="45"/>
      <c r="J340" s="46"/>
      <c r="K340" s="45"/>
      <c r="N340" s="161"/>
    </row>
    <row r="341" spans="1:14" hidden="1" outlineLevel="1" x14ac:dyDescent="0.3">
      <c r="A341" s="15">
        <v>338</v>
      </c>
      <c r="B341" s="16">
        <f t="shared" si="40"/>
        <v>2927.2314999999994</v>
      </c>
      <c r="C341" s="41">
        <f t="shared" si="38"/>
        <v>4.3899999999999997</v>
      </c>
      <c r="D341" s="42"/>
      <c r="E341" s="43">
        <f t="shared" si="37"/>
        <v>26.34</v>
      </c>
      <c r="F341" s="43">
        <f t="shared" si="39"/>
        <v>0</v>
      </c>
      <c r="G341" s="43">
        <f t="shared" si="35"/>
        <v>26.34</v>
      </c>
      <c r="H341" s="44">
        <f t="shared" si="36"/>
        <v>2927.2314999999994</v>
      </c>
      <c r="I341" s="45"/>
      <c r="J341" s="46"/>
      <c r="K341" s="45"/>
      <c r="N341" s="161"/>
    </row>
    <row r="342" spans="1:14" hidden="1" outlineLevel="1" x14ac:dyDescent="0.3">
      <c r="A342" s="15">
        <v>339</v>
      </c>
      <c r="B342" s="16">
        <f t="shared" si="40"/>
        <v>2927.2314999999994</v>
      </c>
      <c r="C342" s="41">
        <f t="shared" si="38"/>
        <v>4.3899999999999997</v>
      </c>
      <c r="D342" s="42"/>
      <c r="E342" s="43">
        <f t="shared" si="37"/>
        <v>30.73</v>
      </c>
      <c r="F342" s="43">
        <f t="shared" si="39"/>
        <v>0</v>
      </c>
      <c r="G342" s="43">
        <f t="shared" si="35"/>
        <v>30.73</v>
      </c>
      <c r="H342" s="44">
        <f t="shared" si="36"/>
        <v>2927.2314999999994</v>
      </c>
      <c r="I342" s="45"/>
      <c r="J342" s="46"/>
      <c r="K342" s="45"/>
      <c r="N342" s="161"/>
    </row>
    <row r="343" spans="1:14" hidden="1" outlineLevel="1" x14ac:dyDescent="0.3">
      <c r="A343" s="15">
        <v>340</v>
      </c>
      <c r="B343" s="16">
        <f t="shared" si="40"/>
        <v>2927.2314999999994</v>
      </c>
      <c r="C343" s="41">
        <f t="shared" si="38"/>
        <v>4.3899999999999997</v>
      </c>
      <c r="D343" s="42"/>
      <c r="E343" s="43">
        <f t="shared" si="37"/>
        <v>35.119999999999997</v>
      </c>
      <c r="F343" s="43">
        <f t="shared" si="39"/>
        <v>0</v>
      </c>
      <c r="G343" s="43">
        <f t="shared" si="35"/>
        <v>35.119999999999997</v>
      </c>
      <c r="H343" s="44">
        <f t="shared" si="36"/>
        <v>2927.2314999999994</v>
      </c>
      <c r="I343" s="45"/>
      <c r="J343" s="46"/>
      <c r="K343" s="45"/>
      <c r="N343" s="161"/>
    </row>
    <row r="344" spans="1:14" hidden="1" outlineLevel="1" x14ac:dyDescent="0.3">
      <c r="A344" s="15">
        <v>341</v>
      </c>
      <c r="B344" s="16">
        <f t="shared" si="40"/>
        <v>2927.2314999999994</v>
      </c>
      <c r="C344" s="41">
        <f t="shared" si="38"/>
        <v>4.3899999999999997</v>
      </c>
      <c r="D344" s="42"/>
      <c r="E344" s="43">
        <f t="shared" si="37"/>
        <v>39.51</v>
      </c>
      <c r="F344" s="43">
        <f t="shared" si="39"/>
        <v>0</v>
      </c>
      <c r="G344" s="43">
        <f t="shared" si="35"/>
        <v>39.51</v>
      </c>
      <c r="H344" s="44">
        <f t="shared" si="36"/>
        <v>2927.2314999999994</v>
      </c>
      <c r="I344" s="45"/>
      <c r="J344" s="46"/>
      <c r="K344" s="45"/>
      <c r="N344" s="161"/>
    </row>
    <row r="345" spans="1:14" hidden="1" outlineLevel="1" x14ac:dyDescent="0.3">
      <c r="A345" s="15">
        <v>342</v>
      </c>
      <c r="B345" s="16">
        <f t="shared" si="40"/>
        <v>2927.2314999999994</v>
      </c>
      <c r="C345" s="41">
        <f t="shared" si="38"/>
        <v>4.3899999999999997</v>
      </c>
      <c r="D345" s="42"/>
      <c r="E345" s="43">
        <f t="shared" si="37"/>
        <v>43.9</v>
      </c>
      <c r="F345" s="43">
        <f t="shared" si="39"/>
        <v>0</v>
      </c>
      <c r="G345" s="43">
        <f t="shared" si="35"/>
        <v>43.9</v>
      </c>
      <c r="H345" s="44">
        <f t="shared" si="36"/>
        <v>2927.2314999999994</v>
      </c>
      <c r="I345" s="45"/>
      <c r="J345" s="46"/>
      <c r="K345" s="45"/>
      <c r="N345" s="161"/>
    </row>
    <row r="346" spans="1:14" hidden="1" outlineLevel="1" x14ac:dyDescent="0.3">
      <c r="A346" s="15">
        <v>343</v>
      </c>
      <c r="B346" s="16">
        <f t="shared" si="40"/>
        <v>2927.2314999999994</v>
      </c>
      <c r="C346" s="41">
        <f t="shared" si="38"/>
        <v>4.3899999999999997</v>
      </c>
      <c r="D346" s="42"/>
      <c r="E346" s="43">
        <f t="shared" si="37"/>
        <v>48.29</v>
      </c>
      <c r="F346" s="43">
        <f t="shared" si="39"/>
        <v>0</v>
      </c>
      <c r="G346" s="43">
        <f t="shared" si="35"/>
        <v>48.29</v>
      </c>
      <c r="H346" s="44">
        <f t="shared" si="36"/>
        <v>2927.2314999999994</v>
      </c>
      <c r="I346" s="45"/>
      <c r="J346" s="46"/>
      <c r="K346" s="45"/>
      <c r="N346" s="161"/>
    </row>
    <row r="347" spans="1:14" hidden="1" outlineLevel="1" x14ac:dyDescent="0.3">
      <c r="A347" s="15">
        <v>344</v>
      </c>
      <c r="B347" s="16">
        <f t="shared" si="40"/>
        <v>2927.2314999999994</v>
      </c>
      <c r="C347" s="41">
        <f t="shared" si="38"/>
        <v>4.3899999999999997</v>
      </c>
      <c r="D347" s="42"/>
      <c r="E347" s="43">
        <f t="shared" si="37"/>
        <v>52.68</v>
      </c>
      <c r="F347" s="43">
        <f t="shared" si="39"/>
        <v>50.045999999999999</v>
      </c>
      <c r="G347" s="43">
        <f t="shared" si="35"/>
        <v>0</v>
      </c>
      <c r="H347" s="44">
        <f t="shared" si="36"/>
        <v>2977.2774999999992</v>
      </c>
      <c r="I347" s="45"/>
      <c r="J347" s="46"/>
      <c r="K347" s="45"/>
      <c r="N347" s="161"/>
    </row>
    <row r="348" spans="1:14" hidden="1" outlineLevel="1" x14ac:dyDescent="0.3">
      <c r="A348" s="15">
        <v>345</v>
      </c>
      <c r="B348" s="16">
        <f t="shared" si="40"/>
        <v>2977.2774999999992</v>
      </c>
      <c r="C348" s="41">
        <f t="shared" si="38"/>
        <v>4.47</v>
      </c>
      <c r="D348" s="42"/>
      <c r="E348" s="43">
        <f t="shared" si="37"/>
        <v>4.47</v>
      </c>
      <c r="F348" s="43">
        <f t="shared" si="39"/>
        <v>0</v>
      </c>
      <c r="G348" s="43">
        <f t="shared" si="35"/>
        <v>4.47</v>
      </c>
      <c r="H348" s="44">
        <f t="shared" si="36"/>
        <v>2977.2774999999992</v>
      </c>
      <c r="I348" s="45"/>
      <c r="J348" s="46"/>
      <c r="K348" s="45"/>
      <c r="N348" s="161"/>
    </row>
    <row r="349" spans="1:14" hidden="1" outlineLevel="1" x14ac:dyDescent="0.3">
      <c r="A349" s="15">
        <v>346</v>
      </c>
      <c r="B349" s="16">
        <f t="shared" si="40"/>
        <v>2977.2774999999992</v>
      </c>
      <c r="C349" s="41">
        <f t="shared" si="38"/>
        <v>4.47</v>
      </c>
      <c r="D349" s="42"/>
      <c r="E349" s="43">
        <f t="shared" si="37"/>
        <v>8.94</v>
      </c>
      <c r="F349" s="43">
        <f t="shared" si="39"/>
        <v>0</v>
      </c>
      <c r="G349" s="43">
        <f t="shared" si="35"/>
        <v>8.94</v>
      </c>
      <c r="H349" s="44">
        <f t="shared" si="36"/>
        <v>2977.2774999999992</v>
      </c>
      <c r="I349" s="45"/>
      <c r="J349" s="46"/>
      <c r="K349" s="45"/>
      <c r="N349" s="161"/>
    </row>
    <row r="350" spans="1:14" hidden="1" outlineLevel="1" x14ac:dyDescent="0.3">
      <c r="A350" s="15">
        <v>347</v>
      </c>
      <c r="B350" s="16">
        <f t="shared" si="40"/>
        <v>2977.2774999999992</v>
      </c>
      <c r="C350" s="41">
        <f t="shared" si="38"/>
        <v>4.47</v>
      </c>
      <c r="D350" s="42"/>
      <c r="E350" s="43">
        <f t="shared" si="37"/>
        <v>13.41</v>
      </c>
      <c r="F350" s="43">
        <f t="shared" si="39"/>
        <v>0</v>
      </c>
      <c r="G350" s="43">
        <f t="shared" si="35"/>
        <v>13.41</v>
      </c>
      <c r="H350" s="44">
        <f t="shared" si="36"/>
        <v>2977.2774999999992</v>
      </c>
      <c r="I350" s="45"/>
      <c r="J350" s="46"/>
      <c r="K350" s="45"/>
      <c r="N350" s="161"/>
    </row>
    <row r="351" spans="1:14" hidden="1" outlineLevel="1" x14ac:dyDescent="0.3">
      <c r="A351" s="15">
        <v>348</v>
      </c>
      <c r="B351" s="16">
        <f t="shared" si="40"/>
        <v>2977.2774999999992</v>
      </c>
      <c r="C351" s="41">
        <f t="shared" si="38"/>
        <v>4.47</v>
      </c>
      <c r="D351" s="42"/>
      <c r="E351" s="43">
        <f t="shared" si="37"/>
        <v>17.88</v>
      </c>
      <c r="F351" s="43">
        <f t="shared" si="39"/>
        <v>0</v>
      </c>
      <c r="G351" s="43">
        <f t="shared" si="35"/>
        <v>17.88</v>
      </c>
      <c r="H351" s="44">
        <f t="shared" si="36"/>
        <v>2977.2774999999992</v>
      </c>
      <c r="I351" s="45"/>
      <c r="J351" s="46"/>
      <c r="K351" s="45"/>
      <c r="N351" s="161"/>
    </row>
    <row r="352" spans="1:14" hidden="1" outlineLevel="1" x14ac:dyDescent="0.3">
      <c r="A352" s="15">
        <v>349</v>
      </c>
      <c r="B352" s="16">
        <f t="shared" si="40"/>
        <v>2977.2774999999992</v>
      </c>
      <c r="C352" s="41">
        <f t="shared" si="38"/>
        <v>4.47</v>
      </c>
      <c r="D352" s="42"/>
      <c r="E352" s="43">
        <f t="shared" si="37"/>
        <v>22.349999999999998</v>
      </c>
      <c r="F352" s="43">
        <f t="shared" si="39"/>
        <v>0</v>
      </c>
      <c r="G352" s="43">
        <f t="shared" si="35"/>
        <v>22.349999999999998</v>
      </c>
      <c r="H352" s="44">
        <f t="shared" si="36"/>
        <v>2977.2774999999992</v>
      </c>
      <c r="I352" s="45"/>
      <c r="J352" s="46"/>
      <c r="K352" s="45"/>
      <c r="N352" s="161"/>
    </row>
    <row r="353" spans="1:14" hidden="1" outlineLevel="1" x14ac:dyDescent="0.3">
      <c r="A353" s="15">
        <v>350</v>
      </c>
      <c r="B353" s="16">
        <f t="shared" si="40"/>
        <v>2977.2774999999992</v>
      </c>
      <c r="C353" s="41">
        <f t="shared" si="38"/>
        <v>4.47</v>
      </c>
      <c r="D353" s="42"/>
      <c r="E353" s="43">
        <f t="shared" si="37"/>
        <v>26.819999999999997</v>
      </c>
      <c r="F353" s="43">
        <f t="shared" si="39"/>
        <v>0</v>
      </c>
      <c r="G353" s="43">
        <f t="shared" ref="G353:G416" si="41">IF(F353&gt;0,0,E353-F353)</f>
        <v>26.819999999999997</v>
      </c>
      <c r="H353" s="44">
        <f t="shared" ref="H353:H416" si="42">B353+F353+(D353*gebuehr)</f>
        <v>2977.2774999999992</v>
      </c>
      <c r="I353" s="45"/>
      <c r="J353" s="46"/>
      <c r="K353" s="45"/>
      <c r="N353" s="161"/>
    </row>
    <row r="354" spans="1:14" hidden="1" outlineLevel="1" x14ac:dyDescent="0.3">
      <c r="A354" s="15">
        <v>351</v>
      </c>
      <c r="B354" s="16">
        <f t="shared" si="40"/>
        <v>2977.2774999999992</v>
      </c>
      <c r="C354" s="41">
        <f t="shared" si="38"/>
        <v>4.47</v>
      </c>
      <c r="D354" s="42"/>
      <c r="E354" s="43">
        <f t="shared" si="37"/>
        <v>31.289999999999996</v>
      </c>
      <c r="F354" s="43">
        <f t="shared" si="39"/>
        <v>0</v>
      </c>
      <c r="G354" s="43">
        <f t="shared" si="41"/>
        <v>31.289999999999996</v>
      </c>
      <c r="H354" s="44">
        <f t="shared" si="42"/>
        <v>2977.2774999999992</v>
      </c>
      <c r="I354" s="45"/>
      <c r="J354" s="46"/>
      <c r="K354" s="45"/>
      <c r="N354" s="161"/>
    </row>
    <row r="355" spans="1:14" hidden="1" outlineLevel="1" x14ac:dyDescent="0.3">
      <c r="A355" s="15">
        <v>352</v>
      </c>
      <c r="B355" s="16">
        <f t="shared" si="40"/>
        <v>2977.2774999999992</v>
      </c>
      <c r="C355" s="41">
        <f t="shared" si="38"/>
        <v>4.47</v>
      </c>
      <c r="D355" s="42"/>
      <c r="E355" s="43">
        <f t="shared" si="37"/>
        <v>35.76</v>
      </c>
      <c r="F355" s="43">
        <f t="shared" si="39"/>
        <v>0</v>
      </c>
      <c r="G355" s="43">
        <f t="shared" si="41"/>
        <v>35.76</v>
      </c>
      <c r="H355" s="44">
        <f t="shared" si="42"/>
        <v>2977.2774999999992</v>
      </c>
      <c r="I355" s="45"/>
      <c r="J355" s="46"/>
      <c r="K355" s="45"/>
      <c r="N355" s="161"/>
    </row>
    <row r="356" spans="1:14" hidden="1" outlineLevel="1" x14ac:dyDescent="0.3">
      <c r="A356" s="15">
        <v>353</v>
      </c>
      <c r="B356" s="16">
        <f t="shared" si="40"/>
        <v>2977.2774999999992</v>
      </c>
      <c r="C356" s="41">
        <f t="shared" si="38"/>
        <v>4.47</v>
      </c>
      <c r="D356" s="42"/>
      <c r="E356" s="43">
        <f t="shared" si="37"/>
        <v>40.229999999999997</v>
      </c>
      <c r="F356" s="43">
        <f t="shared" si="39"/>
        <v>0</v>
      </c>
      <c r="G356" s="43">
        <f t="shared" si="41"/>
        <v>40.229999999999997</v>
      </c>
      <c r="H356" s="44">
        <f t="shared" si="42"/>
        <v>2977.2774999999992</v>
      </c>
      <c r="I356" s="45"/>
      <c r="J356" s="46"/>
      <c r="K356" s="45"/>
      <c r="N356" s="161"/>
    </row>
    <row r="357" spans="1:14" hidden="1" outlineLevel="1" x14ac:dyDescent="0.3">
      <c r="A357" s="15">
        <v>354</v>
      </c>
      <c r="B357" s="16">
        <f t="shared" si="40"/>
        <v>2977.2774999999992</v>
      </c>
      <c r="C357" s="41">
        <f t="shared" si="38"/>
        <v>4.47</v>
      </c>
      <c r="D357" s="42"/>
      <c r="E357" s="43">
        <f t="shared" si="37"/>
        <v>44.699999999999996</v>
      </c>
      <c r="F357" s="43">
        <f t="shared" si="39"/>
        <v>0</v>
      </c>
      <c r="G357" s="43">
        <f t="shared" si="41"/>
        <v>44.699999999999996</v>
      </c>
      <c r="H357" s="44">
        <f t="shared" si="42"/>
        <v>2977.2774999999992</v>
      </c>
      <c r="I357" s="45"/>
      <c r="J357" s="46"/>
      <c r="K357" s="45"/>
      <c r="N357" s="161"/>
    </row>
    <row r="358" spans="1:14" hidden="1" outlineLevel="1" x14ac:dyDescent="0.3">
      <c r="A358" s="15">
        <v>355</v>
      </c>
      <c r="B358" s="16">
        <f t="shared" si="40"/>
        <v>2977.2774999999992</v>
      </c>
      <c r="C358" s="41">
        <f t="shared" si="38"/>
        <v>4.47</v>
      </c>
      <c r="D358" s="42"/>
      <c r="E358" s="43">
        <f t="shared" si="37"/>
        <v>49.169999999999995</v>
      </c>
      <c r="F358" s="43">
        <f t="shared" si="39"/>
        <v>0</v>
      </c>
      <c r="G358" s="43">
        <f t="shared" si="41"/>
        <v>49.169999999999995</v>
      </c>
      <c r="H358" s="44">
        <f t="shared" si="42"/>
        <v>2977.2774999999992</v>
      </c>
      <c r="I358" s="45"/>
      <c r="J358" s="46"/>
      <c r="K358" s="45"/>
      <c r="N358" s="161"/>
    </row>
    <row r="359" spans="1:14" hidden="1" outlineLevel="1" x14ac:dyDescent="0.3">
      <c r="A359" s="15">
        <v>356</v>
      </c>
      <c r="B359" s="16">
        <f t="shared" si="40"/>
        <v>2977.2774999999992</v>
      </c>
      <c r="C359" s="41">
        <f t="shared" si="38"/>
        <v>4.47</v>
      </c>
      <c r="D359" s="42"/>
      <c r="E359" s="43">
        <f t="shared" si="37"/>
        <v>53.639999999999993</v>
      </c>
      <c r="F359" s="43">
        <f t="shared" si="39"/>
        <v>50.957999999999991</v>
      </c>
      <c r="G359" s="43">
        <f t="shared" si="41"/>
        <v>0</v>
      </c>
      <c r="H359" s="44">
        <f t="shared" si="42"/>
        <v>3028.2354999999993</v>
      </c>
      <c r="I359" s="45"/>
      <c r="J359" s="46"/>
      <c r="K359" s="45"/>
      <c r="N359" s="161"/>
    </row>
    <row r="360" spans="1:14" hidden="1" outlineLevel="1" x14ac:dyDescent="0.3">
      <c r="A360" s="15">
        <v>357</v>
      </c>
      <c r="B360" s="16">
        <f t="shared" si="40"/>
        <v>3028.2354999999993</v>
      </c>
      <c r="C360" s="41">
        <f t="shared" si="38"/>
        <v>4.54</v>
      </c>
      <c r="D360" s="42"/>
      <c r="E360" s="43">
        <f t="shared" si="37"/>
        <v>4.54</v>
      </c>
      <c r="F360" s="43">
        <f t="shared" si="39"/>
        <v>0</v>
      </c>
      <c r="G360" s="43">
        <f t="shared" si="41"/>
        <v>4.54</v>
      </c>
      <c r="H360" s="44">
        <f t="shared" si="42"/>
        <v>3028.2354999999993</v>
      </c>
      <c r="I360" s="45"/>
      <c r="J360" s="46"/>
      <c r="K360" s="45"/>
      <c r="N360" s="161"/>
    </row>
    <row r="361" spans="1:14" hidden="1" outlineLevel="1" x14ac:dyDescent="0.3">
      <c r="A361" s="15">
        <v>358</v>
      </c>
      <c r="B361" s="16">
        <f t="shared" si="40"/>
        <v>3028.2354999999993</v>
      </c>
      <c r="C361" s="41">
        <f t="shared" si="38"/>
        <v>4.54</v>
      </c>
      <c r="D361" s="42"/>
      <c r="E361" s="43">
        <f t="shared" si="37"/>
        <v>9.08</v>
      </c>
      <c r="F361" s="43">
        <f t="shared" si="39"/>
        <v>0</v>
      </c>
      <c r="G361" s="43">
        <f t="shared" si="41"/>
        <v>9.08</v>
      </c>
      <c r="H361" s="44">
        <f t="shared" si="42"/>
        <v>3028.2354999999993</v>
      </c>
      <c r="I361" s="45"/>
      <c r="J361" s="46"/>
      <c r="K361" s="45"/>
      <c r="N361" s="161"/>
    </row>
    <row r="362" spans="1:14" hidden="1" outlineLevel="1" x14ac:dyDescent="0.3">
      <c r="A362" s="15">
        <v>359</v>
      </c>
      <c r="B362" s="16">
        <f t="shared" si="40"/>
        <v>3028.2354999999993</v>
      </c>
      <c r="C362" s="41">
        <f t="shared" si="38"/>
        <v>4.54</v>
      </c>
      <c r="D362" s="42"/>
      <c r="E362" s="43">
        <f t="shared" si="37"/>
        <v>13.620000000000001</v>
      </c>
      <c r="F362" s="43">
        <f t="shared" si="39"/>
        <v>0</v>
      </c>
      <c r="G362" s="43">
        <f t="shared" si="41"/>
        <v>13.620000000000001</v>
      </c>
      <c r="H362" s="44">
        <f t="shared" si="42"/>
        <v>3028.2354999999993</v>
      </c>
      <c r="I362" s="45"/>
      <c r="J362" s="46"/>
      <c r="K362" s="45"/>
      <c r="N362" s="161"/>
    </row>
    <row r="363" spans="1:14" hidden="1" outlineLevel="1" x14ac:dyDescent="0.3">
      <c r="A363" s="15">
        <v>360</v>
      </c>
      <c r="B363" s="16">
        <f t="shared" si="40"/>
        <v>3028.2354999999993</v>
      </c>
      <c r="C363" s="41">
        <f t="shared" si="38"/>
        <v>4.54</v>
      </c>
      <c r="D363" s="42">
        <f>D33</f>
        <v>200</v>
      </c>
      <c r="E363" s="43">
        <f t="shared" si="37"/>
        <v>18.16</v>
      </c>
      <c r="F363" s="43">
        <f t="shared" si="39"/>
        <v>0</v>
      </c>
      <c r="G363" s="43">
        <f t="shared" si="41"/>
        <v>18.16</v>
      </c>
      <c r="H363" s="44">
        <f t="shared" si="42"/>
        <v>3218.2354999999993</v>
      </c>
      <c r="I363" s="47">
        <f>D363+I333</f>
        <v>2400</v>
      </c>
      <c r="J363" s="41"/>
      <c r="K363" s="45"/>
      <c r="N363" s="161"/>
    </row>
    <row r="364" spans="1:14" hidden="1" outlineLevel="1" x14ac:dyDescent="0.3">
      <c r="A364" s="15">
        <v>361</v>
      </c>
      <c r="B364" s="16">
        <f t="shared" si="40"/>
        <v>3218.2354999999993</v>
      </c>
      <c r="C364" s="41">
        <f t="shared" si="38"/>
        <v>4.83</v>
      </c>
      <c r="D364" s="42"/>
      <c r="E364" s="43">
        <f t="shared" si="37"/>
        <v>22.990000000000002</v>
      </c>
      <c r="F364" s="43">
        <f t="shared" si="39"/>
        <v>0</v>
      </c>
      <c r="G364" s="43">
        <f t="shared" si="41"/>
        <v>22.990000000000002</v>
      </c>
      <c r="H364" s="44">
        <f t="shared" si="42"/>
        <v>3218.2354999999993</v>
      </c>
      <c r="I364" s="45"/>
      <c r="J364" s="46"/>
      <c r="K364" s="45"/>
      <c r="N364" s="161"/>
    </row>
    <row r="365" spans="1:14" hidden="1" outlineLevel="1" x14ac:dyDescent="0.3">
      <c r="A365" s="15">
        <v>362</v>
      </c>
      <c r="B365" s="16">
        <f t="shared" si="40"/>
        <v>3218.2354999999993</v>
      </c>
      <c r="C365" s="41">
        <f t="shared" si="38"/>
        <v>4.83</v>
      </c>
      <c r="D365" s="42"/>
      <c r="E365" s="43">
        <f t="shared" si="37"/>
        <v>27.82</v>
      </c>
      <c r="F365" s="43">
        <f t="shared" si="39"/>
        <v>0</v>
      </c>
      <c r="G365" s="43">
        <f t="shared" si="41"/>
        <v>27.82</v>
      </c>
      <c r="H365" s="44">
        <f t="shared" si="42"/>
        <v>3218.2354999999993</v>
      </c>
      <c r="I365" s="45"/>
      <c r="J365" s="46"/>
      <c r="K365" s="45"/>
      <c r="N365" s="161"/>
    </row>
    <row r="366" spans="1:14" hidden="1" outlineLevel="1" x14ac:dyDescent="0.3">
      <c r="A366" s="15">
        <v>363</v>
      </c>
      <c r="B366" s="16">
        <f t="shared" si="40"/>
        <v>3218.2354999999993</v>
      </c>
      <c r="C366" s="41">
        <f t="shared" si="38"/>
        <v>4.83</v>
      </c>
      <c r="D366" s="42"/>
      <c r="E366" s="43">
        <f t="shared" si="37"/>
        <v>32.65</v>
      </c>
      <c r="F366" s="43">
        <f t="shared" si="39"/>
        <v>0</v>
      </c>
      <c r="G366" s="43">
        <f t="shared" si="41"/>
        <v>32.65</v>
      </c>
      <c r="H366" s="44">
        <f t="shared" si="42"/>
        <v>3218.2354999999993</v>
      </c>
      <c r="I366" s="45"/>
      <c r="J366" s="46"/>
      <c r="K366" s="45"/>
      <c r="N366" s="161"/>
    </row>
    <row r="367" spans="1:14" hidden="1" outlineLevel="1" x14ac:dyDescent="0.3">
      <c r="A367" s="15">
        <v>364</v>
      </c>
      <c r="B367" s="16">
        <f t="shared" si="40"/>
        <v>3218.2354999999993</v>
      </c>
      <c r="C367" s="41">
        <f t="shared" si="38"/>
        <v>4.83</v>
      </c>
      <c r="D367" s="42"/>
      <c r="E367" s="43">
        <f t="shared" si="37"/>
        <v>37.479999999999997</v>
      </c>
      <c r="F367" s="43">
        <f t="shared" si="39"/>
        <v>0</v>
      </c>
      <c r="G367" s="43">
        <f t="shared" si="41"/>
        <v>37.479999999999997</v>
      </c>
      <c r="H367" s="44">
        <f t="shared" si="42"/>
        <v>3218.2354999999993</v>
      </c>
      <c r="I367" s="45"/>
      <c r="J367" s="46"/>
      <c r="K367" s="45"/>
      <c r="N367" s="161"/>
    </row>
    <row r="368" spans="1:14" collapsed="1" x14ac:dyDescent="0.3">
      <c r="A368" s="15">
        <v>365</v>
      </c>
      <c r="B368" s="5">
        <f t="shared" si="40"/>
        <v>3218.2354999999993</v>
      </c>
      <c r="C368" s="31">
        <f t="shared" si="38"/>
        <v>4.83</v>
      </c>
      <c r="D368" s="6"/>
      <c r="E368" s="6">
        <f t="shared" si="37"/>
        <v>42.309999999999995</v>
      </c>
      <c r="F368" s="6">
        <f t="shared" si="39"/>
        <v>0</v>
      </c>
      <c r="G368" s="6">
        <f t="shared" si="41"/>
        <v>42.309999999999995</v>
      </c>
      <c r="H368" s="136">
        <f t="shared" si="42"/>
        <v>3218.2354999999993</v>
      </c>
      <c r="I368" s="28">
        <f>I363</f>
        <v>2400</v>
      </c>
      <c r="J368" s="30">
        <f>B368-I368</f>
        <v>818.23549999999932</v>
      </c>
      <c r="K368" s="48" t="s">
        <v>3</v>
      </c>
      <c r="N368" s="161">
        <f>C368*30</f>
        <v>144.9</v>
      </c>
    </row>
    <row r="369" spans="1:14" hidden="1" outlineLevel="1" x14ac:dyDescent="0.3">
      <c r="A369" s="15">
        <v>366</v>
      </c>
      <c r="B369" s="16">
        <f t="shared" si="40"/>
        <v>3218.2354999999993</v>
      </c>
      <c r="C369" s="41">
        <f t="shared" si="38"/>
        <v>4.83</v>
      </c>
      <c r="D369" s="41"/>
      <c r="E369" s="41">
        <f t="shared" si="37"/>
        <v>47.139999999999993</v>
      </c>
      <c r="F369" s="41">
        <f t="shared" si="39"/>
        <v>0</v>
      </c>
      <c r="G369" s="41">
        <f t="shared" si="41"/>
        <v>47.139999999999993</v>
      </c>
      <c r="H369" s="41">
        <f t="shared" si="42"/>
        <v>3218.2354999999993</v>
      </c>
      <c r="I369" s="45"/>
      <c r="J369" s="46"/>
      <c r="K369" s="45"/>
      <c r="N369" s="161"/>
    </row>
    <row r="370" spans="1:14" hidden="1" outlineLevel="1" x14ac:dyDescent="0.3">
      <c r="A370" s="15">
        <v>367</v>
      </c>
      <c r="B370" s="16">
        <f t="shared" si="40"/>
        <v>3218.2354999999993</v>
      </c>
      <c r="C370" s="41">
        <f t="shared" si="38"/>
        <v>4.83</v>
      </c>
      <c r="D370" s="41"/>
      <c r="E370" s="41">
        <f t="shared" ref="E370:E433" si="43">C370+G369</f>
        <v>51.969999999999992</v>
      </c>
      <c r="F370" s="41">
        <f t="shared" si="39"/>
        <v>49.37149999999999</v>
      </c>
      <c r="G370" s="41">
        <f t="shared" si="41"/>
        <v>0</v>
      </c>
      <c r="H370" s="41">
        <f t="shared" si="42"/>
        <v>3267.6069999999995</v>
      </c>
      <c r="I370" s="45"/>
      <c r="J370" s="46"/>
      <c r="K370" s="45"/>
      <c r="N370" s="161"/>
    </row>
    <row r="371" spans="1:14" hidden="1" outlineLevel="1" x14ac:dyDescent="0.3">
      <c r="A371" s="15">
        <v>368</v>
      </c>
      <c r="B371" s="16">
        <f t="shared" si="40"/>
        <v>3267.6069999999995</v>
      </c>
      <c r="C371" s="41">
        <f t="shared" si="38"/>
        <v>4.9000000000000004</v>
      </c>
      <c r="D371" s="41"/>
      <c r="E371" s="41">
        <f t="shared" si="43"/>
        <v>4.9000000000000004</v>
      </c>
      <c r="F371" s="41">
        <f t="shared" si="39"/>
        <v>0</v>
      </c>
      <c r="G371" s="41">
        <f t="shared" si="41"/>
        <v>4.9000000000000004</v>
      </c>
      <c r="H371" s="41">
        <f t="shared" si="42"/>
        <v>3267.6069999999995</v>
      </c>
      <c r="I371" s="45"/>
      <c r="J371" s="46"/>
      <c r="K371" s="45"/>
      <c r="N371" s="161"/>
    </row>
    <row r="372" spans="1:14" hidden="1" outlineLevel="1" x14ac:dyDescent="0.3">
      <c r="A372" s="15">
        <v>369</v>
      </c>
      <c r="B372" s="16">
        <f t="shared" si="40"/>
        <v>3267.6069999999995</v>
      </c>
      <c r="C372" s="41">
        <f t="shared" si="38"/>
        <v>4.9000000000000004</v>
      </c>
      <c r="D372" s="41"/>
      <c r="E372" s="41">
        <f t="shared" si="43"/>
        <v>9.8000000000000007</v>
      </c>
      <c r="F372" s="41">
        <f t="shared" si="39"/>
        <v>0</v>
      </c>
      <c r="G372" s="41">
        <f t="shared" si="41"/>
        <v>9.8000000000000007</v>
      </c>
      <c r="H372" s="41">
        <f t="shared" si="42"/>
        <v>3267.6069999999995</v>
      </c>
      <c r="I372" s="45"/>
      <c r="J372" s="46"/>
      <c r="K372" s="45"/>
      <c r="N372" s="161"/>
    </row>
    <row r="373" spans="1:14" hidden="1" outlineLevel="1" x14ac:dyDescent="0.3">
      <c r="A373" s="15">
        <v>370</v>
      </c>
      <c r="B373" s="16">
        <f t="shared" si="40"/>
        <v>3267.6069999999995</v>
      </c>
      <c r="C373" s="41">
        <f t="shared" si="38"/>
        <v>4.9000000000000004</v>
      </c>
      <c r="D373" s="41"/>
      <c r="E373" s="41">
        <f t="shared" si="43"/>
        <v>14.700000000000001</v>
      </c>
      <c r="F373" s="41">
        <f t="shared" si="39"/>
        <v>0</v>
      </c>
      <c r="G373" s="41">
        <f t="shared" si="41"/>
        <v>14.700000000000001</v>
      </c>
      <c r="H373" s="41">
        <f t="shared" si="42"/>
        <v>3267.6069999999995</v>
      </c>
      <c r="I373" s="45"/>
      <c r="J373" s="46"/>
      <c r="K373" s="45"/>
      <c r="N373" s="161"/>
    </row>
    <row r="374" spans="1:14" hidden="1" outlineLevel="1" x14ac:dyDescent="0.3">
      <c r="A374" s="15">
        <v>371</v>
      </c>
      <c r="B374" s="16">
        <f t="shared" si="40"/>
        <v>3267.6069999999995</v>
      </c>
      <c r="C374" s="41">
        <f t="shared" si="38"/>
        <v>4.9000000000000004</v>
      </c>
      <c r="D374" s="41"/>
      <c r="E374" s="41">
        <f t="shared" si="43"/>
        <v>19.600000000000001</v>
      </c>
      <c r="F374" s="41">
        <f t="shared" si="39"/>
        <v>0</v>
      </c>
      <c r="G374" s="41">
        <f t="shared" si="41"/>
        <v>19.600000000000001</v>
      </c>
      <c r="H374" s="41">
        <f t="shared" si="42"/>
        <v>3267.6069999999995</v>
      </c>
      <c r="I374" s="45"/>
      <c r="J374" s="46"/>
      <c r="K374" s="45"/>
      <c r="N374" s="161"/>
    </row>
    <row r="375" spans="1:14" hidden="1" outlineLevel="1" x14ac:dyDescent="0.3">
      <c r="A375" s="15">
        <v>372</v>
      </c>
      <c r="B375" s="16">
        <f t="shared" si="40"/>
        <v>3267.6069999999995</v>
      </c>
      <c r="C375" s="41">
        <f t="shared" si="38"/>
        <v>4.9000000000000004</v>
      </c>
      <c r="D375" s="41"/>
      <c r="E375" s="41">
        <f t="shared" si="43"/>
        <v>24.5</v>
      </c>
      <c r="F375" s="41">
        <f t="shared" si="39"/>
        <v>0</v>
      </c>
      <c r="G375" s="41">
        <f t="shared" si="41"/>
        <v>24.5</v>
      </c>
      <c r="H375" s="41">
        <f t="shared" si="42"/>
        <v>3267.6069999999995</v>
      </c>
      <c r="I375" s="45"/>
      <c r="J375" s="46"/>
      <c r="K375" s="45"/>
      <c r="N375" s="161"/>
    </row>
    <row r="376" spans="1:14" hidden="1" outlineLevel="1" x14ac:dyDescent="0.3">
      <c r="A376" s="15">
        <v>373</v>
      </c>
      <c r="B376" s="16">
        <f t="shared" si="40"/>
        <v>3267.6069999999995</v>
      </c>
      <c r="C376" s="41">
        <f t="shared" si="38"/>
        <v>4.9000000000000004</v>
      </c>
      <c r="D376" s="41"/>
      <c r="E376" s="41">
        <f t="shared" si="43"/>
        <v>29.4</v>
      </c>
      <c r="F376" s="41">
        <f t="shared" si="39"/>
        <v>0</v>
      </c>
      <c r="G376" s="41">
        <f t="shared" si="41"/>
        <v>29.4</v>
      </c>
      <c r="H376" s="41">
        <f t="shared" si="42"/>
        <v>3267.6069999999995</v>
      </c>
      <c r="I376" s="45"/>
      <c r="J376" s="46"/>
      <c r="K376" s="45"/>
      <c r="N376" s="161"/>
    </row>
    <row r="377" spans="1:14" hidden="1" outlineLevel="1" x14ac:dyDescent="0.3">
      <c r="A377" s="15">
        <v>374</v>
      </c>
      <c r="B377" s="16">
        <f t="shared" si="40"/>
        <v>3267.6069999999995</v>
      </c>
      <c r="C377" s="41">
        <f t="shared" si="38"/>
        <v>4.9000000000000004</v>
      </c>
      <c r="D377" s="41"/>
      <c r="E377" s="41">
        <f t="shared" si="43"/>
        <v>34.299999999999997</v>
      </c>
      <c r="F377" s="41">
        <f t="shared" si="39"/>
        <v>0</v>
      </c>
      <c r="G377" s="41">
        <f t="shared" si="41"/>
        <v>34.299999999999997</v>
      </c>
      <c r="H377" s="41">
        <f t="shared" si="42"/>
        <v>3267.6069999999995</v>
      </c>
      <c r="I377" s="45"/>
      <c r="J377" s="46"/>
      <c r="K377" s="45"/>
      <c r="N377" s="161"/>
    </row>
    <row r="378" spans="1:14" hidden="1" outlineLevel="1" x14ac:dyDescent="0.3">
      <c r="A378" s="15">
        <v>375</v>
      </c>
      <c r="B378" s="16">
        <f t="shared" si="40"/>
        <v>3267.6069999999995</v>
      </c>
      <c r="C378" s="41">
        <f t="shared" si="38"/>
        <v>4.9000000000000004</v>
      </c>
      <c r="D378" s="41"/>
      <c r="E378" s="41">
        <f t="shared" si="43"/>
        <v>39.199999999999996</v>
      </c>
      <c r="F378" s="41">
        <f t="shared" si="39"/>
        <v>0</v>
      </c>
      <c r="G378" s="41">
        <f t="shared" si="41"/>
        <v>39.199999999999996</v>
      </c>
      <c r="H378" s="41">
        <f t="shared" si="42"/>
        <v>3267.6069999999995</v>
      </c>
      <c r="I378" s="45"/>
      <c r="J378" s="46"/>
      <c r="K378" s="45"/>
      <c r="N378" s="161"/>
    </row>
    <row r="379" spans="1:14" hidden="1" outlineLevel="1" x14ac:dyDescent="0.3">
      <c r="A379" s="15">
        <v>376</v>
      </c>
      <c r="B379" s="16">
        <f t="shared" si="40"/>
        <v>3267.6069999999995</v>
      </c>
      <c r="C379" s="41">
        <f t="shared" si="38"/>
        <v>4.9000000000000004</v>
      </c>
      <c r="D379" s="41"/>
      <c r="E379" s="41">
        <f t="shared" si="43"/>
        <v>44.099999999999994</v>
      </c>
      <c r="F379" s="41">
        <f t="shared" si="39"/>
        <v>0</v>
      </c>
      <c r="G379" s="41">
        <f t="shared" si="41"/>
        <v>44.099999999999994</v>
      </c>
      <c r="H379" s="41">
        <f t="shared" si="42"/>
        <v>3267.6069999999995</v>
      </c>
      <c r="I379" s="45"/>
      <c r="J379" s="46"/>
      <c r="K379" s="45"/>
      <c r="N379" s="161"/>
    </row>
    <row r="380" spans="1:14" hidden="1" outlineLevel="1" x14ac:dyDescent="0.3">
      <c r="A380" s="15">
        <v>377</v>
      </c>
      <c r="B380" s="16">
        <f t="shared" si="40"/>
        <v>3267.6069999999995</v>
      </c>
      <c r="C380" s="41">
        <f t="shared" si="38"/>
        <v>4.9000000000000004</v>
      </c>
      <c r="D380" s="41"/>
      <c r="E380" s="41">
        <f t="shared" si="43"/>
        <v>48.999999999999993</v>
      </c>
      <c r="F380" s="41">
        <f t="shared" si="39"/>
        <v>0</v>
      </c>
      <c r="G380" s="41">
        <f t="shared" si="41"/>
        <v>48.999999999999993</v>
      </c>
      <c r="H380" s="41">
        <f t="shared" si="42"/>
        <v>3267.6069999999995</v>
      </c>
      <c r="I380" s="45"/>
      <c r="J380" s="46"/>
      <c r="K380" s="45"/>
      <c r="N380" s="161"/>
    </row>
    <row r="381" spans="1:14" hidden="1" outlineLevel="1" x14ac:dyDescent="0.3">
      <c r="A381" s="15">
        <v>378</v>
      </c>
      <c r="B381" s="16">
        <f t="shared" si="40"/>
        <v>3267.6069999999995</v>
      </c>
      <c r="C381" s="41">
        <f t="shared" si="38"/>
        <v>4.9000000000000004</v>
      </c>
      <c r="D381" s="41"/>
      <c r="E381" s="41">
        <f t="shared" si="43"/>
        <v>53.899999999999991</v>
      </c>
      <c r="F381" s="41">
        <f t="shared" si="39"/>
        <v>51.204999999999991</v>
      </c>
      <c r="G381" s="41">
        <f t="shared" si="41"/>
        <v>0</v>
      </c>
      <c r="H381" s="41">
        <f t="shared" si="42"/>
        <v>3318.8119999999994</v>
      </c>
      <c r="I381" s="45"/>
      <c r="J381" s="46"/>
      <c r="K381" s="45"/>
      <c r="N381" s="161"/>
    </row>
    <row r="382" spans="1:14" hidden="1" outlineLevel="1" x14ac:dyDescent="0.3">
      <c r="A382" s="15">
        <v>379</v>
      </c>
      <c r="B382" s="16">
        <f t="shared" si="40"/>
        <v>3318.8119999999994</v>
      </c>
      <c r="C382" s="41">
        <f t="shared" si="38"/>
        <v>4.9800000000000004</v>
      </c>
      <c r="D382" s="41"/>
      <c r="E382" s="41">
        <f t="shared" si="43"/>
        <v>4.9800000000000004</v>
      </c>
      <c r="F382" s="41">
        <f t="shared" si="39"/>
        <v>0</v>
      </c>
      <c r="G382" s="41">
        <f t="shared" si="41"/>
        <v>4.9800000000000004</v>
      </c>
      <c r="H382" s="41">
        <f t="shared" si="42"/>
        <v>3318.8119999999994</v>
      </c>
      <c r="I382" s="45"/>
      <c r="J382" s="46"/>
      <c r="K382" s="45"/>
      <c r="N382" s="161"/>
    </row>
    <row r="383" spans="1:14" hidden="1" outlineLevel="1" x14ac:dyDescent="0.3">
      <c r="A383" s="15">
        <v>380</v>
      </c>
      <c r="B383" s="16">
        <f t="shared" si="40"/>
        <v>3318.8119999999994</v>
      </c>
      <c r="C383" s="41">
        <f t="shared" si="38"/>
        <v>4.9800000000000004</v>
      </c>
      <c r="D383" s="41"/>
      <c r="E383" s="41">
        <f t="shared" si="43"/>
        <v>9.9600000000000009</v>
      </c>
      <c r="F383" s="41">
        <f t="shared" si="39"/>
        <v>0</v>
      </c>
      <c r="G383" s="41">
        <f t="shared" si="41"/>
        <v>9.9600000000000009</v>
      </c>
      <c r="H383" s="41">
        <f t="shared" si="42"/>
        <v>3318.8119999999994</v>
      </c>
      <c r="I383" s="45"/>
      <c r="J383" s="46"/>
      <c r="K383" s="45"/>
      <c r="N383" s="161"/>
    </row>
    <row r="384" spans="1:14" hidden="1" outlineLevel="1" x14ac:dyDescent="0.3">
      <c r="A384" s="15">
        <v>381</v>
      </c>
      <c r="B384" s="16">
        <f t="shared" si="40"/>
        <v>3318.8119999999994</v>
      </c>
      <c r="C384" s="41">
        <f t="shared" si="38"/>
        <v>4.9800000000000004</v>
      </c>
      <c r="D384" s="41"/>
      <c r="E384" s="41">
        <f t="shared" si="43"/>
        <v>14.940000000000001</v>
      </c>
      <c r="F384" s="41">
        <f t="shared" si="39"/>
        <v>0</v>
      </c>
      <c r="G384" s="41">
        <f t="shared" si="41"/>
        <v>14.940000000000001</v>
      </c>
      <c r="H384" s="41">
        <f t="shared" si="42"/>
        <v>3318.8119999999994</v>
      </c>
      <c r="I384" s="45"/>
      <c r="J384" s="46"/>
      <c r="K384" s="45"/>
      <c r="N384" s="161"/>
    </row>
    <row r="385" spans="1:14" hidden="1" outlineLevel="1" x14ac:dyDescent="0.3">
      <c r="A385" s="15">
        <v>382</v>
      </c>
      <c r="B385" s="16">
        <f t="shared" si="40"/>
        <v>3318.8119999999994</v>
      </c>
      <c r="C385" s="41">
        <f t="shared" si="38"/>
        <v>4.9800000000000004</v>
      </c>
      <c r="D385" s="41"/>
      <c r="E385" s="41">
        <f t="shared" si="43"/>
        <v>19.920000000000002</v>
      </c>
      <c r="F385" s="41">
        <f t="shared" si="39"/>
        <v>0</v>
      </c>
      <c r="G385" s="41">
        <f t="shared" si="41"/>
        <v>19.920000000000002</v>
      </c>
      <c r="H385" s="41">
        <f t="shared" si="42"/>
        <v>3318.8119999999994</v>
      </c>
      <c r="I385" s="45"/>
      <c r="J385" s="46"/>
      <c r="K385" s="45"/>
      <c r="N385" s="161"/>
    </row>
    <row r="386" spans="1:14" hidden="1" outlineLevel="1" x14ac:dyDescent="0.3">
      <c r="A386" s="15">
        <v>383</v>
      </c>
      <c r="B386" s="16">
        <f t="shared" si="40"/>
        <v>3318.8119999999994</v>
      </c>
      <c r="C386" s="41">
        <f t="shared" si="38"/>
        <v>4.9800000000000004</v>
      </c>
      <c r="D386" s="41"/>
      <c r="E386" s="41">
        <f t="shared" si="43"/>
        <v>24.900000000000002</v>
      </c>
      <c r="F386" s="41">
        <f t="shared" si="39"/>
        <v>0</v>
      </c>
      <c r="G386" s="41">
        <f t="shared" si="41"/>
        <v>24.900000000000002</v>
      </c>
      <c r="H386" s="41">
        <f t="shared" si="42"/>
        <v>3318.8119999999994</v>
      </c>
      <c r="I386" s="45"/>
      <c r="J386" s="46"/>
      <c r="K386" s="45"/>
      <c r="N386" s="161"/>
    </row>
    <row r="387" spans="1:14" hidden="1" outlineLevel="1" x14ac:dyDescent="0.3">
      <c r="A387" s="15">
        <v>384</v>
      </c>
      <c r="B387" s="16">
        <f t="shared" si="40"/>
        <v>3318.8119999999994</v>
      </c>
      <c r="C387" s="41">
        <f t="shared" si="38"/>
        <v>4.9800000000000004</v>
      </c>
      <c r="D387" s="41"/>
      <c r="E387" s="41">
        <f t="shared" si="43"/>
        <v>29.880000000000003</v>
      </c>
      <c r="F387" s="41">
        <f t="shared" si="39"/>
        <v>0</v>
      </c>
      <c r="G387" s="41">
        <f t="shared" si="41"/>
        <v>29.880000000000003</v>
      </c>
      <c r="H387" s="41">
        <f t="shared" si="42"/>
        <v>3318.8119999999994</v>
      </c>
      <c r="I387" s="45"/>
      <c r="J387" s="46"/>
      <c r="K387" s="45"/>
      <c r="N387" s="161"/>
    </row>
    <row r="388" spans="1:14" hidden="1" outlineLevel="1" x14ac:dyDescent="0.3">
      <c r="A388" s="15">
        <v>385</v>
      </c>
      <c r="B388" s="16">
        <f t="shared" si="40"/>
        <v>3318.8119999999994</v>
      </c>
      <c r="C388" s="41">
        <f t="shared" ref="C388:C451" si="44">ROUND(B388*Ertrag/100,2)</f>
        <v>4.9800000000000004</v>
      </c>
      <c r="D388" s="41"/>
      <c r="E388" s="41">
        <f t="shared" si="43"/>
        <v>34.86</v>
      </c>
      <c r="F388" s="41">
        <f t="shared" ref="F388:F451" si="45">IF(E388&lt;50,0,E388*gebuehr)</f>
        <v>0</v>
      </c>
      <c r="G388" s="41">
        <f t="shared" si="41"/>
        <v>34.86</v>
      </c>
      <c r="H388" s="41">
        <f t="shared" si="42"/>
        <v>3318.8119999999994</v>
      </c>
      <c r="I388" s="45"/>
      <c r="J388" s="46"/>
      <c r="K388" s="45"/>
      <c r="N388" s="161"/>
    </row>
    <row r="389" spans="1:14" hidden="1" outlineLevel="1" x14ac:dyDescent="0.3">
      <c r="A389" s="15">
        <v>386</v>
      </c>
      <c r="B389" s="16">
        <f t="shared" si="40"/>
        <v>3318.8119999999994</v>
      </c>
      <c r="C389" s="41">
        <f t="shared" si="44"/>
        <v>4.9800000000000004</v>
      </c>
      <c r="D389" s="41"/>
      <c r="E389" s="41">
        <f t="shared" si="43"/>
        <v>39.840000000000003</v>
      </c>
      <c r="F389" s="41">
        <f t="shared" si="45"/>
        <v>0</v>
      </c>
      <c r="G389" s="41">
        <f t="shared" si="41"/>
        <v>39.840000000000003</v>
      </c>
      <c r="H389" s="41">
        <f t="shared" si="42"/>
        <v>3318.8119999999994</v>
      </c>
      <c r="I389" s="45"/>
      <c r="J389" s="46"/>
      <c r="K389" s="45"/>
      <c r="N389" s="161"/>
    </row>
    <row r="390" spans="1:14" hidden="1" outlineLevel="1" x14ac:dyDescent="0.3">
      <c r="A390" s="15">
        <v>387</v>
      </c>
      <c r="B390" s="16">
        <f t="shared" si="40"/>
        <v>3318.8119999999994</v>
      </c>
      <c r="C390" s="41">
        <f t="shared" si="44"/>
        <v>4.9800000000000004</v>
      </c>
      <c r="D390" s="41"/>
      <c r="E390" s="41">
        <f t="shared" si="43"/>
        <v>44.820000000000007</v>
      </c>
      <c r="F390" s="41">
        <f t="shared" si="45"/>
        <v>0</v>
      </c>
      <c r="G390" s="41">
        <f t="shared" si="41"/>
        <v>44.820000000000007</v>
      </c>
      <c r="H390" s="41">
        <f t="shared" si="42"/>
        <v>3318.8119999999994</v>
      </c>
      <c r="I390" s="45"/>
      <c r="J390" s="46"/>
      <c r="K390" s="45"/>
      <c r="N390" s="161"/>
    </row>
    <row r="391" spans="1:14" hidden="1" outlineLevel="1" x14ac:dyDescent="0.3">
      <c r="A391" s="15">
        <v>388</v>
      </c>
      <c r="B391" s="16">
        <f t="shared" ref="B391:B454" si="46">H390</f>
        <v>3318.8119999999994</v>
      </c>
      <c r="C391" s="41">
        <f t="shared" si="44"/>
        <v>4.9800000000000004</v>
      </c>
      <c r="D391" s="41"/>
      <c r="E391" s="41">
        <f t="shared" si="43"/>
        <v>49.800000000000011</v>
      </c>
      <c r="F391" s="41">
        <f t="shared" si="45"/>
        <v>0</v>
      </c>
      <c r="G391" s="41">
        <f t="shared" si="41"/>
        <v>49.800000000000011</v>
      </c>
      <c r="H391" s="41">
        <f t="shared" si="42"/>
        <v>3318.8119999999994</v>
      </c>
      <c r="I391" s="45"/>
      <c r="J391" s="46"/>
      <c r="K391" s="45"/>
      <c r="N391" s="161"/>
    </row>
    <row r="392" spans="1:14" hidden="1" outlineLevel="1" x14ac:dyDescent="0.3">
      <c r="A392" s="15">
        <v>389</v>
      </c>
      <c r="B392" s="16">
        <f t="shared" si="46"/>
        <v>3318.8119999999994</v>
      </c>
      <c r="C392" s="41">
        <f t="shared" si="44"/>
        <v>4.9800000000000004</v>
      </c>
      <c r="D392" s="41"/>
      <c r="E392" s="41">
        <f t="shared" si="43"/>
        <v>54.780000000000015</v>
      </c>
      <c r="F392" s="41">
        <f t="shared" si="45"/>
        <v>52.041000000000011</v>
      </c>
      <c r="G392" s="41">
        <f t="shared" si="41"/>
        <v>0</v>
      </c>
      <c r="H392" s="41">
        <f t="shared" si="42"/>
        <v>3370.8529999999996</v>
      </c>
      <c r="I392" s="45"/>
      <c r="J392" s="46"/>
      <c r="K392" s="45"/>
      <c r="N392" s="161"/>
    </row>
    <row r="393" spans="1:14" hidden="1" outlineLevel="1" x14ac:dyDescent="0.3">
      <c r="A393" s="15">
        <v>390</v>
      </c>
      <c r="B393" s="16">
        <f t="shared" si="46"/>
        <v>3370.8529999999996</v>
      </c>
      <c r="C393" s="41">
        <f t="shared" si="44"/>
        <v>5.0599999999999996</v>
      </c>
      <c r="D393" s="41">
        <f>D33</f>
        <v>200</v>
      </c>
      <c r="E393" s="41">
        <f t="shared" si="43"/>
        <v>5.0599999999999996</v>
      </c>
      <c r="F393" s="41">
        <f t="shared" si="45"/>
        <v>0</v>
      </c>
      <c r="G393" s="41">
        <f t="shared" si="41"/>
        <v>5.0599999999999996</v>
      </c>
      <c r="H393" s="41">
        <f t="shared" si="42"/>
        <v>3560.8529999999996</v>
      </c>
      <c r="I393" s="47">
        <f>D393+I363</f>
        <v>2600</v>
      </c>
      <c r="J393" s="41"/>
      <c r="K393" s="45"/>
      <c r="N393" s="161"/>
    </row>
    <row r="394" spans="1:14" hidden="1" outlineLevel="1" x14ac:dyDescent="0.3">
      <c r="A394" s="15">
        <v>391</v>
      </c>
      <c r="B394" s="16">
        <f t="shared" si="46"/>
        <v>3560.8529999999996</v>
      </c>
      <c r="C394" s="41">
        <f t="shared" si="44"/>
        <v>5.34</v>
      </c>
      <c r="D394" s="41"/>
      <c r="E394" s="41">
        <f t="shared" si="43"/>
        <v>10.399999999999999</v>
      </c>
      <c r="F394" s="41">
        <f t="shared" si="45"/>
        <v>0</v>
      </c>
      <c r="G394" s="41">
        <f t="shared" si="41"/>
        <v>10.399999999999999</v>
      </c>
      <c r="H394" s="41">
        <f t="shared" si="42"/>
        <v>3560.8529999999996</v>
      </c>
      <c r="I394" s="45"/>
      <c r="J394" s="46"/>
      <c r="K394" s="45"/>
      <c r="N394" s="161"/>
    </row>
    <row r="395" spans="1:14" hidden="1" outlineLevel="1" x14ac:dyDescent="0.3">
      <c r="A395" s="15">
        <v>392</v>
      </c>
      <c r="B395" s="16">
        <f t="shared" si="46"/>
        <v>3560.8529999999996</v>
      </c>
      <c r="C395" s="41">
        <f t="shared" si="44"/>
        <v>5.34</v>
      </c>
      <c r="D395" s="41"/>
      <c r="E395" s="41">
        <f t="shared" si="43"/>
        <v>15.739999999999998</v>
      </c>
      <c r="F395" s="41">
        <f t="shared" si="45"/>
        <v>0</v>
      </c>
      <c r="G395" s="41">
        <f t="shared" si="41"/>
        <v>15.739999999999998</v>
      </c>
      <c r="H395" s="41">
        <f t="shared" si="42"/>
        <v>3560.8529999999996</v>
      </c>
      <c r="I395" s="45"/>
      <c r="J395" s="46"/>
      <c r="K395" s="45"/>
      <c r="N395" s="161"/>
    </row>
    <row r="396" spans="1:14" hidden="1" outlineLevel="1" x14ac:dyDescent="0.3">
      <c r="A396" s="15">
        <v>393</v>
      </c>
      <c r="B396" s="16">
        <f t="shared" si="46"/>
        <v>3560.8529999999996</v>
      </c>
      <c r="C396" s="41">
        <f t="shared" si="44"/>
        <v>5.34</v>
      </c>
      <c r="D396" s="41"/>
      <c r="E396" s="41">
        <f t="shared" si="43"/>
        <v>21.08</v>
      </c>
      <c r="F396" s="41">
        <f t="shared" si="45"/>
        <v>0</v>
      </c>
      <c r="G396" s="41">
        <f t="shared" si="41"/>
        <v>21.08</v>
      </c>
      <c r="H396" s="41">
        <f t="shared" si="42"/>
        <v>3560.8529999999996</v>
      </c>
      <c r="I396" s="45"/>
      <c r="J396" s="46"/>
      <c r="K396" s="45"/>
      <c r="N396" s="161"/>
    </row>
    <row r="397" spans="1:14" hidden="1" outlineLevel="1" x14ac:dyDescent="0.3">
      <c r="A397" s="15">
        <v>394</v>
      </c>
      <c r="B397" s="16">
        <f t="shared" si="46"/>
        <v>3560.8529999999996</v>
      </c>
      <c r="C397" s="41">
        <f t="shared" si="44"/>
        <v>5.34</v>
      </c>
      <c r="D397" s="41"/>
      <c r="E397" s="41">
        <f t="shared" si="43"/>
        <v>26.419999999999998</v>
      </c>
      <c r="F397" s="41">
        <f t="shared" si="45"/>
        <v>0</v>
      </c>
      <c r="G397" s="41">
        <f t="shared" si="41"/>
        <v>26.419999999999998</v>
      </c>
      <c r="H397" s="41">
        <f t="shared" si="42"/>
        <v>3560.8529999999996</v>
      </c>
      <c r="I397" s="45"/>
      <c r="J397" s="46"/>
      <c r="K397" s="45"/>
      <c r="N397" s="161"/>
    </row>
    <row r="398" spans="1:14" hidden="1" outlineLevel="1" x14ac:dyDescent="0.3">
      <c r="A398" s="15">
        <v>395</v>
      </c>
      <c r="B398" s="16">
        <f t="shared" si="46"/>
        <v>3560.8529999999996</v>
      </c>
      <c r="C398" s="41">
        <f t="shared" si="44"/>
        <v>5.34</v>
      </c>
      <c r="D398" s="41"/>
      <c r="E398" s="41">
        <f t="shared" si="43"/>
        <v>31.759999999999998</v>
      </c>
      <c r="F398" s="41">
        <f t="shared" si="45"/>
        <v>0</v>
      </c>
      <c r="G398" s="41">
        <f t="shared" si="41"/>
        <v>31.759999999999998</v>
      </c>
      <c r="H398" s="41">
        <f t="shared" si="42"/>
        <v>3560.8529999999996</v>
      </c>
      <c r="I398" s="45"/>
      <c r="J398" s="46"/>
      <c r="K398" s="45"/>
      <c r="N398" s="161"/>
    </row>
    <row r="399" spans="1:14" hidden="1" outlineLevel="1" x14ac:dyDescent="0.3">
      <c r="A399" s="15">
        <v>396</v>
      </c>
      <c r="B399" s="16">
        <f t="shared" si="46"/>
        <v>3560.8529999999996</v>
      </c>
      <c r="C399" s="41">
        <f t="shared" si="44"/>
        <v>5.34</v>
      </c>
      <c r="D399" s="41"/>
      <c r="E399" s="41">
        <f t="shared" si="43"/>
        <v>37.099999999999994</v>
      </c>
      <c r="F399" s="41">
        <f t="shared" si="45"/>
        <v>0</v>
      </c>
      <c r="G399" s="41">
        <f t="shared" si="41"/>
        <v>37.099999999999994</v>
      </c>
      <c r="H399" s="41">
        <f t="shared" si="42"/>
        <v>3560.8529999999996</v>
      </c>
      <c r="I399" s="45"/>
      <c r="J399" s="46"/>
      <c r="K399" s="45"/>
      <c r="N399" s="161"/>
    </row>
    <row r="400" spans="1:14" hidden="1" outlineLevel="1" x14ac:dyDescent="0.3">
      <c r="A400" s="15">
        <v>397</v>
      </c>
      <c r="B400" s="16">
        <f t="shared" si="46"/>
        <v>3560.8529999999996</v>
      </c>
      <c r="C400" s="41">
        <f t="shared" si="44"/>
        <v>5.34</v>
      </c>
      <c r="D400" s="41"/>
      <c r="E400" s="41">
        <f t="shared" si="43"/>
        <v>42.44</v>
      </c>
      <c r="F400" s="41">
        <f t="shared" si="45"/>
        <v>0</v>
      </c>
      <c r="G400" s="41">
        <f t="shared" si="41"/>
        <v>42.44</v>
      </c>
      <c r="H400" s="41">
        <f t="shared" si="42"/>
        <v>3560.8529999999996</v>
      </c>
      <c r="I400" s="45"/>
      <c r="J400" s="46"/>
      <c r="K400" s="45"/>
      <c r="N400" s="161"/>
    </row>
    <row r="401" spans="1:14" hidden="1" outlineLevel="1" x14ac:dyDescent="0.3">
      <c r="A401" s="15">
        <v>398</v>
      </c>
      <c r="B401" s="16">
        <f t="shared" si="46"/>
        <v>3560.8529999999996</v>
      </c>
      <c r="C401" s="41">
        <f t="shared" si="44"/>
        <v>5.34</v>
      </c>
      <c r="D401" s="41"/>
      <c r="E401" s="41">
        <f t="shared" si="43"/>
        <v>47.78</v>
      </c>
      <c r="F401" s="41">
        <f t="shared" si="45"/>
        <v>0</v>
      </c>
      <c r="G401" s="41">
        <f t="shared" si="41"/>
        <v>47.78</v>
      </c>
      <c r="H401" s="41">
        <f t="shared" si="42"/>
        <v>3560.8529999999996</v>
      </c>
      <c r="I401" s="45"/>
      <c r="J401" s="46"/>
      <c r="K401" s="45"/>
      <c r="N401" s="161"/>
    </row>
    <row r="402" spans="1:14" hidden="1" outlineLevel="1" x14ac:dyDescent="0.3">
      <c r="A402" s="15">
        <v>399</v>
      </c>
      <c r="B402" s="16">
        <f t="shared" si="46"/>
        <v>3560.8529999999996</v>
      </c>
      <c r="C402" s="41">
        <f t="shared" si="44"/>
        <v>5.34</v>
      </c>
      <c r="D402" s="41"/>
      <c r="E402" s="41">
        <f t="shared" si="43"/>
        <v>53.120000000000005</v>
      </c>
      <c r="F402" s="41">
        <f t="shared" si="45"/>
        <v>50.463999999999999</v>
      </c>
      <c r="G402" s="41">
        <f t="shared" si="41"/>
        <v>0</v>
      </c>
      <c r="H402" s="41">
        <f t="shared" si="42"/>
        <v>3611.3169999999996</v>
      </c>
      <c r="I402" s="45"/>
      <c r="J402" s="46"/>
      <c r="K402" s="45"/>
      <c r="N402" s="161"/>
    </row>
    <row r="403" spans="1:14" hidden="1" outlineLevel="1" x14ac:dyDescent="0.3">
      <c r="A403" s="15">
        <v>400</v>
      </c>
      <c r="B403" s="16">
        <f t="shared" si="46"/>
        <v>3611.3169999999996</v>
      </c>
      <c r="C403" s="41">
        <f t="shared" si="44"/>
        <v>5.42</v>
      </c>
      <c r="D403" s="41"/>
      <c r="E403" s="41">
        <f t="shared" si="43"/>
        <v>5.42</v>
      </c>
      <c r="F403" s="41">
        <f t="shared" si="45"/>
        <v>0</v>
      </c>
      <c r="G403" s="41">
        <f t="shared" si="41"/>
        <v>5.42</v>
      </c>
      <c r="H403" s="41">
        <f t="shared" si="42"/>
        <v>3611.3169999999996</v>
      </c>
      <c r="I403" s="45"/>
      <c r="J403" s="46"/>
      <c r="K403" s="45"/>
      <c r="N403" s="161"/>
    </row>
    <row r="404" spans="1:14" hidden="1" outlineLevel="1" x14ac:dyDescent="0.3">
      <c r="A404" s="15">
        <v>401</v>
      </c>
      <c r="B404" s="16">
        <f t="shared" si="46"/>
        <v>3611.3169999999996</v>
      </c>
      <c r="C404" s="41">
        <f t="shared" si="44"/>
        <v>5.42</v>
      </c>
      <c r="D404" s="41"/>
      <c r="E404" s="41">
        <f t="shared" si="43"/>
        <v>10.84</v>
      </c>
      <c r="F404" s="41">
        <f t="shared" si="45"/>
        <v>0</v>
      </c>
      <c r="G404" s="41">
        <f t="shared" si="41"/>
        <v>10.84</v>
      </c>
      <c r="H404" s="41">
        <f t="shared" si="42"/>
        <v>3611.3169999999996</v>
      </c>
      <c r="I404" s="45"/>
      <c r="J404" s="46"/>
      <c r="K404" s="45"/>
      <c r="N404" s="161"/>
    </row>
    <row r="405" spans="1:14" hidden="1" outlineLevel="1" x14ac:dyDescent="0.3">
      <c r="A405" s="15">
        <v>402</v>
      </c>
      <c r="B405" s="16">
        <f t="shared" si="46"/>
        <v>3611.3169999999996</v>
      </c>
      <c r="C405" s="41">
        <f t="shared" si="44"/>
        <v>5.42</v>
      </c>
      <c r="D405" s="41"/>
      <c r="E405" s="41">
        <f t="shared" si="43"/>
        <v>16.259999999999998</v>
      </c>
      <c r="F405" s="41">
        <f t="shared" si="45"/>
        <v>0</v>
      </c>
      <c r="G405" s="41">
        <f t="shared" si="41"/>
        <v>16.259999999999998</v>
      </c>
      <c r="H405" s="41">
        <f t="shared" si="42"/>
        <v>3611.3169999999996</v>
      </c>
      <c r="I405" s="45"/>
      <c r="J405" s="46"/>
      <c r="K405" s="45"/>
      <c r="N405" s="161"/>
    </row>
    <row r="406" spans="1:14" hidden="1" outlineLevel="1" x14ac:dyDescent="0.3">
      <c r="A406" s="15">
        <v>403</v>
      </c>
      <c r="B406" s="16">
        <f t="shared" si="46"/>
        <v>3611.3169999999996</v>
      </c>
      <c r="C406" s="41">
        <f t="shared" si="44"/>
        <v>5.42</v>
      </c>
      <c r="D406" s="41"/>
      <c r="E406" s="41">
        <f t="shared" si="43"/>
        <v>21.68</v>
      </c>
      <c r="F406" s="41">
        <f t="shared" si="45"/>
        <v>0</v>
      </c>
      <c r="G406" s="41">
        <f t="shared" si="41"/>
        <v>21.68</v>
      </c>
      <c r="H406" s="41">
        <f t="shared" si="42"/>
        <v>3611.3169999999996</v>
      </c>
      <c r="I406" s="45"/>
      <c r="J406" s="46"/>
      <c r="K406" s="45"/>
      <c r="N406" s="161"/>
    </row>
    <row r="407" spans="1:14" hidden="1" outlineLevel="1" x14ac:dyDescent="0.3">
      <c r="A407" s="15">
        <v>404</v>
      </c>
      <c r="B407" s="16">
        <f t="shared" si="46"/>
        <v>3611.3169999999996</v>
      </c>
      <c r="C407" s="41">
        <f t="shared" si="44"/>
        <v>5.42</v>
      </c>
      <c r="D407" s="41"/>
      <c r="E407" s="41">
        <f t="shared" si="43"/>
        <v>27.1</v>
      </c>
      <c r="F407" s="41">
        <f t="shared" si="45"/>
        <v>0</v>
      </c>
      <c r="G407" s="41">
        <f t="shared" si="41"/>
        <v>27.1</v>
      </c>
      <c r="H407" s="41">
        <f t="shared" si="42"/>
        <v>3611.3169999999996</v>
      </c>
      <c r="I407" s="45"/>
      <c r="J407" s="46"/>
      <c r="K407" s="45"/>
      <c r="N407" s="161"/>
    </row>
    <row r="408" spans="1:14" hidden="1" outlineLevel="1" x14ac:dyDescent="0.3">
      <c r="A408" s="15">
        <v>405</v>
      </c>
      <c r="B408" s="16">
        <f t="shared" si="46"/>
        <v>3611.3169999999996</v>
      </c>
      <c r="C408" s="41">
        <f t="shared" si="44"/>
        <v>5.42</v>
      </c>
      <c r="D408" s="41"/>
      <c r="E408" s="41">
        <f t="shared" si="43"/>
        <v>32.520000000000003</v>
      </c>
      <c r="F408" s="41">
        <f t="shared" si="45"/>
        <v>0</v>
      </c>
      <c r="G408" s="41">
        <f t="shared" si="41"/>
        <v>32.520000000000003</v>
      </c>
      <c r="H408" s="41">
        <f t="shared" si="42"/>
        <v>3611.3169999999996</v>
      </c>
      <c r="I408" s="45"/>
      <c r="J408" s="46"/>
      <c r="K408" s="45"/>
      <c r="N408" s="161"/>
    </row>
    <row r="409" spans="1:14" hidden="1" outlineLevel="1" x14ac:dyDescent="0.3">
      <c r="A409" s="15">
        <v>406</v>
      </c>
      <c r="B409" s="16">
        <f t="shared" si="46"/>
        <v>3611.3169999999996</v>
      </c>
      <c r="C409" s="41">
        <f t="shared" si="44"/>
        <v>5.42</v>
      </c>
      <c r="D409" s="41"/>
      <c r="E409" s="41">
        <f t="shared" si="43"/>
        <v>37.940000000000005</v>
      </c>
      <c r="F409" s="41">
        <f t="shared" si="45"/>
        <v>0</v>
      </c>
      <c r="G409" s="41">
        <f t="shared" si="41"/>
        <v>37.940000000000005</v>
      </c>
      <c r="H409" s="41">
        <f t="shared" si="42"/>
        <v>3611.3169999999996</v>
      </c>
      <c r="I409" s="45"/>
      <c r="J409" s="46"/>
      <c r="K409" s="45"/>
      <c r="N409" s="161"/>
    </row>
    <row r="410" spans="1:14" hidden="1" outlineLevel="1" x14ac:dyDescent="0.3">
      <c r="A410" s="15">
        <v>407</v>
      </c>
      <c r="B410" s="16">
        <f t="shared" si="46"/>
        <v>3611.3169999999996</v>
      </c>
      <c r="C410" s="41">
        <f t="shared" si="44"/>
        <v>5.42</v>
      </c>
      <c r="D410" s="41"/>
      <c r="E410" s="41">
        <f t="shared" si="43"/>
        <v>43.360000000000007</v>
      </c>
      <c r="F410" s="41">
        <f t="shared" si="45"/>
        <v>0</v>
      </c>
      <c r="G410" s="41">
        <f t="shared" si="41"/>
        <v>43.360000000000007</v>
      </c>
      <c r="H410" s="41">
        <f t="shared" si="42"/>
        <v>3611.3169999999996</v>
      </c>
      <c r="I410" s="45"/>
      <c r="J410" s="46"/>
      <c r="K410" s="45"/>
      <c r="N410" s="161"/>
    </row>
    <row r="411" spans="1:14" hidden="1" outlineLevel="1" x14ac:dyDescent="0.3">
      <c r="A411" s="15">
        <v>408</v>
      </c>
      <c r="B411" s="16">
        <f t="shared" si="46"/>
        <v>3611.3169999999996</v>
      </c>
      <c r="C411" s="41">
        <f t="shared" si="44"/>
        <v>5.42</v>
      </c>
      <c r="D411" s="41"/>
      <c r="E411" s="41">
        <f t="shared" si="43"/>
        <v>48.780000000000008</v>
      </c>
      <c r="F411" s="41">
        <f t="shared" si="45"/>
        <v>0</v>
      </c>
      <c r="G411" s="41">
        <f t="shared" si="41"/>
        <v>48.780000000000008</v>
      </c>
      <c r="H411" s="41">
        <f t="shared" si="42"/>
        <v>3611.3169999999996</v>
      </c>
      <c r="I411" s="45"/>
      <c r="J411" s="46"/>
      <c r="K411" s="45"/>
      <c r="N411" s="161"/>
    </row>
    <row r="412" spans="1:14" hidden="1" outlineLevel="1" x14ac:dyDescent="0.3">
      <c r="A412" s="15">
        <v>409</v>
      </c>
      <c r="B412" s="16">
        <f t="shared" si="46"/>
        <v>3611.3169999999996</v>
      </c>
      <c r="C412" s="41">
        <f t="shared" si="44"/>
        <v>5.42</v>
      </c>
      <c r="D412" s="41"/>
      <c r="E412" s="41">
        <f t="shared" si="43"/>
        <v>54.20000000000001</v>
      </c>
      <c r="F412" s="41">
        <f t="shared" si="45"/>
        <v>51.490000000000009</v>
      </c>
      <c r="G412" s="41">
        <f t="shared" si="41"/>
        <v>0</v>
      </c>
      <c r="H412" s="41">
        <f t="shared" si="42"/>
        <v>3662.8069999999998</v>
      </c>
      <c r="I412" s="45"/>
      <c r="J412" s="46"/>
      <c r="K412" s="45"/>
      <c r="N412" s="161"/>
    </row>
    <row r="413" spans="1:14" hidden="1" outlineLevel="1" x14ac:dyDescent="0.3">
      <c r="A413" s="15">
        <v>410</v>
      </c>
      <c r="B413" s="16">
        <f t="shared" si="46"/>
        <v>3662.8069999999998</v>
      </c>
      <c r="C413" s="41">
        <f t="shared" si="44"/>
        <v>5.49</v>
      </c>
      <c r="D413" s="41"/>
      <c r="E413" s="41">
        <f t="shared" si="43"/>
        <v>5.49</v>
      </c>
      <c r="F413" s="41">
        <f t="shared" si="45"/>
        <v>0</v>
      </c>
      <c r="G413" s="41">
        <f t="shared" si="41"/>
        <v>5.49</v>
      </c>
      <c r="H413" s="41">
        <f t="shared" si="42"/>
        <v>3662.8069999999998</v>
      </c>
      <c r="I413" s="45"/>
      <c r="J413" s="46"/>
      <c r="K413" s="45"/>
      <c r="N413" s="161"/>
    </row>
    <row r="414" spans="1:14" hidden="1" outlineLevel="1" x14ac:dyDescent="0.3">
      <c r="A414" s="15">
        <v>411</v>
      </c>
      <c r="B414" s="16">
        <f t="shared" si="46"/>
        <v>3662.8069999999998</v>
      </c>
      <c r="C414" s="41">
        <f t="shared" si="44"/>
        <v>5.49</v>
      </c>
      <c r="D414" s="41"/>
      <c r="E414" s="41">
        <f t="shared" si="43"/>
        <v>10.98</v>
      </c>
      <c r="F414" s="41">
        <f t="shared" si="45"/>
        <v>0</v>
      </c>
      <c r="G414" s="41">
        <f t="shared" si="41"/>
        <v>10.98</v>
      </c>
      <c r="H414" s="41">
        <f t="shared" si="42"/>
        <v>3662.8069999999998</v>
      </c>
      <c r="I414" s="45"/>
      <c r="J414" s="46"/>
      <c r="K414" s="45"/>
      <c r="N414" s="161"/>
    </row>
    <row r="415" spans="1:14" hidden="1" outlineLevel="1" x14ac:dyDescent="0.3">
      <c r="A415" s="15">
        <v>412</v>
      </c>
      <c r="B415" s="16">
        <f t="shared" si="46"/>
        <v>3662.8069999999998</v>
      </c>
      <c r="C415" s="41">
        <f t="shared" si="44"/>
        <v>5.49</v>
      </c>
      <c r="D415" s="41"/>
      <c r="E415" s="41">
        <f t="shared" si="43"/>
        <v>16.47</v>
      </c>
      <c r="F415" s="41">
        <f t="shared" si="45"/>
        <v>0</v>
      </c>
      <c r="G415" s="41">
        <f t="shared" si="41"/>
        <v>16.47</v>
      </c>
      <c r="H415" s="41">
        <f t="shared" si="42"/>
        <v>3662.8069999999998</v>
      </c>
      <c r="I415" s="45"/>
      <c r="J415" s="46"/>
      <c r="K415" s="45"/>
      <c r="N415" s="161"/>
    </row>
    <row r="416" spans="1:14" hidden="1" outlineLevel="1" x14ac:dyDescent="0.3">
      <c r="A416" s="15">
        <v>413</v>
      </c>
      <c r="B416" s="16">
        <f t="shared" si="46"/>
        <v>3662.8069999999998</v>
      </c>
      <c r="C416" s="41">
        <f t="shared" si="44"/>
        <v>5.49</v>
      </c>
      <c r="D416" s="41"/>
      <c r="E416" s="41">
        <f t="shared" si="43"/>
        <v>21.96</v>
      </c>
      <c r="F416" s="41">
        <f t="shared" si="45"/>
        <v>0</v>
      </c>
      <c r="G416" s="41">
        <f t="shared" si="41"/>
        <v>21.96</v>
      </c>
      <c r="H416" s="41">
        <f t="shared" si="42"/>
        <v>3662.8069999999998</v>
      </c>
      <c r="I416" s="45"/>
      <c r="J416" s="46"/>
      <c r="K416" s="45"/>
      <c r="N416" s="161"/>
    </row>
    <row r="417" spans="1:14" hidden="1" outlineLevel="1" x14ac:dyDescent="0.3">
      <c r="A417" s="15">
        <v>414</v>
      </c>
      <c r="B417" s="16">
        <f t="shared" si="46"/>
        <v>3662.8069999999998</v>
      </c>
      <c r="C417" s="41">
        <f t="shared" si="44"/>
        <v>5.49</v>
      </c>
      <c r="D417" s="41"/>
      <c r="E417" s="41">
        <f t="shared" si="43"/>
        <v>27.450000000000003</v>
      </c>
      <c r="F417" s="41">
        <f t="shared" si="45"/>
        <v>0</v>
      </c>
      <c r="G417" s="41">
        <f t="shared" ref="G417:G480" si="47">IF(F417&gt;0,0,E417-F417)</f>
        <v>27.450000000000003</v>
      </c>
      <c r="H417" s="41">
        <f t="shared" ref="H417:H480" si="48">B417+F417+(D417*gebuehr)</f>
        <v>3662.8069999999998</v>
      </c>
      <c r="I417" s="45"/>
      <c r="J417" s="46"/>
      <c r="K417" s="45"/>
      <c r="N417" s="161"/>
    </row>
    <row r="418" spans="1:14" hidden="1" outlineLevel="1" x14ac:dyDescent="0.3">
      <c r="A418" s="15">
        <v>415</v>
      </c>
      <c r="B418" s="16">
        <f t="shared" si="46"/>
        <v>3662.8069999999998</v>
      </c>
      <c r="C418" s="41">
        <f t="shared" si="44"/>
        <v>5.49</v>
      </c>
      <c r="D418" s="41"/>
      <c r="E418" s="41">
        <f t="shared" si="43"/>
        <v>32.940000000000005</v>
      </c>
      <c r="F418" s="41">
        <f t="shared" si="45"/>
        <v>0</v>
      </c>
      <c r="G418" s="41">
        <f t="shared" si="47"/>
        <v>32.940000000000005</v>
      </c>
      <c r="H418" s="41">
        <f t="shared" si="48"/>
        <v>3662.8069999999998</v>
      </c>
      <c r="I418" s="45"/>
      <c r="J418" s="46"/>
      <c r="K418" s="45"/>
      <c r="N418" s="161"/>
    </row>
    <row r="419" spans="1:14" hidden="1" outlineLevel="1" x14ac:dyDescent="0.3">
      <c r="A419" s="15">
        <v>416</v>
      </c>
      <c r="B419" s="16">
        <f t="shared" si="46"/>
        <v>3662.8069999999998</v>
      </c>
      <c r="C419" s="41">
        <f t="shared" si="44"/>
        <v>5.49</v>
      </c>
      <c r="D419" s="41"/>
      <c r="E419" s="41">
        <f t="shared" si="43"/>
        <v>38.430000000000007</v>
      </c>
      <c r="F419" s="41">
        <f t="shared" si="45"/>
        <v>0</v>
      </c>
      <c r="G419" s="41">
        <f t="shared" si="47"/>
        <v>38.430000000000007</v>
      </c>
      <c r="H419" s="41">
        <f t="shared" si="48"/>
        <v>3662.8069999999998</v>
      </c>
      <c r="I419" s="45"/>
      <c r="J419" s="46"/>
      <c r="K419" s="45"/>
      <c r="N419" s="161"/>
    </row>
    <row r="420" spans="1:14" hidden="1" outlineLevel="1" x14ac:dyDescent="0.3">
      <c r="A420" s="15">
        <v>417</v>
      </c>
      <c r="B420" s="16">
        <f t="shared" si="46"/>
        <v>3662.8069999999998</v>
      </c>
      <c r="C420" s="41">
        <f t="shared" si="44"/>
        <v>5.49</v>
      </c>
      <c r="D420" s="41"/>
      <c r="E420" s="41">
        <f t="shared" si="43"/>
        <v>43.920000000000009</v>
      </c>
      <c r="F420" s="41">
        <f t="shared" si="45"/>
        <v>0</v>
      </c>
      <c r="G420" s="41">
        <f t="shared" si="47"/>
        <v>43.920000000000009</v>
      </c>
      <c r="H420" s="41">
        <f t="shared" si="48"/>
        <v>3662.8069999999998</v>
      </c>
      <c r="I420" s="45"/>
      <c r="J420" s="46"/>
      <c r="K420" s="45"/>
      <c r="N420" s="161"/>
    </row>
    <row r="421" spans="1:14" hidden="1" outlineLevel="1" x14ac:dyDescent="0.3">
      <c r="A421" s="15">
        <v>418</v>
      </c>
      <c r="B421" s="16">
        <f t="shared" si="46"/>
        <v>3662.8069999999998</v>
      </c>
      <c r="C421" s="41">
        <f t="shared" si="44"/>
        <v>5.49</v>
      </c>
      <c r="D421" s="41"/>
      <c r="E421" s="41">
        <f t="shared" si="43"/>
        <v>49.410000000000011</v>
      </c>
      <c r="F421" s="41">
        <f t="shared" si="45"/>
        <v>0</v>
      </c>
      <c r="G421" s="41">
        <f t="shared" si="47"/>
        <v>49.410000000000011</v>
      </c>
      <c r="H421" s="41">
        <f t="shared" si="48"/>
        <v>3662.8069999999998</v>
      </c>
      <c r="I421" s="45"/>
      <c r="J421" s="46"/>
      <c r="K421" s="45"/>
      <c r="N421" s="161"/>
    </row>
    <row r="422" spans="1:14" hidden="1" outlineLevel="1" x14ac:dyDescent="0.3">
      <c r="A422" s="15">
        <v>419</v>
      </c>
      <c r="B422" s="16">
        <f t="shared" si="46"/>
        <v>3662.8069999999998</v>
      </c>
      <c r="C422" s="41">
        <f t="shared" si="44"/>
        <v>5.49</v>
      </c>
      <c r="D422" s="41"/>
      <c r="E422" s="41">
        <f t="shared" si="43"/>
        <v>54.900000000000013</v>
      </c>
      <c r="F422" s="41">
        <f t="shared" si="45"/>
        <v>52.155000000000008</v>
      </c>
      <c r="G422" s="41">
        <f t="shared" si="47"/>
        <v>0</v>
      </c>
      <c r="H422" s="41">
        <f t="shared" si="48"/>
        <v>3714.962</v>
      </c>
      <c r="I422" s="45"/>
      <c r="J422" s="46"/>
      <c r="K422" s="45"/>
      <c r="N422" s="161"/>
    </row>
    <row r="423" spans="1:14" hidden="1" outlineLevel="1" x14ac:dyDescent="0.3">
      <c r="A423" s="15">
        <v>420</v>
      </c>
      <c r="B423" s="16">
        <f t="shared" si="46"/>
        <v>3714.962</v>
      </c>
      <c r="C423" s="41">
        <f t="shared" si="44"/>
        <v>5.57</v>
      </c>
      <c r="D423" s="41">
        <f>D33</f>
        <v>200</v>
      </c>
      <c r="E423" s="41">
        <f t="shared" si="43"/>
        <v>5.57</v>
      </c>
      <c r="F423" s="41">
        <f t="shared" si="45"/>
        <v>0</v>
      </c>
      <c r="G423" s="41">
        <f t="shared" si="47"/>
        <v>5.57</v>
      </c>
      <c r="H423" s="41">
        <f t="shared" si="48"/>
        <v>3904.962</v>
      </c>
      <c r="I423" s="47">
        <f>D423+I393</f>
        <v>2800</v>
      </c>
      <c r="J423" s="41"/>
      <c r="K423" s="45"/>
      <c r="N423" s="161"/>
    </row>
    <row r="424" spans="1:14" hidden="1" outlineLevel="1" x14ac:dyDescent="0.3">
      <c r="A424" s="15">
        <v>421</v>
      </c>
      <c r="B424" s="16">
        <f t="shared" si="46"/>
        <v>3904.962</v>
      </c>
      <c r="C424" s="41">
        <f t="shared" si="44"/>
        <v>5.86</v>
      </c>
      <c r="D424" s="41"/>
      <c r="E424" s="41">
        <f t="shared" si="43"/>
        <v>11.43</v>
      </c>
      <c r="F424" s="41">
        <f t="shared" si="45"/>
        <v>0</v>
      </c>
      <c r="G424" s="41">
        <f t="shared" si="47"/>
        <v>11.43</v>
      </c>
      <c r="H424" s="41">
        <f t="shared" si="48"/>
        <v>3904.962</v>
      </c>
      <c r="I424" s="45"/>
      <c r="J424" s="46"/>
      <c r="K424" s="45"/>
      <c r="N424" s="161"/>
    </row>
    <row r="425" spans="1:14" hidden="1" outlineLevel="1" x14ac:dyDescent="0.3">
      <c r="A425" s="15">
        <v>422</v>
      </c>
      <c r="B425" s="16">
        <f t="shared" si="46"/>
        <v>3904.962</v>
      </c>
      <c r="C425" s="41">
        <f t="shared" si="44"/>
        <v>5.86</v>
      </c>
      <c r="D425" s="41"/>
      <c r="E425" s="41">
        <f t="shared" si="43"/>
        <v>17.29</v>
      </c>
      <c r="F425" s="41">
        <f t="shared" si="45"/>
        <v>0</v>
      </c>
      <c r="G425" s="41">
        <f t="shared" si="47"/>
        <v>17.29</v>
      </c>
      <c r="H425" s="41">
        <f t="shared" si="48"/>
        <v>3904.962</v>
      </c>
      <c r="I425" s="45"/>
      <c r="J425" s="46"/>
      <c r="K425" s="45"/>
      <c r="N425" s="161"/>
    </row>
    <row r="426" spans="1:14" hidden="1" outlineLevel="1" x14ac:dyDescent="0.3">
      <c r="A426" s="15">
        <v>423</v>
      </c>
      <c r="B426" s="16">
        <f t="shared" si="46"/>
        <v>3904.962</v>
      </c>
      <c r="C426" s="41">
        <f t="shared" si="44"/>
        <v>5.86</v>
      </c>
      <c r="D426" s="41"/>
      <c r="E426" s="41">
        <f t="shared" si="43"/>
        <v>23.15</v>
      </c>
      <c r="F426" s="41">
        <f t="shared" si="45"/>
        <v>0</v>
      </c>
      <c r="G426" s="41">
        <f t="shared" si="47"/>
        <v>23.15</v>
      </c>
      <c r="H426" s="41">
        <f t="shared" si="48"/>
        <v>3904.962</v>
      </c>
      <c r="I426" s="45"/>
      <c r="J426" s="46"/>
      <c r="K426" s="45"/>
      <c r="N426" s="161"/>
    </row>
    <row r="427" spans="1:14" hidden="1" outlineLevel="1" x14ac:dyDescent="0.3">
      <c r="A427" s="15">
        <v>424</v>
      </c>
      <c r="B427" s="16">
        <f t="shared" si="46"/>
        <v>3904.962</v>
      </c>
      <c r="C427" s="41">
        <f t="shared" si="44"/>
        <v>5.86</v>
      </c>
      <c r="D427" s="41"/>
      <c r="E427" s="41">
        <f t="shared" si="43"/>
        <v>29.009999999999998</v>
      </c>
      <c r="F427" s="41">
        <f t="shared" si="45"/>
        <v>0</v>
      </c>
      <c r="G427" s="41">
        <f t="shared" si="47"/>
        <v>29.009999999999998</v>
      </c>
      <c r="H427" s="41">
        <f t="shared" si="48"/>
        <v>3904.962</v>
      </c>
      <c r="I427" s="45"/>
      <c r="J427" s="46"/>
      <c r="K427" s="45"/>
      <c r="N427" s="161"/>
    </row>
    <row r="428" spans="1:14" hidden="1" outlineLevel="1" x14ac:dyDescent="0.3">
      <c r="A428" s="15">
        <v>425</v>
      </c>
      <c r="B428" s="16">
        <f t="shared" si="46"/>
        <v>3904.962</v>
      </c>
      <c r="C428" s="41">
        <f t="shared" si="44"/>
        <v>5.86</v>
      </c>
      <c r="D428" s="41"/>
      <c r="E428" s="41">
        <f t="shared" si="43"/>
        <v>34.869999999999997</v>
      </c>
      <c r="F428" s="41">
        <f t="shared" si="45"/>
        <v>0</v>
      </c>
      <c r="G428" s="41">
        <f t="shared" si="47"/>
        <v>34.869999999999997</v>
      </c>
      <c r="H428" s="41">
        <f t="shared" si="48"/>
        <v>3904.962</v>
      </c>
      <c r="I428" s="45"/>
      <c r="J428" s="46"/>
      <c r="K428" s="45"/>
      <c r="N428" s="161"/>
    </row>
    <row r="429" spans="1:14" hidden="1" outlineLevel="1" x14ac:dyDescent="0.3">
      <c r="A429" s="15">
        <v>426</v>
      </c>
      <c r="B429" s="16">
        <f t="shared" si="46"/>
        <v>3904.962</v>
      </c>
      <c r="C429" s="41">
        <f t="shared" si="44"/>
        <v>5.86</v>
      </c>
      <c r="D429" s="41"/>
      <c r="E429" s="41">
        <f t="shared" si="43"/>
        <v>40.729999999999997</v>
      </c>
      <c r="F429" s="41">
        <f t="shared" si="45"/>
        <v>0</v>
      </c>
      <c r="G429" s="41">
        <f t="shared" si="47"/>
        <v>40.729999999999997</v>
      </c>
      <c r="H429" s="41">
        <f t="shared" si="48"/>
        <v>3904.962</v>
      </c>
      <c r="I429" s="45"/>
      <c r="J429" s="46"/>
      <c r="K429" s="45"/>
      <c r="N429" s="161"/>
    </row>
    <row r="430" spans="1:14" hidden="1" outlineLevel="1" x14ac:dyDescent="0.3">
      <c r="A430" s="15">
        <v>427</v>
      </c>
      <c r="B430" s="16">
        <f t="shared" si="46"/>
        <v>3904.962</v>
      </c>
      <c r="C430" s="41">
        <f t="shared" si="44"/>
        <v>5.86</v>
      </c>
      <c r="D430" s="41"/>
      <c r="E430" s="41">
        <f t="shared" si="43"/>
        <v>46.589999999999996</v>
      </c>
      <c r="F430" s="41">
        <f t="shared" si="45"/>
        <v>0</v>
      </c>
      <c r="G430" s="41">
        <f t="shared" si="47"/>
        <v>46.589999999999996</v>
      </c>
      <c r="H430" s="41">
        <f t="shared" si="48"/>
        <v>3904.962</v>
      </c>
      <c r="I430" s="45"/>
      <c r="J430" s="46"/>
      <c r="K430" s="45"/>
      <c r="N430" s="161"/>
    </row>
    <row r="431" spans="1:14" hidden="1" outlineLevel="1" x14ac:dyDescent="0.3">
      <c r="A431" s="15">
        <v>428</v>
      </c>
      <c r="B431" s="16">
        <f t="shared" si="46"/>
        <v>3904.962</v>
      </c>
      <c r="C431" s="41">
        <f t="shared" si="44"/>
        <v>5.86</v>
      </c>
      <c r="D431" s="41"/>
      <c r="E431" s="41">
        <f t="shared" si="43"/>
        <v>52.449999999999996</v>
      </c>
      <c r="F431" s="41">
        <f t="shared" si="45"/>
        <v>49.827499999999993</v>
      </c>
      <c r="G431" s="41">
        <f t="shared" si="47"/>
        <v>0</v>
      </c>
      <c r="H431" s="41">
        <f t="shared" si="48"/>
        <v>3954.7894999999999</v>
      </c>
      <c r="I431" s="45"/>
      <c r="J431" s="46"/>
      <c r="K431" s="45"/>
      <c r="N431" s="161"/>
    </row>
    <row r="432" spans="1:14" hidden="1" outlineLevel="1" x14ac:dyDescent="0.3">
      <c r="A432" s="15">
        <v>429</v>
      </c>
      <c r="B432" s="16">
        <f t="shared" si="46"/>
        <v>3954.7894999999999</v>
      </c>
      <c r="C432" s="41">
        <f t="shared" si="44"/>
        <v>5.93</v>
      </c>
      <c r="D432" s="41"/>
      <c r="E432" s="41">
        <f t="shared" si="43"/>
        <v>5.93</v>
      </c>
      <c r="F432" s="41">
        <f t="shared" si="45"/>
        <v>0</v>
      </c>
      <c r="G432" s="41">
        <f t="shared" si="47"/>
        <v>5.93</v>
      </c>
      <c r="H432" s="41">
        <f t="shared" si="48"/>
        <v>3954.7894999999999</v>
      </c>
      <c r="I432" s="45"/>
      <c r="J432" s="46"/>
      <c r="K432" s="45"/>
      <c r="N432" s="161"/>
    </row>
    <row r="433" spans="1:14" hidden="1" outlineLevel="1" x14ac:dyDescent="0.3">
      <c r="A433" s="15">
        <v>430</v>
      </c>
      <c r="B433" s="16">
        <f t="shared" si="46"/>
        <v>3954.7894999999999</v>
      </c>
      <c r="C433" s="41">
        <f t="shared" si="44"/>
        <v>5.93</v>
      </c>
      <c r="D433" s="41"/>
      <c r="E433" s="41">
        <f t="shared" si="43"/>
        <v>11.86</v>
      </c>
      <c r="F433" s="41">
        <f t="shared" si="45"/>
        <v>0</v>
      </c>
      <c r="G433" s="41">
        <f t="shared" si="47"/>
        <v>11.86</v>
      </c>
      <c r="H433" s="41">
        <f t="shared" si="48"/>
        <v>3954.7894999999999</v>
      </c>
      <c r="I433" s="45"/>
      <c r="J433" s="46"/>
      <c r="K433" s="45"/>
      <c r="N433" s="161"/>
    </row>
    <row r="434" spans="1:14" hidden="1" outlineLevel="1" x14ac:dyDescent="0.3">
      <c r="A434" s="15">
        <v>431</v>
      </c>
      <c r="B434" s="16">
        <f t="shared" si="46"/>
        <v>3954.7894999999999</v>
      </c>
      <c r="C434" s="41">
        <f t="shared" si="44"/>
        <v>5.93</v>
      </c>
      <c r="D434" s="41"/>
      <c r="E434" s="41">
        <f t="shared" ref="E434:E497" si="49">C434+G433</f>
        <v>17.79</v>
      </c>
      <c r="F434" s="41">
        <f t="shared" si="45"/>
        <v>0</v>
      </c>
      <c r="G434" s="41">
        <f t="shared" si="47"/>
        <v>17.79</v>
      </c>
      <c r="H434" s="41">
        <f t="shared" si="48"/>
        <v>3954.7894999999999</v>
      </c>
      <c r="I434" s="45"/>
      <c r="J434" s="46"/>
      <c r="K434" s="45"/>
      <c r="N434" s="161"/>
    </row>
    <row r="435" spans="1:14" hidden="1" outlineLevel="1" x14ac:dyDescent="0.3">
      <c r="A435" s="15">
        <v>432</v>
      </c>
      <c r="B435" s="16">
        <f t="shared" si="46"/>
        <v>3954.7894999999999</v>
      </c>
      <c r="C435" s="41">
        <f t="shared" si="44"/>
        <v>5.93</v>
      </c>
      <c r="D435" s="41"/>
      <c r="E435" s="41">
        <f t="shared" si="49"/>
        <v>23.72</v>
      </c>
      <c r="F435" s="41">
        <f t="shared" si="45"/>
        <v>0</v>
      </c>
      <c r="G435" s="41">
        <f t="shared" si="47"/>
        <v>23.72</v>
      </c>
      <c r="H435" s="41">
        <f t="shared" si="48"/>
        <v>3954.7894999999999</v>
      </c>
      <c r="I435" s="45"/>
      <c r="J435" s="46"/>
      <c r="K435" s="45"/>
      <c r="N435" s="161"/>
    </row>
    <row r="436" spans="1:14" hidden="1" outlineLevel="1" x14ac:dyDescent="0.3">
      <c r="A436" s="15">
        <v>433</v>
      </c>
      <c r="B436" s="16">
        <f t="shared" si="46"/>
        <v>3954.7894999999999</v>
      </c>
      <c r="C436" s="41">
        <f t="shared" si="44"/>
        <v>5.93</v>
      </c>
      <c r="D436" s="41"/>
      <c r="E436" s="41">
        <f t="shared" si="49"/>
        <v>29.65</v>
      </c>
      <c r="F436" s="41">
        <f t="shared" si="45"/>
        <v>0</v>
      </c>
      <c r="G436" s="41">
        <f t="shared" si="47"/>
        <v>29.65</v>
      </c>
      <c r="H436" s="41">
        <f t="shared" si="48"/>
        <v>3954.7894999999999</v>
      </c>
      <c r="I436" s="45"/>
      <c r="J436" s="46"/>
      <c r="K436" s="45"/>
      <c r="N436" s="161"/>
    </row>
    <row r="437" spans="1:14" hidden="1" outlineLevel="1" x14ac:dyDescent="0.3">
      <c r="A437" s="15">
        <v>434</v>
      </c>
      <c r="B437" s="16">
        <f t="shared" si="46"/>
        <v>3954.7894999999999</v>
      </c>
      <c r="C437" s="41">
        <f t="shared" si="44"/>
        <v>5.93</v>
      </c>
      <c r="D437" s="41"/>
      <c r="E437" s="41">
        <f t="shared" si="49"/>
        <v>35.58</v>
      </c>
      <c r="F437" s="41">
        <f t="shared" si="45"/>
        <v>0</v>
      </c>
      <c r="G437" s="41">
        <f t="shared" si="47"/>
        <v>35.58</v>
      </c>
      <c r="H437" s="41">
        <f t="shared" si="48"/>
        <v>3954.7894999999999</v>
      </c>
      <c r="I437" s="45"/>
      <c r="J437" s="46"/>
      <c r="K437" s="45"/>
      <c r="N437" s="161"/>
    </row>
    <row r="438" spans="1:14" hidden="1" outlineLevel="1" x14ac:dyDescent="0.3">
      <c r="A438" s="15">
        <v>435</v>
      </c>
      <c r="B438" s="16">
        <f t="shared" si="46"/>
        <v>3954.7894999999999</v>
      </c>
      <c r="C438" s="41">
        <f t="shared" si="44"/>
        <v>5.93</v>
      </c>
      <c r="D438" s="41"/>
      <c r="E438" s="41">
        <f t="shared" si="49"/>
        <v>41.51</v>
      </c>
      <c r="F438" s="41">
        <f t="shared" si="45"/>
        <v>0</v>
      </c>
      <c r="G438" s="41">
        <f t="shared" si="47"/>
        <v>41.51</v>
      </c>
      <c r="H438" s="41">
        <f t="shared" si="48"/>
        <v>3954.7894999999999</v>
      </c>
      <c r="I438" s="45"/>
      <c r="J438" s="46"/>
      <c r="K438" s="45"/>
      <c r="N438" s="161"/>
    </row>
    <row r="439" spans="1:14" hidden="1" outlineLevel="1" x14ac:dyDescent="0.3">
      <c r="A439" s="15">
        <v>436</v>
      </c>
      <c r="B439" s="16">
        <f t="shared" si="46"/>
        <v>3954.7894999999999</v>
      </c>
      <c r="C439" s="41">
        <f t="shared" si="44"/>
        <v>5.93</v>
      </c>
      <c r="D439" s="41"/>
      <c r="E439" s="41">
        <f t="shared" si="49"/>
        <v>47.44</v>
      </c>
      <c r="F439" s="41">
        <f t="shared" si="45"/>
        <v>0</v>
      </c>
      <c r="G439" s="41">
        <f t="shared" si="47"/>
        <v>47.44</v>
      </c>
      <c r="H439" s="41">
        <f t="shared" si="48"/>
        <v>3954.7894999999999</v>
      </c>
      <c r="I439" s="45"/>
      <c r="J439" s="46"/>
      <c r="K439" s="45"/>
      <c r="N439" s="161"/>
    </row>
    <row r="440" spans="1:14" hidden="1" outlineLevel="1" x14ac:dyDescent="0.3">
      <c r="A440" s="15">
        <v>437</v>
      </c>
      <c r="B440" s="16">
        <f t="shared" si="46"/>
        <v>3954.7894999999999</v>
      </c>
      <c r="C440" s="41">
        <f t="shared" si="44"/>
        <v>5.93</v>
      </c>
      <c r="D440" s="41"/>
      <c r="E440" s="41">
        <f t="shared" si="49"/>
        <v>53.37</v>
      </c>
      <c r="F440" s="41">
        <f t="shared" si="45"/>
        <v>50.701499999999996</v>
      </c>
      <c r="G440" s="41">
        <f t="shared" si="47"/>
        <v>0</v>
      </c>
      <c r="H440" s="41">
        <f t="shared" si="48"/>
        <v>4005.491</v>
      </c>
      <c r="I440" s="45"/>
      <c r="J440" s="46"/>
      <c r="K440" s="45"/>
      <c r="N440" s="161"/>
    </row>
    <row r="441" spans="1:14" hidden="1" outlineLevel="1" x14ac:dyDescent="0.3">
      <c r="A441" s="15">
        <v>438</v>
      </c>
      <c r="B441" s="16">
        <f t="shared" si="46"/>
        <v>4005.491</v>
      </c>
      <c r="C441" s="41">
        <f t="shared" si="44"/>
        <v>6.01</v>
      </c>
      <c r="D441" s="41"/>
      <c r="E441" s="41">
        <f t="shared" si="49"/>
        <v>6.01</v>
      </c>
      <c r="F441" s="41">
        <f t="shared" si="45"/>
        <v>0</v>
      </c>
      <c r="G441" s="41">
        <f t="shared" si="47"/>
        <v>6.01</v>
      </c>
      <c r="H441" s="41">
        <f t="shared" si="48"/>
        <v>4005.491</v>
      </c>
      <c r="I441" s="45"/>
      <c r="J441" s="46"/>
      <c r="K441" s="45"/>
      <c r="N441" s="161"/>
    </row>
    <row r="442" spans="1:14" hidden="1" outlineLevel="1" x14ac:dyDescent="0.3">
      <c r="A442" s="15">
        <v>439</v>
      </c>
      <c r="B442" s="16">
        <f t="shared" si="46"/>
        <v>4005.491</v>
      </c>
      <c r="C442" s="41">
        <f t="shared" si="44"/>
        <v>6.01</v>
      </c>
      <c r="D442" s="41"/>
      <c r="E442" s="41">
        <f t="shared" si="49"/>
        <v>12.02</v>
      </c>
      <c r="F442" s="41">
        <f t="shared" si="45"/>
        <v>0</v>
      </c>
      <c r="G442" s="41">
        <f t="shared" si="47"/>
        <v>12.02</v>
      </c>
      <c r="H442" s="41">
        <f t="shared" si="48"/>
        <v>4005.491</v>
      </c>
      <c r="I442" s="45"/>
      <c r="J442" s="46"/>
      <c r="K442" s="45"/>
      <c r="N442" s="161"/>
    </row>
    <row r="443" spans="1:14" hidden="1" outlineLevel="1" x14ac:dyDescent="0.3">
      <c r="A443" s="15">
        <v>440</v>
      </c>
      <c r="B443" s="16">
        <f t="shared" si="46"/>
        <v>4005.491</v>
      </c>
      <c r="C443" s="41">
        <f t="shared" si="44"/>
        <v>6.01</v>
      </c>
      <c r="D443" s="41"/>
      <c r="E443" s="41">
        <f t="shared" si="49"/>
        <v>18.03</v>
      </c>
      <c r="F443" s="41">
        <f t="shared" si="45"/>
        <v>0</v>
      </c>
      <c r="G443" s="41">
        <f t="shared" si="47"/>
        <v>18.03</v>
      </c>
      <c r="H443" s="41">
        <f t="shared" si="48"/>
        <v>4005.491</v>
      </c>
      <c r="I443" s="45"/>
      <c r="J443" s="46"/>
      <c r="K443" s="45"/>
      <c r="N443" s="161"/>
    </row>
    <row r="444" spans="1:14" hidden="1" outlineLevel="1" x14ac:dyDescent="0.3">
      <c r="A444" s="15">
        <v>441</v>
      </c>
      <c r="B444" s="16">
        <f t="shared" si="46"/>
        <v>4005.491</v>
      </c>
      <c r="C444" s="41">
        <f t="shared" si="44"/>
        <v>6.01</v>
      </c>
      <c r="D444" s="41"/>
      <c r="E444" s="41">
        <f t="shared" si="49"/>
        <v>24.04</v>
      </c>
      <c r="F444" s="41">
        <f t="shared" si="45"/>
        <v>0</v>
      </c>
      <c r="G444" s="41">
        <f t="shared" si="47"/>
        <v>24.04</v>
      </c>
      <c r="H444" s="41">
        <f t="shared" si="48"/>
        <v>4005.491</v>
      </c>
      <c r="I444" s="45"/>
      <c r="J444" s="46"/>
      <c r="K444" s="45"/>
      <c r="N444" s="161"/>
    </row>
    <row r="445" spans="1:14" hidden="1" outlineLevel="1" x14ac:dyDescent="0.3">
      <c r="A445" s="15">
        <v>442</v>
      </c>
      <c r="B445" s="16">
        <f t="shared" si="46"/>
        <v>4005.491</v>
      </c>
      <c r="C445" s="41">
        <f t="shared" si="44"/>
        <v>6.01</v>
      </c>
      <c r="D445" s="41"/>
      <c r="E445" s="41">
        <f t="shared" si="49"/>
        <v>30.049999999999997</v>
      </c>
      <c r="F445" s="41">
        <f t="shared" si="45"/>
        <v>0</v>
      </c>
      <c r="G445" s="41">
        <f t="shared" si="47"/>
        <v>30.049999999999997</v>
      </c>
      <c r="H445" s="41">
        <f t="shared" si="48"/>
        <v>4005.491</v>
      </c>
      <c r="I445" s="45"/>
      <c r="J445" s="46"/>
      <c r="K445" s="45"/>
      <c r="N445" s="161"/>
    </row>
    <row r="446" spans="1:14" hidden="1" outlineLevel="1" x14ac:dyDescent="0.3">
      <c r="A446" s="15">
        <v>443</v>
      </c>
      <c r="B446" s="16">
        <f t="shared" si="46"/>
        <v>4005.491</v>
      </c>
      <c r="C446" s="41">
        <f t="shared" si="44"/>
        <v>6.01</v>
      </c>
      <c r="D446" s="41"/>
      <c r="E446" s="41">
        <f t="shared" si="49"/>
        <v>36.059999999999995</v>
      </c>
      <c r="F446" s="41">
        <f t="shared" si="45"/>
        <v>0</v>
      </c>
      <c r="G446" s="41">
        <f t="shared" si="47"/>
        <v>36.059999999999995</v>
      </c>
      <c r="H446" s="41">
        <f t="shared" si="48"/>
        <v>4005.491</v>
      </c>
      <c r="I446" s="45"/>
      <c r="J446" s="46"/>
      <c r="K446" s="45"/>
      <c r="N446" s="161"/>
    </row>
    <row r="447" spans="1:14" hidden="1" outlineLevel="1" x14ac:dyDescent="0.3">
      <c r="A447" s="15">
        <v>444</v>
      </c>
      <c r="B447" s="16">
        <f t="shared" si="46"/>
        <v>4005.491</v>
      </c>
      <c r="C447" s="41">
        <f t="shared" si="44"/>
        <v>6.01</v>
      </c>
      <c r="D447" s="41"/>
      <c r="E447" s="41">
        <f t="shared" si="49"/>
        <v>42.069999999999993</v>
      </c>
      <c r="F447" s="41">
        <f t="shared" si="45"/>
        <v>0</v>
      </c>
      <c r="G447" s="41">
        <f t="shared" si="47"/>
        <v>42.069999999999993</v>
      </c>
      <c r="H447" s="41">
        <f t="shared" si="48"/>
        <v>4005.491</v>
      </c>
      <c r="I447" s="45"/>
      <c r="J447" s="46"/>
      <c r="K447" s="45"/>
      <c r="N447" s="161"/>
    </row>
    <row r="448" spans="1:14" hidden="1" outlineLevel="1" x14ac:dyDescent="0.3">
      <c r="A448" s="15">
        <v>445</v>
      </c>
      <c r="B448" s="16">
        <f t="shared" si="46"/>
        <v>4005.491</v>
      </c>
      <c r="C448" s="41">
        <f t="shared" si="44"/>
        <v>6.01</v>
      </c>
      <c r="D448" s="41"/>
      <c r="E448" s="41">
        <f t="shared" si="49"/>
        <v>48.079999999999991</v>
      </c>
      <c r="F448" s="41">
        <f t="shared" si="45"/>
        <v>0</v>
      </c>
      <c r="G448" s="41">
        <f t="shared" si="47"/>
        <v>48.079999999999991</v>
      </c>
      <c r="H448" s="41">
        <f t="shared" si="48"/>
        <v>4005.491</v>
      </c>
      <c r="I448" s="45"/>
      <c r="J448" s="46"/>
      <c r="K448" s="45"/>
      <c r="N448" s="161"/>
    </row>
    <row r="449" spans="1:14" hidden="1" outlineLevel="1" x14ac:dyDescent="0.3">
      <c r="A449" s="15">
        <v>446</v>
      </c>
      <c r="B449" s="16">
        <f t="shared" si="46"/>
        <v>4005.491</v>
      </c>
      <c r="C449" s="41">
        <f t="shared" si="44"/>
        <v>6.01</v>
      </c>
      <c r="D449" s="41"/>
      <c r="E449" s="41">
        <f t="shared" si="49"/>
        <v>54.089999999999989</v>
      </c>
      <c r="F449" s="41">
        <f t="shared" si="45"/>
        <v>51.385499999999986</v>
      </c>
      <c r="G449" s="41">
        <f t="shared" si="47"/>
        <v>0</v>
      </c>
      <c r="H449" s="41">
        <f t="shared" si="48"/>
        <v>4056.8764999999999</v>
      </c>
      <c r="I449" s="45"/>
      <c r="J449" s="46"/>
      <c r="K449" s="45"/>
      <c r="N449" s="161"/>
    </row>
    <row r="450" spans="1:14" hidden="1" outlineLevel="1" x14ac:dyDescent="0.3">
      <c r="A450" s="15">
        <v>447</v>
      </c>
      <c r="B450" s="16">
        <f t="shared" si="46"/>
        <v>4056.8764999999999</v>
      </c>
      <c r="C450" s="41">
        <f t="shared" si="44"/>
        <v>6.09</v>
      </c>
      <c r="D450" s="41"/>
      <c r="E450" s="41">
        <f t="shared" si="49"/>
        <v>6.09</v>
      </c>
      <c r="F450" s="41">
        <f t="shared" si="45"/>
        <v>0</v>
      </c>
      <c r="G450" s="41">
        <f t="shared" si="47"/>
        <v>6.09</v>
      </c>
      <c r="H450" s="41">
        <f t="shared" si="48"/>
        <v>4056.8764999999999</v>
      </c>
      <c r="I450" s="45"/>
      <c r="J450" s="46"/>
      <c r="K450" s="45"/>
      <c r="N450" s="161"/>
    </row>
    <row r="451" spans="1:14" hidden="1" outlineLevel="1" x14ac:dyDescent="0.3">
      <c r="A451" s="15">
        <v>448</v>
      </c>
      <c r="B451" s="16">
        <f t="shared" si="46"/>
        <v>4056.8764999999999</v>
      </c>
      <c r="C451" s="41">
        <f t="shared" si="44"/>
        <v>6.09</v>
      </c>
      <c r="D451" s="41"/>
      <c r="E451" s="41">
        <f t="shared" si="49"/>
        <v>12.18</v>
      </c>
      <c r="F451" s="41">
        <f t="shared" si="45"/>
        <v>0</v>
      </c>
      <c r="G451" s="41">
        <f t="shared" si="47"/>
        <v>12.18</v>
      </c>
      <c r="H451" s="41">
        <f t="shared" si="48"/>
        <v>4056.8764999999999</v>
      </c>
      <c r="I451" s="45"/>
      <c r="J451" s="46"/>
      <c r="K451" s="45"/>
      <c r="N451" s="161"/>
    </row>
    <row r="452" spans="1:14" hidden="1" outlineLevel="1" x14ac:dyDescent="0.3">
      <c r="A452" s="15">
        <v>449</v>
      </c>
      <c r="B452" s="16">
        <f t="shared" si="46"/>
        <v>4056.8764999999999</v>
      </c>
      <c r="C452" s="41">
        <f t="shared" ref="C452:C515" si="50">ROUND(B452*Ertrag/100,2)</f>
        <v>6.09</v>
      </c>
      <c r="D452" s="41"/>
      <c r="E452" s="41">
        <f t="shared" si="49"/>
        <v>18.27</v>
      </c>
      <c r="F452" s="41">
        <f t="shared" ref="F452:F515" si="51">IF(E452&lt;50,0,E452*gebuehr)</f>
        <v>0</v>
      </c>
      <c r="G452" s="41">
        <f t="shared" si="47"/>
        <v>18.27</v>
      </c>
      <c r="H452" s="41">
        <f t="shared" si="48"/>
        <v>4056.8764999999999</v>
      </c>
      <c r="I452" s="45"/>
      <c r="J452" s="46"/>
      <c r="K452" s="45"/>
      <c r="N452" s="161"/>
    </row>
    <row r="453" spans="1:14" hidden="1" outlineLevel="1" x14ac:dyDescent="0.3">
      <c r="A453" s="15">
        <v>450</v>
      </c>
      <c r="B453" s="16">
        <f t="shared" si="46"/>
        <v>4056.8764999999999</v>
      </c>
      <c r="C453" s="41">
        <f t="shared" si="50"/>
        <v>6.09</v>
      </c>
      <c r="D453" s="41">
        <f>D33</f>
        <v>200</v>
      </c>
      <c r="E453" s="41">
        <f t="shared" si="49"/>
        <v>24.36</v>
      </c>
      <c r="F453" s="41">
        <f t="shared" si="51"/>
        <v>0</v>
      </c>
      <c r="G453" s="41">
        <f t="shared" si="47"/>
        <v>24.36</v>
      </c>
      <c r="H453" s="41">
        <f t="shared" si="48"/>
        <v>4246.8765000000003</v>
      </c>
      <c r="I453" s="47">
        <f>D453+I423</f>
        <v>3000</v>
      </c>
      <c r="J453" s="41"/>
      <c r="K453" s="45"/>
      <c r="N453" s="161"/>
    </row>
    <row r="454" spans="1:14" hidden="1" outlineLevel="1" x14ac:dyDescent="0.3">
      <c r="A454" s="15">
        <v>451</v>
      </c>
      <c r="B454" s="16">
        <f t="shared" si="46"/>
        <v>4246.8765000000003</v>
      </c>
      <c r="C454" s="41">
        <f t="shared" si="50"/>
        <v>6.37</v>
      </c>
      <c r="D454" s="41"/>
      <c r="E454" s="41">
        <f t="shared" si="49"/>
        <v>30.73</v>
      </c>
      <c r="F454" s="41">
        <f t="shared" si="51"/>
        <v>0</v>
      </c>
      <c r="G454" s="41">
        <f t="shared" si="47"/>
        <v>30.73</v>
      </c>
      <c r="H454" s="41">
        <f t="shared" si="48"/>
        <v>4246.8765000000003</v>
      </c>
      <c r="I454" s="45"/>
      <c r="J454" s="46"/>
      <c r="K454" s="45"/>
      <c r="N454" s="161"/>
    </row>
    <row r="455" spans="1:14" hidden="1" outlineLevel="1" x14ac:dyDescent="0.3">
      <c r="A455" s="15">
        <v>452</v>
      </c>
      <c r="B455" s="16">
        <f t="shared" ref="B455:B518" si="52">H454</f>
        <v>4246.8765000000003</v>
      </c>
      <c r="C455" s="41">
        <f t="shared" si="50"/>
        <v>6.37</v>
      </c>
      <c r="D455" s="41"/>
      <c r="E455" s="41">
        <f t="shared" si="49"/>
        <v>37.1</v>
      </c>
      <c r="F455" s="41">
        <f t="shared" si="51"/>
        <v>0</v>
      </c>
      <c r="G455" s="41">
        <f t="shared" si="47"/>
        <v>37.1</v>
      </c>
      <c r="H455" s="41">
        <f t="shared" si="48"/>
        <v>4246.8765000000003</v>
      </c>
      <c r="I455" s="45"/>
      <c r="J455" s="46"/>
      <c r="K455" s="45"/>
      <c r="N455" s="161"/>
    </row>
    <row r="456" spans="1:14" hidden="1" outlineLevel="1" x14ac:dyDescent="0.3">
      <c r="A456" s="15">
        <v>453</v>
      </c>
      <c r="B456" s="16">
        <f t="shared" si="52"/>
        <v>4246.8765000000003</v>
      </c>
      <c r="C456" s="41">
        <f t="shared" si="50"/>
        <v>6.37</v>
      </c>
      <c r="D456" s="41"/>
      <c r="E456" s="41">
        <f t="shared" si="49"/>
        <v>43.47</v>
      </c>
      <c r="F456" s="41">
        <f t="shared" si="51"/>
        <v>0</v>
      </c>
      <c r="G456" s="41">
        <f t="shared" si="47"/>
        <v>43.47</v>
      </c>
      <c r="H456" s="41">
        <f t="shared" si="48"/>
        <v>4246.8765000000003</v>
      </c>
      <c r="I456" s="45"/>
      <c r="J456" s="46"/>
      <c r="K456" s="45"/>
      <c r="N456" s="161"/>
    </row>
    <row r="457" spans="1:14" hidden="1" outlineLevel="1" x14ac:dyDescent="0.3">
      <c r="A457" s="15">
        <v>454</v>
      </c>
      <c r="B457" s="16">
        <f t="shared" si="52"/>
        <v>4246.8765000000003</v>
      </c>
      <c r="C457" s="41">
        <f t="shared" si="50"/>
        <v>6.37</v>
      </c>
      <c r="D457" s="41"/>
      <c r="E457" s="41">
        <f t="shared" si="49"/>
        <v>49.839999999999996</v>
      </c>
      <c r="F457" s="41">
        <f t="shared" si="51"/>
        <v>0</v>
      </c>
      <c r="G457" s="41">
        <f t="shared" si="47"/>
        <v>49.839999999999996</v>
      </c>
      <c r="H457" s="41">
        <f t="shared" si="48"/>
        <v>4246.8765000000003</v>
      </c>
      <c r="I457" s="45"/>
      <c r="J457" s="46"/>
      <c r="K457" s="45"/>
      <c r="N457" s="161"/>
    </row>
    <row r="458" spans="1:14" hidden="1" outlineLevel="1" x14ac:dyDescent="0.3">
      <c r="A458" s="15">
        <v>455</v>
      </c>
      <c r="B458" s="16">
        <f t="shared" si="52"/>
        <v>4246.8765000000003</v>
      </c>
      <c r="C458" s="41">
        <f t="shared" si="50"/>
        <v>6.37</v>
      </c>
      <c r="D458" s="41"/>
      <c r="E458" s="41">
        <f t="shared" si="49"/>
        <v>56.209999999999994</v>
      </c>
      <c r="F458" s="41">
        <f t="shared" si="51"/>
        <v>53.399499999999989</v>
      </c>
      <c r="G458" s="41">
        <f t="shared" si="47"/>
        <v>0</v>
      </c>
      <c r="H458" s="41">
        <f t="shared" si="48"/>
        <v>4300.2759999999998</v>
      </c>
      <c r="I458" s="45"/>
      <c r="J458" s="46"/>
      <c r="K458" s="45"/>
      <c r="N458" s="161"/>
    </row>
    <row r="459" spans="1:14" hidden="1" outlineLevel="1" x14ac:dyDescent="0.3">
      <c r="A459" s="15">
        <v>456</v>
      </c>
      <c r="B459" s="16">
        <f t="shared" si="52"/>
        <v>4300.2759999999998</v>
      </c>
      <c r="C459" s="41">
        <f t="shared" si="50"/>
        <v>6.45</v>
      </c>
      <c r="D459" s="41"/>
      <c r="E459" s="41">
        <f t="shared" si="49"/>
        <v>6.45</v>
      </c>
      <c r="F459" s="41">
        <f t="shared" si="51"/>
        <v>0</v>
      </c>
      <c r="G459" s="41">
        <f t="shared" si="47"/>
        <v>6.45</v>
      </c>
      <c r="H459" s="41">
        <f t="shared" si="48"/>
        <v>4300.2759999999998</v>
      </c>
      <c r="I459" s="45"/>
      <c r="J459" s="46"/>
      <c r="K459" s="45"/>
      <c r="N459" s="161"/>
    </row>
    <row r="460" spans="1:14" hidden="1" outlineLevel="1" x14ac:dyDescent="0.3">
      <c r="A460" s="15">
        <v>457</v>
      </c>
      <c r="B460" s="16">
        <f t="shared" si="52"/>
        <v>4300.2759999999998</v>
      </c>
      <c r="C460" s="41">
        <f t="shared" si="50"/>
        <v>6.45</v>
      </c>
      <c r="D460" s="41"/>
      <c r="E460" s="41">
        <f t="shared" si="49"/>
        <v>12.9</v>
      </c>
      <c r="F460" s="41">
        <f t="shared" si="51"/>
        <v>0</v>
      </c>
      <c r="G460" s="41">
        <f t="shared" si="47"/>
        <v>12.9</v>
      </c>
      <c r="H460" s="41">
        <f t="shared" si="48"/>
        <v>4300.2759999999998</v>
      </c>
      <c r="I460" s="45"/>
      <c r="J460" s="46"/>
      <c r="K460" s="45"/>
      <c r="N460" s="161"/>
    </row>
    <row r="461" spans="1:14" hidden="1" outlineLevel="1" x14ac:dyDescent="0.3">
      <c r="A461" s="15">
        <v>458</v>
      </c>
      <c r="B461" s="16">
        <f t="shared" si="52"/>
        <v>4300.2759999999998</v>
      </c>
      <c r="C461" s="41">
        <f t="shared" si="50"/>
        <v>6.45</v>
      </c>
      <c r="D461" s="41"/>
      <c r="E461" s="41">
        <f t="shared" si="49"/>
        <v>19.350000000000001</v>
      </c>
      <c r="F461" s="41">
        <f t="shared" si="51"/>
        <v>0</v>
      </c>
      <c r="G461" s="41">
        <f t="shared" si="47"/>
        <v>19.350000000000001</v>
      </c>
      <c r="H461" s="41">
        <f t="shared" si="48"/>
        <v>4300.2759999999998</v>
      </c>
      <c r="I461" s="45"/>
      <c r="J461" s="46"/>
      <c r="K461" s="45"/>
      <c r="N461" s="161"/>
    </row>
    <row r="462" spans="1:14" hidden="1" outlineLevel="1" x14ac:dyDescent="0.3">
      <c r="A462" s="15">
        <v>459</v>
      </c>
      <c r="B462" s="16">
        <f t="shared" si="52"/>
        <v>4300.2759999999998</v>
      </c>
      <c r="C462" s="41">
        <f t="shared" si="50"/>
        <v>6.45</v>
      </c>
      <c r="D462" s="41"/>
      <c r="E462" s="41">
        <f t="shared" si="49"/>
        <v>25.8</v>
      </c>
      <c r="F462" s="41">
        <f t="shared" si="51"/>
        <v>0</v>
      </c>
      <c r="G462" s="41">
        <f t="shared" si="47"/>
        <v>25.8</v>
      </c>
      <c r="H462" s="41">
        <f t="shared" si="48"/>
        <v>4300.2759999999998</v>
      </c>
      <c r="I462" s="45"/>
      <c r="J462" s="46"/>
      <c r="K462" s="45"/>
      <c r="N462" s="161"/>
    </row>
    <row r="463" spans="1:14" hidden="1" outlineLevel="1" x14ac:dyDescent="0.3">
      <c r="A463" s="15">
        <v>460</v>
      </c>
      <c r="B463" s="16">
        <f t="shared" si="52"/>
        <v>4300.2759999999998</v>
      </c>
      <c r="C463" s="41">
        <f t="shared" si="50"/>
        <v>6.45</v>
      </c>
      <c r="D463" s="41"/>
      <c r="E463" s="41">
        <f t="shared" si="49"/>
        <v>32.25</v>
      </c>
      <c r="F463" s="41">
        <f t="shared" si="51"/>
        <v>0</v>
      </c>
      <c r="G463" s="41">
        <f t="shared" si="47"/>
        <v>32.25</v>
      </c>
      <c r="H463" s="41">
        <f t="shared" si="48"/>
        <v>4300.2759999999998</v>
      </c>
      <c r="I463" s="45"/>
      <c r="J463" s="46"/>
      <c r="K463" s="45"/>
      <c r="N463" s="161"/>
    </row>
    <row r="464" spans="1:14" hidden="1" outlineLevel="1" x14ac:dyDescent="0.3">
      <c r="A464" s="15">
        <v>461</v>
      </c>
      <c r="B464" s="16">
        <f t="shared" si="52"/>
        <v>4300.2759999999998</v>
      </c>
      <c r="C464" s="41">
        <f t="shared" si="50"/>
        <v>6.45</v>
      </c>
      <c r="D464" s="41"/>
      <c r="E464" s="41">
        <f t="shared" si="49"/>
        <v>38.700000000000003</v>
      </c>
      <c r="F464" s="41">
        <f t="shared" si="51"/>
        <v>0</v>
      </c>
      <c r="G464" s="41">
        <f t="shared" si="47"/>
        <v>38.700000000000003</v>
      </c>
      <c r="H464" s="41">
        <f t="shared" si="48"/>
        <v>4300.2759999999998</v>
      </c>
      <c r="I464" s="45"/>
      <c r="J464" s="46"/>
      <c r="K464" s="45"/>
      <c r="N464" s="161"/>
    </row>
    <row r="465" spans="1:14" hidden="1" outlineLevel="1" x14ac:dyDescent="0.3">
      <c r="A465" s="15">
        <v>462</v>
      </c>
      <c r="B465" s="16">
        <f t="shared" si="52"/>
        <v>4300.2759999999998</v>
      </c>
      <c r="C465" s="41">
        <f t="shared" si="50"/>
        <v>6.45</v>
      </c>
      <c r="D465" s="41"/>
      <c r="E465" s="41">
        <f t="shared" si="49"/>
        <v>45.150000000000006</v>
      </c>
      <c r="F465" s="41">
        <f t="shared" si="51"/>
        <v>0</v>
      </c>
      <c r="G465" s="41">
        <f t="shared" si="47"/>
        <v>45.150000000000006</v>
      </c>
      <c r="H465" s="41">
        <f t="shared" si="48"/>
        <v>4300.2759999999998</v>
      </c>
      <c r="I465" s="45"/>
      <c r="J465" s="46"/>
      <c r="K465" s="45"/>
      <c r="N465" s="161"/>
    </row>
    <row r="466" spans="1:14" hidden="1" outlineLevel="1" x14ac:dyDescent="0.3">
      <c r="A466" s="15">
        <v>463</v>
      </c>
      <c r="B466" s="16">
        <f t="shared" si="52"/>
        <v>4300.2759999999998</v>
      </c>
      <c r="C466" s="41">
        <f t="shared" si="50"/>
        <v>6.45</v>
      </c>
      <c r="D466" s="41"/>
      <c r="E466" s="41">
        <f t="shared" si="49"/>
        <v>51.600000000000009</v>
      </c>
      <c r="F466" s="41">
        <f t="shared" si="51"/>
        <v>49.02</v>
      </c>
      <c r="G466" s="41">
        <f t="shared" si="47"/>
        <v>0</v>
      </c>
      <c r="H466" s="41">
        <f t="shared" si="48"/>
        <v>4349.2960000000003</v>
      </c>
      <c r="I466" s="45"/>
      <c r="J466" s="46"/>
      <c r="K466" s="45"/>
      <c r="N466" s="161"/>
    </row>
    <row r="467" spans="1:14" hidden="1" outlineLevel="1" x14ac:dyDescent="0.3">
      <c r="A467" s="15">
        <v>464</v>
      </c>
      <c r="B467" s="16">
        <f t="shared" si="52"/>
        <v>4349.2960000000003</v>
      </c>
      <c r="C467" s="41">
        <f t="shared" si="50"/>
        <v>6.52</v>
      </c>
      <c r="D467" s="41"/>
      <c r="E467" s="41">
        <f t="shared" si="49"/>
        <v>6.52</v>
      </c>
      <c r="F467" s="41">
        <f t="shared" si="51"/>
        <v>0</v>
      </c>
      <c r="G467" s="41">
        <f t="shared" si="47"/>
        <v>6.52</v>
      </c>
      <c r="H467" s="41">
        <f t="shared" si="48"/>
        <v>4349.2960000000003</v>
      </c>
      <c r="I467" s="45"/>
      <c r="J467" s="46"/>
      <c r="K467" s="45"/>
      <c r="N467" s="161"/>
    </row>
    <row r="468" spans="1:14" hidden="1" outlineLevel="1" x14ac:dyDescent="0.3">
      <c r="A468" s="15">
        <v>465</v>
      </c>
      <c r="B468" s="16">
        <f t="shared" si="52"/>
        <v>4349.2960000000003</v>
      </c>
      <c r="C468" s="41">
        <f t="shared" si="50"/>
        <v>6.52</v>
      </c>
      <c r="D468" s="41"/>
      <c r="E468" s="41">
        <f t="shared" si="49"/>
        <v>13.04</v>
      </c>
      <c r="F468" s="41">
        <f t="shared" si="51"/>
        <v>0</v>
      </c>
      <c r="G468" s="41">
        <f t="shared" si="47"/>
        <v>13.04</v>
      </c>
      <c r="H468" s="41">
        <f t="shared" si="48"/>
        <v>4349.2960000000003</v>
      </c>
      <c r="I468" s="45"/>
      <c r="J468" s="46"/>
      <c r="K468" s="45"/>
      <c r="N468" s="161"/>
    </row>
    <row r="469" spans="1:14" hidden="1" outlineLevel="1" x14ac:dyDescent="0.3">
      <c r="A469" s="15">
        <v>466</v>
      </c>
      <c r="B469" s="16">
        <f t="shared" si="52"/>
        <v>4349.2960000000003</v>
      </c>
      <c r="C469" s="41">
        <f t="shared" si="50"/>
        <v>6.52</v>
      </c>
      <c r="D469" s="41"/>
      <c r="E469" s="41">
        <f t="shared" si="49"/>
        <v>19.559999999999999</v>
      </c>
      <c r="F469" s="41">
        <f t="shared" si="51"/>
        <v>0</v>
      </c>
      <c r="G469" s="41">
        <f t="shared" si="47"/>
        <v>19.559999999999999</v>
      </c>
      <c r="H469" s="41">
        <f t="shared" si="48"/>
        <v>4349.2960000000003</v>
      </c>
      <c r="I469" s="45"/>
      <c r="J469" s="46"/>
      <c r="K469" s="45"/>
      <c r="N469" s="161"/>
    </row>
    <row r="470" spans="1:14" hidden="1" outlineLevel="1" x14ac:dyDescent="0.3">
      <c r="A470" s="15">
        <v>467</v>
      </c>
      <c r="B470" s="16">
        <f t="shared" si="52"/>
        <v>4349.2960000000003</v>
      </c>
      <c r="C470" s="41">
        <f t="shared" si="50"/>
        <v>6.52</v>
      </c>
      <c r="D470" s="41"/>
      <c r="E470" s="41">
        <f t="shared" si="49"/>
        <v>26.08</v>
      </c>
      <c r="F470" s="41">
        <f t="shared" si="51"/>
        <v>0</v>
      </c>
      <c r="G470" s="41">
        <f t="shared" si="47"/>
        <v>26.08</v>
      </c>
      <c r="H470" s="41">
        <f t="shared" si="48"/>
        <v>4349.2960000000003</v>
      </c>
      <c r="I470" s="45"/>
      <c r="J470" s="46"/>
      <c r="K470" s="45"/>
      <c r="N470" s="161"/>
    </row>
    <row r="471" spans="1:14" hidden="1" outlineLevel="1" x14ac:dyDescent="0.3">
      <c r="A471" s="15">
        <v>468</v>
      </c>
      <c r="B471" s="16">
        <f t="shared" si="52"/>
        <v>4349.2960000000003</v>
      </c>
      <c r="C471" s="41">
        <f t="shared" si="50"/>
        <v>6.52</v>
      </c>
      <c r="D471" s="41"/>
      <c r="E471" s="41">
        <f t="shared" si="49"/>
        <v>32.599999999999994</v>
      </c>
      <c r="F471" s="41">
        <f t="shared" si="51"/>
        <v>0</v>
      </c>
      <c r="G471" s="41">
        <f t="shared" si="47"/>
        <v>32.599999999999994</v>
      </c>
      <c r="H471" s="41">
        <f t="shared" si="48"/>
        <v>4349.2960000000003</v>
      </c>
      <c r="I471" s="45"/>
      <c r="J471" s="46"/>
      <c r="K471" s="45"/>
      <c r="N471" s="161"/>
    </row>
    <row r="472" spans="1:14" hidden="1" outlineLevel="1" x14ac:dyDescent="0.3">
      <c r="A472" s="15">
        <v>469</v>
      </c>
      <c r="B472" s="16">
        <f t="shared" si="52"/>
        <v>4349.2960000000003</v>
      </c>
      <c r="C472" s="41">
        <f t="shared" si="50"/>
        <v>6.52</v>
      </c>
      <c r="D472" s="41"/>
      <c r="E472" s="41">
        <f t="shared" si="49"/>
        <v>39.11999999999999</v>
      </c>
      <c r="F472" s="41">
        <f t="shared" si="51"/>
        <v>0</v>
      </c>
      <c r="G472" s="41">
        <f t="shared" si="47"/>
        <v>39.11999999999999</v>
      </c>
      <c r="H472" s="41">
        <f t="shared" si="48"/>
        <v>4349.2960000000003</v>
      </c>
      <c r="I472" s="45"/>
      <c r="J472" s="46"/>
      <c r="K472" s="45"/>
      <c r="N472" s="161"/>
    </row>
    <row r="473" spans="1:14" hidden="1" outlineLevel="1" x14ac:dyDescent="0.3">
      <c r="A473" s="15">
        <v>470</v>
      </c>
      <c r="B473" s="16">
        <f t="shared" si="52"/>
        <v>4349.2960000000003</v>
      </c>
      <c r="C473" s="41">
        <f t="shared" si="50"/>
        <v>6.52</v>
      </c>
      <c r="D473" s="41"/>
      <c r="E473" s="41">
        <f t="shared" si="49"/>
        <v>45.639999999999986</v>
      </c>
      <c r="F473" s="41">
        <f t="shared" si="51"/>
        <v>0</v>
      </c>
      <c r="G473" s="41">
        <f t="shared" si="47"/>
        <v>45.639999999999986</v>
      </c>
      <c r="H473" s="41">
        <f t="shared" si="48"/>
        <v>4349.2960000000003</v>
      </c>
      <c r="I473" s="45"/>
      <c r="J473" s="46"/>
      <c r="K473" s="45"/>
      <c r="N473" s="161"/>
    </row>
    <row r="474" spans="1:14" hidden="1" outlineLevel="1" x14ac:dyDescent="0.3">
      <c r="A474" s="15">
        <v>471</v>
      </c>
      <c r="B474" s="16">
        <f t="shared" si="52"/>
        <v>4349.2960000000003</v>
      </c>
      <c r="C474" s="41">
        <f t="shared" si="50"/>
        <v>6.52</v>
      </c>
      <c r="D474" s="41"/>
      <c r="E474" s="41">
        <f t="shared" si="49"/>
        <v>52.159999999999982</v>
      </c>
      <c r="F474" s="41">
        <f t="shared" si="51"/>
        <v>49.551999999999978</v>
      </c>
      <c r="G474" s="41">
        <f t="shared" si="47"/>
        <v>0</v>
      </c>
      <c r="H474" s="41">
        <f t="shared" si="48"/>
        <v>4398.848</v>
      </c>
      <c r="I474" s="45"/>
      <c r="J474" s="46"/>
      <c r="K474" s="45"/>
      <c r="N474" s="161"/>
    </row>
    <row r="475" spans="1:14" hidden="1" outlineLevel="1" x14ac:dyDescent="0.3">
      <c r="A475" s="15">
        <v>472</v>
      </c>
      <c r="B475" s="16">
        <f t="shared" si="52"/>
        <v>4398.848</v>
      </c>
      <c r="C475" s="41">
        <f t="shared" si="50"/>
        <v>6.6</v>
      </c>
      <c r="D475" s="41"/>
      <c r="E475" s="41">
        <f t="shared" si="49"/>
        <v>6.6</v>
      </c>
      <c r="F475" s="41">
        <f t="shared" si="51"/>
        <v>0</v>
      </c>
      <c r="G475" s="41">
        <f t="shared" si="47"/>
        <v>6.6</v>
      </c>
      <c r="H475" s="41">
        <f t="shared" si="48"/>
        <v>4398.848</v>
      </c>
      <c r="I475" s="45"/>
      <c r="J475" s="46"/>
      <c r="K475" s="45"/>
      <c r="N475" s="161"/>
    </row>
    <row r="476" spans="1:14" hidden="1" outlineLevel="1" x14ac:dyDescent="0.3">
      <c r="A476" s="15">
        <v>473</v>
      </c>
      <c r="B476" s="16">
        <f t="shared" si="52"/>
        <v>4398.848</v>
      </c>
      <c r="C476" s="41">
        <f t="shared" si="50"/>
        <v>6.6</v>
      </c>
      <c r="D476" s="41"/>
      <c r="E476" s="41">
        <f t="shared" si="49"/>
        <v>13.2</v>
      </c>
      <c r="F476" s="41">
        <f t="shared" si="51"/>
        <v>0</v>
      </c>
      <c r="G476" s="41">
        <f t="shared" si="47"/>
        <v>13.2</v>
      </c>
      <c r="H476" s="41">
        <f t="shared" si="48"/>
        <v>4398.848</v>
      </c>
      <c r="I476" s="45"/>
      <c r="J476" s="46"/>
      <c r="K476" s="45"/>
      <c r="N476" s="161"/>
    </row>
    <row r="477" spans="1:14" hidden="1" outlineLevel="1" x14ac:dyDescent="0.3">
      <c r="A477" s="15">
        <v>474</v>
      </c>
      <c r="B477" s="16">
        <f t="shared" si="52"/>
        <v>4398.848</v>
      </c>
      <c r="C477" s="41">
        <f t="shared" si="50"/>
        <v>6.6</v>
      </c>
      <c r="D477" s="41"/>
      <c r="E477" s="41">
        <f t="shared" si="49"/>
        <v>19.799999999999997</v>
      </c>
      <c r="F477" s="41">
        <f t="shared" si="51"/>
        <v>0</v>
      </c>
      <c r="G477" s="41">
        <f t="shared" si="47"/>
        <v>19.799999999999997</v>
      </c>
      <c r="H477" s="41">
        <f t="shared" si="48"/>
        <v>4398.848</v>
      </c>
      <c r="I477" s="45"/>
      <c r="J477" s="46"/>
      <c r="K477" s="45"/>
      <c r="N477" s="161"/>
    </row>
    <row r="478" spans="1:14" hidden="1" outlineLevel="1" x14ac:dyDescent="0.3">
      <c r="A478" s="15">
        <v>475</v>
      </c>
      <c r="B478" s="16">
        <f t="shared" si="52"/>
        <v>4398.848</v>
      </c>
      <c r="C478" s="41">
        <f t="shared" si="50"/>
        <v>6.6</v>
      </c>
      <c r="D478" s="41"/>
      <c r="E478" s="41">
        <f t="shared" si="49"/>
        <v>26.4</v>
      </c>
      <c r="F478" s="41">
        <f t="shared" si="51"/>
        <v>0</v>
      </c>
      <c r="G478" s="41">
        <f t="shared" si="47"/>
        <v>26.4</v>
      </c>
      <c r="H478" s="41">
        <f t="shared" si="48"/>
        <v>4398.848</v>
      </c>
      <c r="I478" s="45"/>
      <c r="J478" s="46"/>
      <c r="K478" s="45"/>
      <c r="N478" s="161"/>
    </row>
    <row r="479" spans="1:14" hidden="1" outlineLevel="1" x14ac:dyDescent="0.3">
      <c r="A479" s="15">
        <v>476</v>
      </c>
      <c r="B479" s="16">
        <f t="shared" si="52"/>
        <v>4398.848</v>
      </c>
      <c r="C479" s="41">
        <f t="shared" si="50"/>
        <v>6.6</v>
      </c>
      <c r="D479" s="41"/>
      <c r="E479" s="41">
        <f t="shared" si="49"/>
        <v>33</v>
      </c>
      <c r="F479" s="41">
        <f t="shared" si="51"/>
        <v>0</v>
      </c>
      <c r="G479" s="41">
        <f t="shared" si="47"/>
        <v>33</v>
      </c>
      <c r="H479" s="41">
        <f t="shared" si="48"/>
        <v>4398.848</v>
      </c>
      <c r="I479" s="45"/>
      <c r="J479" s="46"/>
      <c r="K479" s="45"/>
      <c r="N479" s="161"/>
    </row>
    <row r="480" spans="1:14" hidden="1" outlineLevel="1" x14ac:dyDescent="0.3">
      <c r="A480" s="15">
        <v>477</v>
      </c>
      <c r="B480" s="16">
        <f t="shared" si="52"/>
        <v>4398.848</v>
      </c>
      <c r="C480" s="41">
        <f t="shared" si="50"/>
        <v>6.6</v>
      </c>
      <c r="D480" s="41"/>
      <c r="E480" s="41">
        <f t="shared" si="49"/>
        <v>39.6</v>
      </c>
      <c r="F480" s="41">
        <f t="shared" si="51"/>
        <v>0</v>
      </c>
      <c r="G480" s="41">
        <f t="shared" si="47"/>
        <v>39.6</v>
      </c>
      <c r="H480" s="41">
        <f t="shared" si="48"/>
        <v>4398.848</v>
      </c>
      <c r="I480" s="45"/>
      <c r="J480" s="46"/>
      <c r="K480" s="45"/>
      <c r="N480" s="161"/>
    </row>
    <row r="481" spans="1:14" hidden="1" outlineLevel="1" x14ac:dyDescent="0.3">
      <c r="A481" s="15">
        <v>478</v>
      </c>
      <c r="B481" s="16">
        <f t="shared" si="52"/>
        <v>4398.848</v>
      </c>
      <c r="C481" s="41">
        <f t="shared" si="50"/>
        <v>6.6</v>
      </c>
      <c r="D481" s="41"/>
      <c r="E481" s="41">
        <f t="shared" si="49"/>
        <v>46.2</v>
      </c>
      <c r="F481" s="41">
        <f t="shared" si="51"/>
        <v>0</v>
      </c>
      <c r="G481" s="41">
        <f t="shared" ref="G481:G544" si="53">IF(F481&gt;0,0,E481-F481)</f>
        <v>46.2</v>
      </c>
      <c r="H481" s="41">
        <f t="shared" ref="H481:H544" si="54">B481+F481+(D481*gebuehr)</f>
        <v>4398.848</v>
      </c>
      <c r="I481" s="45"/>
      <c r="J481" s="46"/>
      <c r="K481" s="45"/>
      <c r="N481" s="161"/>
    </row>
    <row r="482" spans="1:14" hidden="1" outlineLevel="1" x14ac:dyDescent="0.3">
      <c r="A482" s="15">
        <v>479</v>
      </c>
      <c r="B482" s="16">
        <f t="shared" si="52"/>
        <v>4398.848</v>
      </c>
      <c r="C482" s="41">
        <f t="shared" si="50"/>
        <v>6.6</v>
      </c>
      <c r="D482" s="41"/>
      <c r="E482" s="41">
        <f t="shared" si="49"/>
        <v>52.800000000000004</v>
      </c>
      <c r="F482" s="41">
        <f t="shared" si="51"/>
        <v>50.160000000000004</v>
      </c>
      <c r="G482" s="41">
        <f t="shared" si="53"/>
        <v>0</v>
      </c>
      <c r="H482" s="41">
        <f t="shared" si="54"/>
        <v>4449.0079999999998</v>
      </c>
      <c r="I482" s="45"/>
      <c r="J482" s="46"/>
      <c r="K482" s="45"/>
      <c r="N482" s="161"/>
    </row>
    <row r="483" spans="1:14" hidden="1" outlineLevel="1" x14ac:dyDescent="0.3">
      <c r="A483" s="15">
        <v>480</v>
      </c>
      <c r="B483" s="16">
        <f t="shared" si="52"/>
        <v>4449.0079999999998</v>
      </c>
      <c r="C483" s="41">
        <f t="shared" si="50"/>
        <v>6.67</v>
      </c>
      <c r="D483" s="41">
        <f>D33</f>
        <v>200</v>
      </c>
      <c r="E483" s="41">
        <f t="shared" si="49"/>
        <v>6.67</v>
      </c>
      <c r="F483" s="41">
        <f t="shared" si="51"/>
        <v>0</v>
      </c>
      <c r="G483" s="41">
        <f t="shared" si="53"/>
        <v>6.67</v>
      </c>
      <c r="H483" s="41">
        <f t="shared" si="54"/>
        <v>4639.0079999999998</v>
      </c>
      <c r="I483" s="47">
        <f>D483+I453</f>
        <v>3200</v>
      </c>
      <c r="J483" s="41"/>
      <c r="K483" s="45"/>
      <c r="N483" s="161"/>
    </row>
    <row r="484" spans="1:14" hidden="1" outlineLevel="1" x14ac:dyDescent="0.3">
      <c r="A484" s="15">
        <v>481</v>
      </c>
      <c r="B484" s="16">
        <f t="shared" si="52"/>
        <v>4639.0079999999998</v>
      </c>
      <c r="C484" s="41">
        <f t="shared" si="50"/>
        <v>6.96</v>
      </c>
      <c r="D484" s="41"/>
      <c r="E484" s="41">
        <f t="shared" si="49"/>
        <v>13.629999999999999</v>
      </c>
      <c r="F484" s="41">
        <f t="shared" si="51"/>
        <v>0</v>
      </c>
      <c r="G484" s="41">
        <f t="shared" si="53"/>
        <v>13.629999999999999</v>
      </c>
      <c r="H484" s="41">
        <f t="shared" si="54"/>
        <v>4639.0079999999998</v>
      </c>
      <c r="I484" s="45"/>
      <c r="J484" s="46"/>
      <c r="K484" s="45"/>
      <c r="N484" s="161"/>
    </row>
    <row r="485" spans="1:14" hidden="1" outlineLevel="1" x14ac:dyDescent="0.3">
      <c r="A485" s="15">
        <v>482</v>
      </c>
      <c r="B485" s="16">
        <f t="shared" si="52"/>
        <v>4639.0079999999998</v>
      </c>
      <c r="C485" s="41">
        <f t="shared" si="50"/>
        <v>6.96</v>
      </c>
      <c r="D485" s="41"/>
      <c r="E485" s="41">
        <f t="shared" si="49"/>
        <v>20.59</v>
      </c>
      <c r="F485" s="41">
        <f t="shared" si="51"/>
        <v>0</v>
      </c>
      <c r="G485" s="41">
        <f t="shared" si="53"/>
        <v>20.59</v>
      </c>
      <c r="H485" s="41">
        <f t="shared" si="54"/>
        <v>4639.0079999999998</v>
      </c>
      <c r="I485" s="45"/>
      <c r="J485" s="46"/>
      <c r="K485" s="45"/>
      <c r="N485" s="161"/>
    </row>
    <row r="486" spans="1:14" hidden="1" outlineLevel="1" x14ac:dyDescent="0.3">
      <c r="A486" s="15">
        <v>483</v>
      </c>
      <c r="B486" s="16">
        <f t="shared" si="52"/>
        <v>4639.0079999999998</v>
      </c>
      <c r="C486" s="41">
        <f t="shared" si="50"/>
        <v>6.96</v>
      </c>
      <c r="D486" s="41"/>
      <c r="E486" s="41">
        <f t="shared" si="49"/>
        <v>27.55</v>
      </c>
      <c r="F486" s="41">
        <f t="shared" si="51"/>
        <v>0</v>
      </c>
      <c r="G486" s="41">
        <f t="shared" si="53"/>
        <v>27.55</v>
      </c>
      <c r="H486" s="41">
        <f t="shared" si="54"/>
        <v>4639.0079999999998</v>
      </c>
      <c r="I486" s="45"/>
      <c r="J486" s="46"/>
      <c r="K486" s="45"/>
      <c r="N486" s="161"/>
    </row>
    <row r="487" spans="1:14" hidden="1" outlineLevel="1" x14ac:dyDescent="0.3">
      <c r="A487" s="15">
        <v>484</v>
      </c>
      <c r="B487" s="16">
        <f t="shared" si="52"/>
        <v>4639.0079999999998</v>
      </c>
      <c r="C487" s="41">
        <f t="shared" si="50"/>
        <v>6.96</v>
      </c>
      <c r="D487" s="41"/>
      <c r="E487" s="41">
        <f t="shared" si="49"/>
        <v>34.51</v>
      </c>
      <c r="F487" s="41">
        <f t="shared" si="51"/>
        <v>0</v>
      </c>
      <c r="G487" s="41">
        <f t="shared" si="53"/>
        <v>34.51</v>
      </c>
      <c r="H487" s="41">
        <f t="shared" si="54"/>
        <v>4639.0079999999998</v>
      </c>
      <c r="I487" s="45"/>
      <c r="J487" s="46"/>
      <c r="K487" s="45"/>
      <c r="N487" s="161"/>
    </row>
    <row r="488" spans="1:14" hidden="1" outlineLevel="1" x14ac:dyDescent="0.3">
      <c r="A488" s="15">
        <v>485</v>
      </c>
      <c r="B488" s="16">
        <f t="shared" si="52"/>
        <v>4639.0079999999998</v>
      </c>
      <c r="C488" s="41">
        <f t="shared" si="50"/>
        <v>6.96</v>
      </c>
      <c r="D488" s="41"/>
      <c r="E488" s="41">
        <f t="shared" si="49"/>
        <v>41.47</v>
      </c>
      <c r="F488" s="41">
        <f t="shared" si="51"/>
        <v>0</v>
      </c>
      <c r="G488" s="41">
        <f t="shared" si="53"/>
        <v>41.47</v>
      </c>
      <c r="H488" s="41">
        <f t="shared" si="54"/>
        <v>4639.0079999999998</v>
      </c>
      <c r="I488" s="45"/>
      <c r="J488" s="46"/>
      <c r="K488" s="45"/>
      <c r="N488" s="161"/>
    </row>
    <row r="489" spans="1:14" hidden="1" outlineLevel="1" x14ac:dyDescent="0.3">
      <c r="A489" s="15">
        <v>486</v>
      </c>
      <c r="B489" s="16">
        <f t="shared" si="52"/>
        <v>4639.0079999999998</v>
      </c>
      <c r="C489" s="41">
        <f t="shared" si="50"/>
        <v>6.96</v>
      </c>
      <c r="D489" s="41"/>
      <c r="E489" s="41">
        <f t="shared" si="49"/>
        <v>48.43</v>
      </c>
      <c r="F489" s="41">
        <f t="shared" si="51"/>
        <v>0</v>
      </c>
      <c r="G489" s="41">
        <f t="shared" si="53"/>
        <v>48.43</v>
      </c>
      <c r="H489" s="41">
        <f t="shared" si="54"/>
        <v>4639.0079999999998</v>
      </c>
      <c r="I489" s="45"/>
      <c r="J489" s="46"/>
      <c r="K489" s="45"/>
      <c r="N489" s="161"/>
    </row>
    <row r="490" spans="1:14" hidden="1" outlineLevel="1" x14ac:dyDescent="0.3">
      <c r="A490" s="15">
        <v>487</v>
      </c>
      <c r="B490" s="16">
        <f t="shared" si="52"/>
        <v>4639.0079999999998</v>
      </c>
      <c r="C490" s="41">
        <f t="shared" si="50"/>
        <v>6.96</v>
      </c>
      <c r="D490" s="41"/>
      <c r="E490" s="41">
        <f t="shared" si="49"/>
        <v>55.39</v>
      </c>
      <c r="F490" s="41">
        <f t="shared" si="51"/>
        <v>52.6205</v>
      </c>
      <c r="G490" s="41">
        <f t="shared" si="53"/>
        <v>0</v>
      </c>
      <c r="H490" s="41">
        <f t="shared" si="54"/>
        <v>4691.6284999999998</v>
      </c>
      <c r="I490" s="45"/>
      <c r="J490" s="46"/>
      <c r="K490" s="45"/>
      <c r="N490" s="161"/>
    </row>
    <row r="491" spans="1:14" hidden="1" outlineLevel="1" x14ac:dyDescent="0.3">
      <c r="A491" s="15">
        <v>488</v>
      </c>
      <c r="B491" s="16">
        <f t="shared" si="52"/>
        <v>4691.6284999999998</v>
      </c>
      <c r="C491" s="41">
        <f t="shared" si="50"/>
        <v>7.04</v>
      </c>
      <c r="D491" s="41"/>
      <c r="E491" s="41">
        <f t="shared" si="49"/>
        <v>7.04</v>
      </c>
      <c r="F491" s="41">
        <f t="shared" si="51"/>
        <v>0</v>
      </c>
      <c r="G491" s="41">
        <f t="shared" si="53"/>
        <v>7.04</v>
      </c>
      <c r="H491" s="41">
        <f t="shared" si="54"/>
        <v>4691.6284999999998</v>
      </c>
      <c r="I491" s="45"/>
      <c r="J491" s="46"/>
      <c r="K491" s="45"/>
      <c r="N491" s="161"/>
    </row>
    <row r="492" spans="1:14" hidden="1" outlineLevel="1" x14ac:dyDescent="0.3">
      <c r="A492" s="15">
        <v>489</v>
      </c>
      <c r="B492" s="16">
        <f t="shared" si="52"/>
        <v>4691.6284999999998</v>
      </c>
      <c r="C492" s="41">
        <f t="shared" si="50"/>
        <v>7.04</v>
      </c>
      <c r="D492" s="41"/>
      <c r="E492" s="41">
        <f t="shared" si="49"/>
        <v>14.08</v>
      </c>
      <c r="F492" s="41">
        <f t="shared" si="51"/>
        <v>0</v>
      </c>
      <c r="G492" s="41">
        <f t="shared" si="53"/>
        <v>14.08</v>
      </c>
      <c r="H492" s="41">
        <f t="shared" si="54"/>
        <v>4691.6284999999998</v>
      </c>
      <c r="I492" s="45"/>
      <c r="J492" s="46"/>
      <c r="K492" s="45"/>
      <c r="N492" s="161"/>
    </row>
    <row r="493" spans="1:14" hidden="1" outlineLevel="1" x14ac:dyDescent="0.3">
      <c r="A493" s="15">
        <v>490</v>
      </c>
      <c r="B493" s="16">
        <f t="shared" si="52"/>
        <v>4691.6284999999998</v>
      </c>
      <c r="C493" s="41">
        <f t="shared" si="50"/>
        <v>7.04</v>
      </c>
      <c r="D493" s="41"/>
      <c r="E493" s="41">
        <f t="shared" si="49"/>
        <v>21.12</v>
      </c>
      <c r="F493" s="41">
        <f t="shared" si="51"/>
        <v>0</v>
      </c>
      <c r="G493" s="41">
        <f t="shared" si="53"/>
        <v>21.12</v>
      </c>
      <c r="H493" s="41">
        <f t="shared" si="54"/>
        <v>4691.6284999999998</v>
      </c>
      <c r="I493" s="45"/>
      <c r="J493" s="46"/>
      <c r="K493" s="45"/>
      <c r="N493" s="161"/>
    </row>
    <row r="494" spans="1:14" hidden="1" outlineLevel="1" x14ac:dyDescent="0.3">
      <c r="A494" s="15">
        <v>491</v>
      </c>
      <c r="B494" s="16">
        <f t="shared" si="52"/>
        <v>4691.6284999999998</v>
      </c>
      <c r="C494" s="41">
        <f t="shared" si="50"/>
        <v>7.04</v>
      </c>
      <c r="D494" s="41"/>
      <c r="E494" s="41">
        <f t="shared" si="49"/>
        <v>28.16</v>
      </c>
      <c r="F494" s="41">
        <f t="shared" si="51"/>
        <v>0</v>
      </c>
      <c r="G494" s="41">
        <f t="shared" si="53"/>
        <v>28.16</v>
      </c>
      <c r="H494" s="41">
        <f t="shared" si="54"/>
        <v>4691.6284999999998</v>
      </c>
      <c r="I494" s="45"/>
      <c r="J494" s="46"/>
      <c r="K494" s="45"/>
      <c r="N494" s="161"/>
    </row>
    <row r="495" spans="1:14" hidden="1" outlineLevel="1" x14ac:dyDescent="0.3">
      <c r="A495" s="15">
        <v>492</v>
      </c>
      <c r="B495" s="16">
        <f t="shared" si="52"/>
        <v>4691.6284999999998</v>
      </c>
      <c r="C495" s="41">
        <f t="shared" si="50"/>
        <v>7.04</v>
      </c>
      <c r="D495" s="41"/>
      <c r="E495" s="41">
        <f t="shared" si="49"/>
        <v>35.200000000000003</v>
      </c>
      <c r="F495" s="41">
        <f t="shared" si="51"/>
        <v>0</v>
      </c>
      <c r="G495" s="41">
        <f t="shared" si="53"/>
        <v>35.200000000000003</v>
      </c>
      <c r="H495" s="41">
        <f t="shared" si="54"/>
        <v>4691.6284999999998</v>
      </c>
      <c r="I495" s="45"/>
      <c r="J495" s="46"/>
      <c r="K495" s="45"/>
      <c r="N495" s="161"/>
    </row>
    <row r="496" spans="1:14" hidden="1" outlineLevel="1" x14ac:dyDescent="0.3">
      <c r="A496" s="15">
        <v>493</v>
      </c>
      <c r="B496" s="16">
        <f t="shared" si="52"/>
        <v>4691.6284999999998</v>
      </c>
      <c r="C496" s="41">
        <f t="shared" si="50"/>
        <v>7.04</v>
      </c>
      <c r="D496" s="41"/>
      <c r="E496" s="41">
        <f t="shared" si="49"/>
        <v>42.24</v>
      </c>
      <c r="F496" s="41">
        <f t="shared" si="51"/>
        <v>0</v>
      </c>
      <c r="G496" s="41">
        <f t="shared" si="53"/>
        <v>42.24</v>
      </c>
      <c r="H496" s="41">
        <f t="shared" si="54"/>
        <v>4691.6284999999998</v>
      </c>
      <c r="I496" s="45"/>
      <c r="J496" s="46"/>
      <c r="K496" s="45"/>
      <c r="N496" s="161"/>
    </row>
    <row r="497" spans="1:14" hidden="1" outlineLevel="1" x14ac:dyDescent="0.3">
      <c r="A497" s="15">
        <v>494</v>
      </c>
      <c r="B497" s="16">
        <f t="shared" si="52"/>
        <v>4691.6284999999998</v>
      </c>
      <c r="C497" s="41">
        <f t="shared" si="50"/>
        <v>7.04</v>
      </c>
      <c r="D497" s="41"/>
      <c r="E497" s="41">
        <f t="shared" si="49"/>
        <v>49.28</v>
      </c>
      <c r="F497" s="41">
        <f t="shared" si="51"/>
        <v>0</v>
      </c>
      <c r="G497" s="41">
        <f t="shared" si="53"/>
        <v>49.28</v>
      </c>
      <c r="H497" s="41">
        <f t="shared" si="54"/>
        <v>4691.6284999999998</v>
      </c>
      <c r="I497" s="45"/>
      <c r="J497" s="46"/>
      <c r="K497" s="45"/>
      <c r="N497" s="161"/>
    </row>
    <row r="498" spans="1:14" hidden="1" outlineLevel="1" x14ac:dyDescent="0.3">
      <c r="A498" s="15">
        <v>495</v>
      </c>
      <c r="B498" s="16">
        <f t="shared" si="52"/>
        <v>4691.6284999999998</v>
      </c>
      <c r="C498" s="41">
        <f t="shared" si="50"/>
        <v>7.04</v>
      </c>
      <c r="D498" s="41"/>
      <c r="E498" s="41">
        <f t="shared" ref="E498:E561" si="55">C498+G497</f>
        <v>56.32</v>
      </c>
      <c r="F498" s="41">
        <f t="shared" si="51"/>
        <v>53.503999999999998</v>
      </c>
      <c r="G498" s="41">
        <f t="shared" si="53"/>
        <v>0</v>
      </c>
      <c r="H498" s="41">
        <f t="shared" si="54"/>
        <v>4745.1324999999997</v>
      </c>
      <c r="I498" s="45"/>
      <c r="J498" s="46"/>
      <c r="K498" s="45"/>
      <c r="N498" s="161"/>
    </row>
    <row r="499" spans="1:14" hidden="1" outlineLevel="1" x14ac:dyDescent="0.3">
      <c r="A499" s="15">
        <v>496</v>
      </c>
      <c r="B499" s="16">
        <f t="shared" si="52"/>
        <v>4745.1324999999997</v>
      </c>
      <c r="C499" s="41">
        <f t="shared" si="50"/>
        <v>7.12</v>
      </c>
      <c r="D499" s="41"/>
      <c r="E499" s="41">
        <f t="shared" si="55"/>
        <v>7.12</v>
      </c>
      <c r="F499" s="41">
        <f t="shared" si="51"/>
        <v>0</v>
      </c>
      <c r="G499" s="41">
        <f t="shared" si="53"/>
        <v>7.12</v>
      </c>
      <c r="H499" s="41">
        <f t="shared" si="54"/>
        <v>4745.1324999999997</v>
      </c>
      <c r="I499" s="45"/>
      <c r="J499" s="46"/>
      <c r="K499" s="45"/>
      <c r="N499" s="161"/>
    </row>
    <row r="500" spans="1:14" hidden="1" outlineLevel="1" x14ac:dyDescent="0.3">
      <c r="A500" s="15">
        <v>497</v>
      </c>
      <c r="B500" s="16">
        <f t="shared" si="52"/>
        <v>4745.1324999999997</v>
      </c>
      <c r="C500" s="41">
        <f t="shared" si="50"/>
        <v>7.12</v>
      </c>
      <c r="D500" s="41"/>
      <c r="E500" s="41">
        <f t="shared" si="55"/>
        <v>14.24</v>
      </c>
      <c r="F500" s="41">
        <f t="shared" si="51"/>
        <v>0</v>
      </c>
      <c r="G500" s="41">
        <f t="shared" si="53"/>
        <v>14.24</v>
      </c>
      <c r="H500" s="41">
        <f t="shared" si="54"/>
        <v>4745.1324999999997</v>
      </c>
      <c r="I500" s="45"/>
      <c r="J500" s="46"/>
      <c r="K500" s="45"/>
      <c r="N500" s="161"/>
    </row>
    <row r="501" spans="1:14" hidden="1" outlineLevel="1" x14ac:dyDescent="0.3">
      <c r="A501" s="15">
        <v>498</v>
      </c>
      <c r="B501" s="16">
        <f t="shared" si="52"/>
        <v>4745.1324999999997</v>
      </c>
      <c r="C501" s="41">
        <f t="shared" si="50"/>
        <v>7.12</v>
      </c>
      <c r="D501" s="41"/>
      <c r="E501" s="41">
        <f t="shared" si="55"/>
        <v>21.36</v>
      </c>
      <c r="F501" s="41">
        <f t="shared" si="51"/>
        <v>0</v>
      </c>
      <c r="G501" s="41">
        <f t="shared" si="53"/>
        <v>21.36</v>
      </c>
      <c r="H501" s="41">
        <f t="shared" si="54"/>
        <v>4745.1324999999997</v>
      </c>
      <c r="I501" s="45"/>
      <c r="J501" s="46"/>
      <c r="K501" s="45"/>
      <c r="N501" s="161"/>
    </row>
    <row r="502" spans="1:14" hidden="1" outlineLevel="1" x14ac:dyDescent="0.3">
      <c r="A502" s="15">
        <v>499</v>
      </c>
      <c r="B502" s="16">
        <f t="shared" si="52"/>
        <v>4745.1324999999997</v>
      </c>
      <c r="C502" s="41">
        <f t="shared" si="50"/>
        <v>7.12</v>
      </c>
      <c r="D502" s="41"/>
      <c r="E502" s="41">
        <f t="shared" si="55"/>
        <v>28.48</v>
      </c>
      <c r="F502" s="41">
        <f t="shared" si="51"/>
        <v>0</v>
      </c>
      <c r="G502" s="41">
        <f t="shared" si="53"/>
        <v>28.48</v>
      </c>
      <c r="H502" s="41">
        <f t="shared" si="54"/>
        <v>4745.1324999999997</v>
      </c>
      <c r="I502" s="45"/>
      <c r="J502" s="46"/>
      <c r="K502" s="45"/>
      <c r="N502" s="161"/>
    </row>
    <row r="503" spans="1:14" hidden="1" outlineLevel="1" x14ac:dyDescent="0.3">
      <c r="A503" s="15">
        <v>500</v>
      </c>
      <c r="B503" s="16">
        <f t="shared" si="52"/>
        <v>4745.1324999999997</v>
      </c>
      <c r="C503" s="41">
        <f t="shared" si="50"/>
        <v>7.12</v>
      </c>
      <c r="D503" s="41"/>
      <c r="E503" s="41">
        <f t="shared" si="55"/>
        <v>35.6</v>
      </c>
      <c r="F503" s="41">
        <f t="shared" si="51"/>
        <v>0</v>
      </c>
      <c r="G503" s="41">
        <f t="shared" si="53"/>
        <v>35.6</v>
      </c>
      <c r="H503" s="41">
        <f t="shared" si="54"/>
        <v>4745.1324999999997</v>
      </c>
      <c r="I503" s="45"/>
      <c r="J503" s="46"/>
      <c r="K503" s="45"/>
      <c r="N503" s="161"/>
    </row>
    <row r="504" spans="1:14" hidden="1" outlineLevel="1" x14ac:dyDescent="0.3">
      <c r="A504" s="15">
        <v>501</v>
      </c>
      <c r="B504" s="16">
        <f t="shared" si="52"/>
        <v>4745.1324999999997</v>
      </c>
      <c r="C504" s="41">
        <f t="shared" si="50"/>
        <v>7.12</v>
      </c>
      <c r="D504" s="41"/>
      <c r="E504" s="41">
        <f t="shared" si="55"/>
        <v>42.72</v>
      </c>
      <c r="F504" s="41">
        <f t="shared" si="51"/>
        <v>0</v>
      </c>
      <c r="G504" s="41">
        <f t="shared" si="53"/>
        <v>42.72</v>
      </c>
      <c r="H504" s="41">
        <f t="shared" si="54"/>
        <v>4745.1324999999997</v>
      </c>
      <c r="I504" s="45"/>
      <c r="J504" s="46"/>
      <c r="K504" s="45"/>
      <c r="N504" s="161"/>
    </row>
    <row r="505" spans="1:14" hidden="1" outlineLevel="1" x14ac:dyDescent="0.3">
      <c r="A505" s="15">
        <v>502</v>
      </c>
      <c r="B505" s="16">
        <f t="shared" si="52"/>
        <v>4745.1324999999997</v>
      </c>
      <c r="C505" s="41">
        <f t="shared" si="50"/>
        <v>7.12</v>
      </c>
      <c r="D505" s="41"/>
      <c r="E505" s="41">
        <f t="shared" si="55"/>
        <v>49.839999999999996</v>
      </c>
      <c r="F505" s="41">
        <f t="shared" si="51"/>
        <v>0</v>
      </c>
      <c r="G505" s="41">
        <f t="shared" si="53"/>
        <v>49.839999999999996</v>
      </c>
      <c r="H505" s="41">
        <f t="shared" si="54"/>
        <v>4745.1324999999997</v>
      </c>
      <c r="I505" s="45"/>
      <c r="J505" s="46"/>
      <c r="K505" s="45"/>
      <c r="N505" s="161"/>
    </row>
    <row r="506" spans="1:14" hidden="1" outlineLevel="1" x14ac:dyDescent="0.3">
      <c r="A506" s="15">
        <v>503</v>
      </c>
      <c r="B506" s="16">
        <f t="shared" si="52"/>
        <v>4745.1324999999997</v>
      </c>
      <c r="C506" s="41">
        <f t="shared" si="50"/>
        <v>7.12</v>
      </c>
      <c r="D506" s="41"/>
      <c r="E506" s="41">
        <f t="shared" si="55"/>
        <v>56.959999999999994</v>
      </c>
      <c r="F506" s="41">
        <f t="shared" si="51"/>
        <v>54.111999999999995</v>
      </c>
      <c r="G506" s="41">
        <f t="shared" si="53"/>
        <v>0</v>
      </c>
      <c r="H506" s="41">
        <f t="shared" si="54"/>
        <v>4799.2444999999998</v>
      </c>
      <c r="I506" s="45"/>
      <c r="J506" s="46"/>
      <c r="K506" s="45"/>
      <c r="N506" s="161"/>
    </row>
    <row r="507" spans="1:14" hidden="1" outlineLevel="1" x14ac:dyDescent="0.3">
      <c r="A507" s="15">
        <v>504</v>
      </c>
      <c r="B507" s="16">
        <f t="shared" si="52"/>
        <v>4799.2444999999998</v>
      </c>
      <c r="C507" s="41">
        <f t="shared" si="50"/>
        <v>7.2</v>
      </c>
      <c r="D507" s="41"/>
      <c r="E507" s="41">
        <f t="shared" si="55"/>
        <v>7.2</v>
      </c>
      <c r="F507" s="41">
        <f t="shared" si="51"/>
        <v>0</v>
      </c>
      <c r="G507" s="41">
        <f t="shared" si="53"/>
        <v>7.2</v>
      </c>
      <c r="H507" s="41">
        <f t="shared" si="54"/>
        <v>4799.2444999999998</v>
      </c>
      <c r="I507" s="45"/>
      <c r="J507" s="46"/>
      <c r="K507" s="45"/>
      <c r="N507" s="161"/>
    </row>
    <row r="508" spans="1:14" hidden="1" outlineLevel="1" x14ac:dyDescent="0.3">
      <c r="A508" s="15">
        <v>505</v>
      </c>
      <c r="B508" s="16">
        <f t="shared" si="52"/>
        <v>4799.2444999999998</v>
      </c>
      <c r="C508" s="41">
        <f t="shared" si="50"/>
        <v>7.2</v>
      </c>
      <c r="D508" s="41"/>
      <c r="E508" s="41">
        <f t="shared" si="55"/>
        <v>14.4</v>
      </c>
      <c r="F508" s="41">
        <f t="shared" si="51"/>
        <v>0</v>
      </c>
      <c r="G508" s="41">
        <f t="shared" si="53"/>
        <v>14.4</v>
      </c>
      <c r="H508" s="41">
        <f t="shared" si="54"/>
        <v>4799.2444999999998</v>
      </c>
      <c r="I508" s="45"/>
      <c r="J508" s="46"/>
      <c r="K508" s="45"/>
      <c r="N508" s="161"/>
    </row>
    <row r="509" spans="1:14" hidden="1" outlineLevel="1" x14ac:dyDescent="0.3">
      <c r="A509" s="15">
        <v>506</v>
      </c>
      <c r="B509" s="16">
        <f t="shared" si="52"/>
        <v>4799.2444999999998</v>
      </c>
      <c r="C509" s="41">
        <f t="shared" si="50"/>
        <v>7.2</v>
      </c>
      <c r="D509" s="41"/>
      <c r="E509" s="41">
        <f t="shared" si="55"/>
        <v>21.6</v>
      </c>
      <c r="F509" s="41">
        <f t="shared" si="51"/>
        <v>0</v>
      </c>
      <c r="G509" s="41">
        <f t="shared" si="53"/>
        <v>21.6</v>
      </c>
      <c r="H509" s="41">
        <f t="shared" si="54"/>
        <v>4799.2444999999998</v>
      </c>
      <c r="I509" s="45"/>
      <c r="J509" s="46"/>
      <c r="K509" s="45"/>
      <c r="N509" s="161"/>
    </row>
    <row r="510" spans="1:14" hidden="1" outlineLevel="1" x14ac:dyDescent="0.3">
      <c r="A510" s="15">
        <v>507</v>
      </c>
      <c r="B510" s="16">
        <f t="shared" si="52"/>
        <v>4799.2444999999998</v>
      </c>
      <c r="C510" s="41">
        <f t="shared" si="50"/>
        <v>7.2</v>
      </c>
      <c r="D510" s="41"/>
      <c r="E510" s="41">
        <f t="shared" si="55"/>
        <v>28.8</v>
      </c>
      <c r="F510" s="41">
        <f t="shared" si="51"/>
        <v>0</v>
      </c>
      <c r="G510" s="41">
        <f t="shared" si="53"/>
        <v>28.8</v>
      </c>
      <c r="H510" s="41">
        <f t="shared" si="54"/>
        <v>4799.2444999999998</v>
      </c>
      <c r="I510" s="45"/>
      <c r="J510" s="46"/>
      <c r="K510" s="45"/>
      <c r="N510" s="161"/>
    </row>
    <row r="511" spans="1:14" hidden="1" outlineLevel="1" x14ac:dyDescent="0.3">
      <c r="A511" s="15">
        <v>508</v>
      </c>
      <c r="B511" s="16">
        <f t="shared" si="52"/>
        <v>4799.2444999999998</v>
      </c>
      <c r="C511" s="41">
        <f t="shared" si="50"/>
        <v>7.2</v>
      </c>
      <c r="D511" s="41"/>
      <c r="E511" s="41">
        <f t="shared" si="55"/>
        <v>36</v>
      </c>
      <c r="F511" s="41">
        <f t="shared" si="51"/>
        <v>0</v>
      </c>
      <c r="G511" s="41">
        <f t="shared" si="53"/>
        <v>36</v>
      </c>
      <c r="H511" s="41">
        <f t="shared" si="54"/>
        <v>4799.2444999999998</v>
      </c>
      <c r="I511" s="45"/>
      <c r="J511" s="46"/>
      <c r="K511" s="45"/>
      <c r="N511" s="161"/>
    </row>
    <row r="512" spans="1:14" hidden="1" outlineLevel="1" x14ac:dyDescent="0.3">
      <c r="A512" s="15">
        <v>509</v>
      </c>
      <c r="B512" s="16">
        <f t="shared" si="52"/>
        <v>4799.2444999999998</v>
      </c>
      <c r="C512" s="41">
        <f t="shared" si="50"/>
        <v>7.2</v>
      </c>
      <c r="D512" s="41"/>
      <c r="E512" s="41">
        <f t="shared" si="55"/>
        <v>43.2</v>
      </c>
      <c r="F512" s="41">
        <f t="shared" si="51"/>
        <v>0</v>
      </c>
      <c r="G512" s="41">
        <f t="shared" si="53"/>
        <v>43.2</v>
      </c>
      <c r="H512" s="41">
        <f t="shared" si="54"/>
        <v>4799.2444999999998</v>
      </c>
      <c r="I512" s="45"/>
      <c r="J512" s="46"/>
      <c r="K512" s="45"/>
      <c r="N512" s="161"/>
    </row>
    <row r="513" spans="1:14" hidden="1" outlineLevel="1" x14ac:dyDescent="0.3">
      <c r="A513" s="15">
        <v>510</v>
      </c>
      <c r="B513" s="16">
        <f t="shared" si="52"/>
        <v>4799.2444999999998</v>
      </c>
      <c r="C513" s="41">
        <f t="shared" si="50"/>
        <v>7.2</v>
      </c>
      <c r="D513" s="41">
        <f>D33</f>
        <v>200</v>
      </c>
      <c r="E513" s="41">
        <f t="shared" si="55"/>
        <v>50.400000000000006</v>
      </c>
      <c r="F513" s="41">
        <f t="shared" si="51"/>
        <v>47.88</v>
      </c>
      <c r="G513" s="41">
        <f t="shared" si="53"/>
        <v>0</v>
      </c>
      <c r="H513" s="41">
        <f t="shared" si="54"/>
        <v>5037.1244999999999</v>
      </c>
      <c r="I513" s="47">
        <f>D513+I483</f>
        <v>3400</v>
      </c>
      <c r="J513" s="41"/>
      <c r="K513" s="45"/>
      <c r="N513" s="161"/>
    </row>
    <row r="514" spans="1:14" hidden="1" outlineLevel="1" x14ac:dyDescent="0.3">
      <c r="A514" s="15">
        <v>511</v>
      </c>
      <c r="B514" s="16">
        <f t="shared" si="52"/>
        <v>5037.1244999999999</v>
      </c>
      <c r="C514" s="41">
        <f t="shared" si="50"/>
        <v>7.56</v>
      </c>
      <c r="D514" s="41"/>
      <c r="E514" s="41">
        <f t="shared" si="55"/>
        <v>7.56</v>
      </c>
      <c r="F514" s="41">
        <f t="shared" si="51"/>
        <v>0</v>
      </c>
      <c r="G514" s="41">
        <f t="shared" si="53"/>
        <v>7.56</v>
      </c>
      <c r="H514" s="41">
        <f t="shared" si="54"/>
        <v>5037.1244999999999</v>
      </c>
      <c r="I514" s="45"/>
      <c r="J514" s="46"/>
      <c r="K514" s="45"/>
      <c r="N514" s="161"/>
    </row>
    <row r="515" spans="1:14" hidden="1" outlineLevel="1" x14ac:dyDescent="0.3">
      <c r="A515" s="15">
        <v>512</v>
      </c>
      <c r="B515" s="16">
        <f t="shared" si="52"/>
        <v>5037.1244999999999</v>
      </c>
      <c r="C515" s="41">
        <f t="shared" si="50"/>
        <v>7.56</v>
      </c>
      <c r="D515" s="41"/>
      <c r="E515" s="41">
        <f t="shared" si="55"/>
        <v>15.12</v>
      </c>
      <c r="F515" s="41">
        <f t="shared" si="51"/>
        <v>0</v>
      </c>
      <c r="G515" s="41">
        <f t="shared" si="53"/>
        <v>15.12</v>
      </c>
      <c r="H515" s="41">
        <f t="shared" si="54"/>
        <v>5037.1244999999999</v>
      </c>
      <c r="I515" s="45"/>
      <c r="J515" s="46"/>
      <c r="K515" s="45"/>
      <c r="N515" s="161"/>
    </row>
    <row r="516" spans="1:14" hidden="1" outlineLevel="1" x14ac:dyDescent="0.3">
      <c r="A516" s="15">
        <v>513</v>
      </c>
      <c r="B516" s="16">
        <f t="shared" si="52"/>
        <v>5037.1244999999999</v>
      </c>
      <c r="C516" s="41">
        <f t="shared" ref="C516:C579" si="56">ROUND(B516*Ertrag/100,2)</f>
        <v>7.56</v>
      </c>
      <c r="D516" s="41"/>
      <c r="E516" s="41">
        <f t="shared" si="55"/>
        <v>22.68</v>
      </c>
      <c r="F516" s="41">
        <f t="shared" ref="F516:F579" si="57">IF(E516&lt;50,0,E516*gebuehr)</f>
        <v>0</v>
      </c>
      <c r="G516" s="41">
        <f t="shared" si="53"/>
        <v>22.68</v>
      </c>
      <c r="H516" s="41">
        <f t="shared" si="54"/>
        <v>5037.1244999999999</v>
      </c>
      <c r="I516" s="45"/>
      <c r="J516" s="46"/>
      <c r="K516" s="45"/>
      <c r="N516" s="161"/>
    </row>
    <row r="517" spans="1:14" hidden="1" outlineLevel="1" x14ac:dyDescent="0.3">
      <c r="A517" s="15">
        <v>514</v>
      </c>
      <c r="B517" s="16">
        <f t="shared" si="52"/>
        <v>5037.1244999999999</v>
      </c>
      <c r="C517" s="41">
        <f t="shared" si="56"/>
        <v>7.56</v>
      </c>
      <c r="D517" s="41"/>
      <c r="E517" s="41">
        <f t="shared" si="55"/>
        <v>30.24</v>
      </c>
      <c r="F517" s="41">
        <f t="shared" si="57"/>
        <v>0</v>
      </c>
      <c r="G517" s="41">
        <f t="shared" si="53"/>
        <v>30.24</v>
      </c>
      <c r="H517" s="41">
        <f t="shared" si="54"/>
        <v>5037.1244999999999</v>
      </c>
      <c r="I517" s="45"/>
      <c r="J517" s="46"/>
      <c r="K517" s="45"/>
      <c r="N517" s="161"/>
    </row>
    <row r="518" spans="1:14" hidden="1" outlineLevel="1" x14ac:dyDescent="0.3">
      <c r="A518" s="15">
        <v>515</v>
      </c>
      <c r="B518" s="16">
        <f t="shared" si="52"/>
        <v>5037.1244999999999</v>
      </c>
      <c r="C518" s="41">
        <f t="shared" si="56"/>
        <v>7.56</v>
      </c>
      <c r="D518" s="41"/>
      <c r="E518" s="41">
        <f t="shared" si="55"/>
        <v>37.799999999999997</v>
      </c>
      <c r="F518" s="41">
        <f t="shared" si="57"/>
        <v>0</v>
      </c>
      <c r="G518" s="41">
        <f t="shared" si="53"/>
        <v>37.799999999999997</v>
      </c>
      <c r="H518" s="41">
        <f t="shared" si="54"/>
        <v>5037.1244999999999</v>
      </c>
      <c r="I518" s="45"/>
      <c r="J518" s="46"/>
      <c r="K518" s="45"/>
      <c r="N518" s="161"/>
    </row>
    <row r="519" spans="1:14" hidden="1" outlineLevel="1" x14ac:dyDescent="0.3">
      <c r="A519" s="15">
        <v>516</v>
      </c>
      <c r="B519" s="16">
        <f t="shared" ref="B519:B582" si="58">H518</f>
        <v>5037.1244999999999</v>
      </c>
      <c r="C519" s="41">
        <f t="shared" si="56"/>
        <v>7.56</v>
      </c>
      <c r="D519" s="41"/>
      <c r="E519" s="41">
        <f t="shared" si="55"/>
        <v>45.36</v>
      </c>
      <c r="F519" s="41">
        <f t="shared" si="57"/>
        <v>0</v>
      </c>
      <c r="G519" s="41">
        <f t="shared" si="53"/>
        <v>45.36</v>
      </c>
      <c r="H519" s="41">
        <f t="shared" si="54"/>
        <v>5037.1244999999999</v>
      </c>
      <c r="I519" s="45"/>
      <c r="J519" s="46"/>
      <c r="K519" s="45"/>
      <c r="N519" s="161"/>
    </row>
    <row r="520" spans="1:14" hidden="1" outlineLevel="1" x14ac:dyDescent="0.3">
      <c r="A520" s="15">
        <v>517</v>
      </c>
      <c r="B520" s="16">
        <f t="shared" si="58"/>
        <v>5037.1244999999999</v>
      </c>
      <c r="C520" s="41">
        <f t="shared" si="56"/>
        <v>7.56</v>
      </c>
      <c r="D520" s="41"/>
      <c r="E520" s="41">
        <f t="shared" si="55"/>
        <v>52.92</v>
      </c>
      <c r="F520" s="41">
        <f t="shared" si="57"/>
        <v>50.274000000000001</v>
      </c>
      <c r="G520" s="41">
        <f t="shared" si="53"/>
        <v>0</v>
      </c>
      <c r="H520" s="41">
        <f t="shared" si="54"/>
        <v>5087.3985000000002</v>
      </c>
      <c r="I520" s="45"/>
      <c r="J520" s="46"/>
      <c r="K520" s="45"/>
      <c r="N520" s="161"/>
    </row>
    <row r="521" spans="1:14" hidden="1" outlineLevel="1" x14ac:dyDescent="0.3">
      <c r="A521" s="15">
        <v>518</v>
      </c>
      <c r="B521" s="16">
        <f t="shared" si="58"/>
        <v>5087.3985000000002</v>
      </c>
      <c r="C521" s="41">
        <f t="shared" si="56"/>
        <v>7.63</v>
      </c>
      <c r="D521" s="41"/>
      <c r="E521" s="41">
        <f t="shared" si="55"/>
        <v>7.63</v>
      </c>
      <c r="F521" s="41">
        <f t="shared" si="57"/>
        <v>0</v>
      </c>
      <c r="G521" s="41">
        <f t="shared" si="53"/>
        <v>7.63</v>
      </c>
      <c r="H521" s="41">
        <f t="shared" si="54"/>
        <v>5087.3985000000002</v>
      </c>
      <c r="I521" s="45"/>
      <c r="J521" s="46"/>
      <c r="K521" s="45"/>
      <c r="N521" s="161"/>
    </row>
    <row r="522" spans="1:14" hidden="1" outlineLevel="1" x14ac:dyDescent="0.3">
      <c r="A522" s="15">
        <v>519</v>
      </c>
      <c r="B522" s="16">
        <f t="shared" si="58"/>
        <v>5087.3985000000002</v>
      </c>
      <c r="C522" s="41">
        <f t="shared" si="56"/>
        <v>7.63</v>
      </c>
      <c r="D522" s="41"/>
      <c r="E522" s="41">
        <f t="shared" si="55"/>
        <v>15.26</v>
      </c>
      <c r="F522" s="41">
        <f t="shared" si="57"/>
        <v>0</v>
      </c>
      <c r="G522" s="41">
        <f t="shared" si="53"/>
        <v>15.26</v>
      </c>
      <c r="H522" s="41">
        <f t="shared" si="54"/>
        <v>5087.3985000000002</v>
      </c>
      <c r="I522" s="45"/>
      <c r="J522" s="46"/>
      <c r="K522" s="45"/>
      <c r="N522" s="161"/>
    </row>
    <row r="523" spans="1:14" hidden="1" outlineLevel="1" x14ac:dyDescent="0.3">
      <c r="A523" s="15">
        <v>520</v>
      </c>
      <c r="B523" s="16">
        <f t="shared" si="58"/>
        <v>5087.3985000000002</v>
      </c>
      <c r="C523" s="41">
        <f t="shared" si="56"/>
        <v>7.63</v>
      </c>
      <c r="D523" s="41"/>
      <c r="E523" s="41">
        <f t="shared" si="55"/>
        <v>22.89</v>
      </c>
      <c r="F523" s="41">
        <f t="shared" si="57"/>
        <v>0</v>
      </c>
      <c r="G523" s="41">
        <f t="shared" si="53"/>
        <v>22.89</v>
      </c>
      <c r="H523" s="41">
        <f t="shared" si="54"/>
        <v>5087.3985000000002</v>
      </c>
      <c r="I523" s="45"/>
      <c r="J523" s="46"/>
      <c r="K523" s="45"/>
      <c r="N523" s="161"/>
    </row>
    <row r="524" spans="1:14" hidden="1" outlineLevel="1" x14ac:dyDescent="0.3">
      <c r="A524" s="15">
        <v>521</v>
      </c>
      <c r="B524" s="16">
        <f t="shared" si="58"/>
        <v>5087.3985000000002</v>
      </c>
      <c r="C524" s="41">
        <f t="shared" si="56"/>
        <v>7.63</v>
      </c>
      <c r="D524" s="41"/>
      <c r="E524" s="41">
        <f t="shared" si="55"/>
        <v>30.52</v>
      </c>
      <c r="F524" s="41">
        <f t="shared" si="57"/>
        <v>0</v>
      </c>
      <c r="G524" s="41">
        <f t="shared" si="53"/>
        <v>30.52</v>
      </c>
      <c r="H524" s="41">
        <f t="shared" si="54"/>
        <v>5087.3985000000002</v>
      </c>
      <c r="I524" s="45"/>
      <c r="J524" s="46"/>
      <c r="K524" s="45"/>
      <c r="N524" s="161"/>
    </row>
    <row r="525" spans="1:14" hidden="1" outlineLevel="1" x14ac:dyDescent="0.3">
      <c r="A525" s="15">
        <v>522</v>
      </c>
      <c r="B525" s="16">
        <f t="shared" si="58"/>
        <v>5087.3985000000002</v>
      </c>
      <c r="C525" s="41">
        <f t="shared" si="56"/>
        <v>7.63</v>
      </c>
      <c r="D525" s="41"/>
      <c r="E525" s="41">
        <f t="shared" si="55"/>
        <v>38.15</v>
      </c>
      <c r="F525" s="41">
        <f t="shared" si="57"/>
        <v>0</v>
      </c>
      <c r="G525" s="41">
        <f t="shared" si="53"/>
        <v>38.15</v>
      </c>
      <c r="H525" s="41">
        <f t="shared" si="54"/>
        <v>5087.3985000000002</v>
      </c>
      <c r="I525" s="45"/>
      <c r="J525" s="46"/>
      <c r="K525" s="45"/>
      <c r="N525" s="161"/>
    </row>
    <row r="526" spans="1:14" hidden="1" outlineLevel="1" x14ac:dyDescent="0.3">
      <c r="A526" s="15">
        <v>523</v>
      </c>
      <c r="B526" s="16">
        <f t="shared" si="58"/>
        <v>5087.3985000000002</v>
      </c>
      <c r="C526" s="41">
        <f t="shared" si="56"/>
        <v>7.63</v>
      </c>
      <c r="D526" s="41"/>
      <c r="E526" s="41">
        <f t="shared" si="55"/>
        <v>45.78</v>
      </c>
      <c r="F526" s="41">
        <f t="shared" si="57"/>
        <v>0</v>
      </c>
      <c r="G526" s="41">
        <f t="shared" si="53"/>
        <v>45.78</v>
      </c>
      <c r="H526" s="41">
        <f t="shared" si="54"/>
        <v>5087.3985000000002</v>
      </c>
      <c r="I526" s="45"/>
      <c r="J526" s="46"/>
      <c r="K526" s="45"/>
      <c r="N526" s="161"/>
    </row>
    <row r="527" spans="1:14" hidden="1" outlineLevel="1" x14ac:dyDescent="0.3">
      <c r="A527" s="15">
        <v>524</v>
      </c>
      <c r="B527" s="16">
        <f t="shared" si="58"/>
        <v>5087.3985000000002</v>
      </c>
      <c r="C527" s="41">
        <f t="shared" si="56"/>
        <v>7.63</v>
      </c>
      <c r="D527" s="41"/>
      <c r="E527" s="41">
        <f t="shared" si="55"/>
        <v>53.410000000000004</v>
      </c>
      <c r="F527" s="41">
        <f t="shared" si="57"/>
        <v>50.7395</v>
      </c>
      <c r="G527" s="41">
        <f t="shared" si="53"/>
        <v>0</v>
      </c>
      <c r="H527" s="41">
        <f t="shared" si="54"/>
        <v>5138.1379999999999</v>
      </c>
      <c r="I527" s="45"/>
      <c r="J527" s="46"/>
      <c r="K527" s="45"/>
      <c r="N527" s="161"/>
    </row>
    <row r="528" spans="1:14" hidden="1" outlineLevel="1" x14ac:dyDescent="0.3">
      <c r="A528" s="15">
        <v>525</v>
      </c>
      <c r="B528" s="16">
        <f t="shared" si="58"/>
        <v>5138.1379999999999</v>
      </c>
      <c r="C528" s="41">
        <f t="shared" si="56"/>
        <v>7.71</v>
      </c>
      <c r="D528" s="41"/>
      <c r="E528" s="41">
        <f t="shared" si="55"/>
        <v>7.71</v>
      </c>
      <c r="F528" s="41">
        <f t="shared" si="57"/>
        <v>0</v>
      </c>
      <c r="G528" s="41">
        <f t="shared" si="53"/>
        <v>7.71</v>
      </c>
      <c r="H528" s="41">
        <f t="shared" si="54"/>
        <v>5138.1379999999999</v>
      </c>
      <c r="I528" s="45"/>
      <c r="J528" s="46"/>
      <c r="K528" s="45"/>
      <c r="N528" s="161"/>
    </row>
    <row r="529" spans="1:14" hidden="1" outlineLevel="1" x14ac:dyDescent="0.3">
      <c r="A529" s="15">
        <v>526</v>
      </c>
      <c r="B529" s="16">
        <f t="shared" si="58"/>
        <v>5138.1379999999999</v>
      </c>
      <c r="C529" s="41">
        <f t="shared" si="56"/>
        <v>7.71</v>
      </c>
      <c r="D529" s="41"/>
      <c r="E529" s="41">
        <f t="shared" si="55"/>
        <v>15.42</v>
      </c>
      <c r="F529" s="41">
        <f t="shared" si="57"/>
        <v>0</v>
      </c>
      <c r="G529" s="41">
        <f t="shared" si="53"/>
        <v>15.42</v>
      </c>
      <c r="H529" s="41">
        <f t="shared" si="54"/>
        <v>5138.1379999999999</v>
      </c>
      <c r="I529" s="45"/>
      <c r="J529" s="46"/>
      <c r="K529" s="45"/>
      <c r="N529" s="161"/>
    </row>
    <row r="530" spans="1:14" hidden="1" outlineLevel="1" x14ac:dyDescent="0.3">
      <c r="A530" s="15">
        <v>527</v>
      </c>
      <c r="B530" s="16">
        <f t="shared" si="58"/>
        <v>5138.1379999999999</v>
      </c>
      <c r="C530" s="41">
        <f t="shared" si="56"/>
        <v>7.71</v>
      </c>
      <c r="D530" s="41"/>
      <c r="E530" s="41">
        <f t="shared" si="55"/>
        <v>23.13</v>
      </c>
      <c r="F530" s="41">
        <f t="shared" si="57"/>
        <v>0</v>
      </c>
      <c r="G530" s="41">
        <f t="shared" si="53"/>
        <v>23.13</v>
      </c>
      <c r="H530" s="41">
        <f t="shared" si="54"/>
        <v>5138.1379999999999</v>
      </c>
      <c r="I530" s="45"/>
      <c r="J530" s="46"/>
      <c r="K530" s="45"/>
      <c r="N530" s="161"/>
    </row>
    <row r="531" spans="1:14" hidden="1" outlineLevel="1" x14ac:dyDescent="0.3">
      <c r="A531" s="15">
        <v>528</v>
      </c>
      <c r="B531" s="16">
        <f t="shared" si="58"/>
        <v>5138.1379999999999</v>
      </c>
      <c r="C531" s="41">
        <f t="shared" si="56"/>
        <v>7.71</v>
      </c>
      <c r="D531" s="41"/>
      <c r="E531" s="41">
        <f t="shared" si="55"/>
        <v>30.84</v>
      </c>
      <c r="F531" s="41">
        <f t="shared" si="57"/>
        <v>0</v>
      </c>
      <c r="G531" s="41">
        <f t="shared" si="53"/>
        <v>30.84</v>
      </c>
      <c r="H531" s="41">
        <f t="shared" si="54"/>
        <v>5138.1379999999999</v>
      </c>
      <c r="I531" s="45"/>
      <c r="J531" s="46"/>
      <c r="K531" s="45"/>
      <c r="N531" s="161"/>
    </row>
    <row r="532" spans="1:14" hidden="1" outlineLevel="1" x14ac:dyDescent="0.3">
      <c r="A532" s="15">
        <v>529</v>
      </c>
      <c r="B532" s="16">
        <f t="shared" si="58"/>
        <v>5138.1379999999999</v>
      </c>
      <c r="C532" s="41">
        <f t="shared" si="56"/>
        <v>7.71</v>
      </c>
      <c r="D532" s="41"/>
      <c r="E532" s="41">
        <f t="shared" si="55"/>
        <v>38.549999999999997</v>
      </c>
      <c r="F532" s="41">
        <f t="shared" si="57"/>
        <v>0</v>
      </c>
      <c r="G532" s="41">
        <f t="shared" si="53"/>
        <v>38.549999999999997</v>
      </c>
      <c r="H532" s="41">
        <f t="shared" si="54"/>
        <v>5138.1379999999999</v>
      </c>
      <c r="I532" s="45"/>
      <c r="J532" s="46"/>
      <c r="K532" s="45"/>
      <c r="N532" s="161"/>
    </row>
    <row r="533" spans="1:14" hidden="1" outlineLevel="1" x14ac:dyDescent="0.3">
      <c r="A533" s="15">
        <v>530</v>
      </c>
      <c r="B533" s="16">
        <f t="shared" si="58"/>
        <v>5138.1379999999999</v>
      </c>
      <c r="C533" s="41">
        <f t="shared" si="56"/>
        <v>7.71</v>
      </c>
      <c r="D533" s="41"/>
      <c r="E533" s="41">
        <f t="shared" si="55"/>
        <v>46.26</v>
      </c>
      <c r="F533" s="41">
        <f t="shared" si="57"/>
        <v>0</v>
      </c>
      <c r="G533" s="41">
        <f t="shared" si="53"/>
        <v>46.26</v>
      </c>
      <c r="H533" s="41">
        <f t="shared" si="54"/>
        <v>5138.1379999999999</v>
      </c>
      <c r="I533" s="45"/>
      <c r="J533" s="46"/>
      <c r="K533" s="45"/>
      <c r="N533" s="161"/>
    </row>
    <row r="534" spans="1:14" hidden="1" outlineLevel="1" x14ac:dyDescent="0.3">
      <c r="A534" s="15">
        <v>531</v>
      </c>
      <c r="B534" s="16">
        <f t="shared" si="58"/>
        <v>5138.1379999999999</v>
      </c>
      <c r="C534" s="41">
        <f t="shared" si="56"/>
        <v>7.71</v>
      </c>
      <c r="D534" s="41"/>
      <c r="E534" s="41">
        <f t="shared" si="55"/>
        <v>53.97</v>
      </c>
      <c r="F534" s="41">
        <f t="shared" si="57"/>
        <v>51.271499999999996</v>
      </c>
      <c r="G534" s="41">
        <f t="shared" si="53"/>
        <v>0</v>
      </c>
      <c r="H534" s="41">
        <f t="shared" si="54"/>
        <v>5189.4094999999998</v>
      </c>
      <c r="I534" s="45"/>
      <c r="J534" s="46"/>
      <c r="K534" s="45"/>
      <c r="N534" s="161"/>
    </row>
    <row r="535" spans="1:14" hidden="1" outlineLevel="1" x14ac:dyDescent="0.3">
      <c r="A535" s="15">
        <v>532</v>
      </c>
      <c r="B535" s="16">
        <f t="shared" si="58"/>
        <v>5189.4094999999998</v>
      </c>
      <c r="C535" s="41">
        <f t="shared" si="56"/>
        <v>7.78</v>
      </c>
      <c r="D535" s="41"/>
      <c r="E535" s="41">
        <f t="shared" si="55"/>
        <v>7.78</v>
      </c>
      <c r="F535" s="41">
        <f t="shared" si="57"/>
        <v>0</v>
      </c>
      <c r="G535" s="41">
        <f t="shared" si="53"/>
        <v>7.78</v>
      </c>
      <c r="H535" s="41">
        <f t="shared" si="54"/>
        <v>5189.4094999999998</v>
      </c>
      <c r="I535" s="45"/>
      <c r="J535" s="46"/>
      <c r="K535" s="45"/>
      <c r="N535" s="161"/>
    </row>
    <row r="536" spans="1:14" hidden="1" outlineLevel="1" x14ac:dyDescent="0.3">
      <c r="A536" s="15">
        <v>533</v>
      </c>
      <c r="B536" s="16">
        <f t="shared" si="58"/>
        <v>5189.4094999999998</v>
      </c>
      <c r="C536" s="41">
        <f t="shared" si="56"/>
        <v>7.78</v>
      </c>
      <c r="D536" s="41"/>
      <c r="E536" s="41">
        <f t="shared" si="55"/>
        <v>15.56</v>
      </c>
      <c r="F536" s="41">
        <f t="shared" si="57"/>
        <v>0</v>
      </c>
      <c r="G536" s="41">
        <f t="shared" si="53"/>
        <v>15.56</v>
      </c>
      <c r="H536" s="41">
        <f t="shared" si="54"/>
        <v>5189.4094999999998</v>
      </c>
      <c r="I536" s="45"/>
      <c r="J536" s="46"/>
      <c r="K536" s="45"/>
      <c r="N536" s="161"/>
    </row>
    <row r="537" spans="1:14" hidden="1" outlineLevel="1" x14ac:dyDescent="0.3">
      <c r="A537" s="15">
        <v>534</v>
      </c>
      <c r="B537" s="16">
        <f t="shared" si="58"/>
        <v>5189.4094999999998</v>
      </c>
      <c r="C537" s="41">
        <f t="shared" si="56"/>
        <v>7.78</v>
      </c>
      <c r="D537" s="41"/>
      <c r="E537" s="41">
        <f t="shared" si="55"/>
        <v>23.34</v>
      </c>
      <c r="F537" s="41">
        <f t="shared" si="57"/>
        <v>0</v>
      </c>
      <c r="G537" s="41">
        <f t="shared" si="53"/>
        <v>23.34</v>
      </c>
      <c r="H537" s="41">
        <f t="shared" si="54"/>
        <v>5189.4094999999998</v>
      </c>
      <c r="I537" s="45"/>
      <c r="J537" s="46"/>
      <c r="K537" s="45"/>
      <c r="N537" s="161"/>
    </row>
    <row r="538" spans="1:14" hidden="1" outlineLevel="1" x14ac:dyDescent="0.3">
      <c r="A538" s="15">
        <v>535</v>
      </c>
      <c r="B538" s="16">
        <f t="shared" si="58"/>
        <v>5189.4094999999998</v>
      </c>
      <c r="C538" s="41">
        <f t="shared" si="56"/>
        <v>7.78</v>
      </c>
      <c r="D538" s="41"/>
      <c r="E538" s="41">
        <f t="shared" si="55"/>
        <v>31.12</v>
      </c>
      <c r="F538" s="41">
        <f t="shared" si="57"/>
        <v>0</v>
      </c>
      <c r="G538" s="41">
        <f t="shared" si="53"/>
        <v>31.12</v>
      </c>
      <c r="H538" s="41">
        <f t="shared" si="54"/>
        <v>5189.4094999999998</v>
      </c>
      <c r="I538" s="45"/>
      <c r="J538" s="46"/>
      <c r="K538" s="45"/>
      <c r="N538" s="161"/>
    </row>
    <row r="539" spans="1:14" hidden="1" outlineLevel="1" x14ac:dyDescent="0.3">
      <c r="A539" s="15">
        <v>536</v>
      </c>
      <c r="B539" s="16">
        <f t="shared" si="58"/>
        <v>5189.4094999999998</v>
      </c>
      <c r="C539" s="41">
        <f t="shared" si="56"/>
        <v>7.78</v>
      </c>
      <c r="D539" s="41"/>
      <c r="E539" s="41">
        <f t="shared" si="55"/>
        <v>38.9</v>
      </c>
      <c r="F539" s="41">
        <f t="shared" si="57"/>
        <v>0</v>
      </c>
      <c r="G539" s="41">
        <f t="shared" si="53"/>
        <v>38.9</v>
      </c>
      <c r="H539" s="41">
        <f t="shared" si="54"/>
        <v>5189.4094999999998</v>
      </c>
      <c r="I539" s="45"/>
      <c r="J539" s="46"/>
      <c r="K539" s="45"/>
      <c r="N539" s="161"/>
    </row>
    <row r="540" spans="1:14" hidden="1" outlineLevel="1" x14ac:dyDescent="0.3">
      <c r="A540" s="15">
        <v>537</v>
      </c>
      <c r="B540" s="16">
        <f t="shared" si="58"/>
        <v>5189.4094999999998</v>
      </c>
      <c r="C540" s="41">
        <f t="shared" si="56"/>
        <v>7.78</v>
      </c>
      <c r="D540" s="41"/>
      <c r="E540" s="41">
        <f t="shared" si="55"/>
        <v>46.68</v>
      </c>
      <c r="F540" s="41">
        <f t="shared" si="57"/>
        <v>0</v>
      </c>
      <c r="G540" s="41">
        <f t="shared" si="53"/>
        <v>46.68</v>
      </c>
      <c r="H540" s="41">
        <f t="shared" si="54"/>
        <v>5189.4094999999998</v>
      </c>
      <c r="I540" s="45"/>
      <c r="J540" s="46"/>
      <c r="K540" s="45"/>
      <c r="N540" s="161"/>
    </row>
    <row r="541" spans="1:14" hidden="1" outlineLevel="1" x14ac:dyDescent="0.3">
      <c r="A541" s="15">
        <v>538</v>
      </c>
      <c r="B541" s="16">
        <f t="shared" si="58"/>
        <v>5189.4094999999998</v>
      </c>
      <c r="C541" s="41">
        <f t="shared" si="56"/>
        <v>7.78</v>
      </c>
      <c r="D541" s="41"/>
      <c r="E541" s="41">
        <f t="shared" si="55"/>
        <v>54.46</v>
      </c>
      <c r="F541" s="41">
        <f t="shared" si="57"/>
        <v>51.737000000000002</v>
      </c>
      <c r="G541" s="41">
        <f t="shared" si="53"/>
        <v>0</v>
      </c>
      <c r="H541" s="41">
        <f t="shared" si="54"/>
        <v>5241.1464999999998</v>
      </c>
      <c r="I541" s="45"/>
      <c r="J541" s="46"/>
      <c r="K541" s="45"/>
      <c r="N541" s="161"/>
    </row>
    <row r="542" spans="1:14" hidden="1" outlineLevel="1" x14ac:dyDescent="0.3">
      <c r="A542" s="15">
        <v>539</v>
      </c>
      <c r="B542" s="16">
        <f t="shared" si="58"/>
        <v>5241.1464999999998</v>
      </c>
      <c r="C542" s="41">
        <f t="shared" si="56"/>
        <v>7.86</v>
      </c>
      <c r="D542" s="41"/>
      <c r="E542" s="41">
        <f t="shared" si="55"/>
        <v>7.86</v>
      </c>
      <c r="F542" s="41">
        <f t="shared" si="57"/>
        <v>0</v>
      </c>
      <c r="G542" s="41">
        <f t="shared" si="53"/>
        <v>7.86</v>
      </c>
      <c r="H542" s="41">
        <f t="shared" si="54"/>
        <v>5241.1464999999998</v>
      </c>
      <c r="I542" s="45"/>
      <c r="J542" s="46"/>
      <c r="K542" s="45"/>
      <c r="N542" s="161"/>
    </row>
    <row r="543" spans="1:14" hidden="1" outlineLevel="1" x14ac:dyDescent="0.3">
      <c r="A543" s="15">
        <v>540</v>
      </c>
      <c r="B543" s="16">
        <f t="shared" si="58"/>
        <v>5241.1464999999998</v>
      </c>
      <c r="C543" s="41">
        <f t="shared" si="56"/>
        <v>7.86</v>
      </c>
      <c r="D543" s="41">
        <f>D33</f>
        <v>200</v>
      </c>
      <c r="E543" s="41">
        <f t="shared" si="55"/>
        <v>15.72</v>
      </c>
      <c r="F543" s="41">
        <f t="shared" si="57"/>
        <v>0</v>
      </c>
      <c r="G543" s="41">
        <f t="shared" si="53"/>
        <v>15.72</v>
      </c>
      <c r="H543" s="41">
        <f t="shared" si="54"/>
        <v>5431.1464999999998</v>
      </c>
      <c r="I543" s="47">
        <f>D543+I513</f>
        <v>3600</v>
      </c>
      <c r="J543" s="41"/>
      <c r="K543" s="45"/>
      <c r="N543" s="161"/>
    </row>
    <row r="544" spans="1:14" hidden="1" outlineLevel="1" x14ac:dyDescent="0.3">
      <c r="A544" s="15">
        <v>541</v>
      </c>
      <c r="B544" s="16">
        <f t="shared" si="58"/>
        <v>5431.1464999999998</v>
      </c>
      <c r="C544" s="41">
        <f t="shared" si="56"/>
        <v>8.15</v>
      </c>
      <c r="D544" s="41"/>
      <c r="E544" s="41">
        <f t="shared" si="55"/>
        <v>23.87</v>
      </c>
      <c r="F544" s="41">
        <f t="shared" si="57"/>
        <v>0</v>
      </c>
      <c r="G544" s="41">
        <f t="shared" si="53"/>
        <v>23.87</v>
      </c>
      <c r="H544" s="41">
        <f t="shared" si="54"/>
        <v>5431.1464999999998</v>
      </c>
      <c r="I544" s="45"/>
      <c r="J544" s="46"/>
      <c r="K544" s="45"/>
      <c r="N544" s="161"/>
    </row>
    <row r="545" spans="1:14" hidden="1" outlineLevel="1" x14ac:dyDescent="0.3">
      <c r="A545" s="15">
        <v>542</v>
      </c>
      <c r="B545" s="16">
        <f t="shared" si="58"/>
        <v>5431.1464999999998</v>
      </c>
      <c r="C545" s="41">
        <f t="shared" si="56"/>
        <v>8.15</v>
      </c>
      <c r="D545" s="41"/>
      <c r="E545" s="41">
        <f t="shared" si="55"/>
        <v>32.020000000000003</v>
      </c>
      <c r="F545" s="41">
        <f t="shared" si="57"/>
        <v>0</v>
      </c>
      <c r="G545" s="41">
        <f t="shared" ref="G545:G608" si="59">IF(F545&gt;0,0,E545-F545)</f>
        <v>32.020000000000003</v>
      </c>
      <c r="H545" s="41">
        <f t="shared" ref="H545:H608" si="60">B545+F545+(D545*gebuehr)</f>
        <v>5431.1464999999998</v>
      </c>
      <c r="I545" s="45"/>
      <c r="J545" s="46"/>
      <c r="K545" s="45"/>
      <c r="N545" s="161"/>
    </row>
    <row r="546" spans="1:14" hidden="1" outlineLevel="1" x14ac:dyDescent="0.3">
      <c r="A546" s="15">
        <v>543</v>
      </c>
      <c r="B546" s="16">
        <f t="shared" si="58"/>
        <v>5431.1464999999998</v>
      </c>
      <c r="C546" s="41">
        <f t="shared" si="56"/>
        <v>8.15</v>
      </c>
      <c r="D546" s="41"/>
      <c r="E546" s="41">
        <f t="shared" si="55"/>
        <v>40.17</v>
      </c>
      <c r="F546" s="41">
        <f t="shared" si="57"/>
        <v>0</v>
      </c>
      <c r="G546" s="41">
        <f t="shared" si="59"/>
        <v>40.17</v>
      </c>
      <c r="H546" s="41">
        <f t="shared" si="60"/>
        <v>5431.1464999999998</v>
      </c>
      <c r="I546" s="45"/>
      <c r="J546" s="46"/>
      <c r="K546" s="45"/>
      <c r="N546" s="161"/>
    </row>
    <row r="547" spans="1:14" hidden="1" outlineLevel="1" x14ac:dyDescent="0.3">
      <c r="A547" s="15">
        <v>544</v>
      </c>
      <c r="B547" s="16">
        <f t="shared" si="58"/>
        <v>5431.1464999999998</v>
      </c>
      <c r="C547" s="41">
        <f t="shared" si="56"/>
        <v>8.15</v>
      </c>
      <c r="D547" s="41"/>
      <c r="E547" s="41">
        <f t="shared" si="55"/>
        <v>48.32</v>
      </c>
      <c r="F547" s="41">
        <f t="shared" si="57"/>
        <v>0</v>
      </c>
      <c r="G547" s="41">
        <f t="shared" si="59"/>
        <v>48.32</v>
      </c>
      <c r="H547" s="41">
        <f t="shared" si="60"/>
        <v>5431.1464999999998</v>
      </c>
      <c r="I547" s="45"/>
      <c r="J547" s="46"/>
      <c r="K547" s="45"/>
      <c r="N547" s="161"/>
    </row>
    <row r="548" spans="1:14" hidden="1" outlineLevel="1" x14ac:dyDescent="0.3">
      <c r="A548" s="15">
        <v>545</v>
      </c>
      <c r="B548" s="16">
        <f t="shared" si="58"/>
        <v>5431.1464999999998</v>
      </c>
      <c r="C548" s="41">
        <f t="shared" si="56"/>
        <v>8.15</v>
      </c>
      <c r="D548" s="41"/>
      <c r="E548" s="41">
        <f t="shared" si="55"/>
        <v>56.47</v>
      </c>
      <c r="F548" s="41">
        <f t="shared" si="57"/>
        <v>53.646499999999996</v>
      </c>
      <c r="G548" s="41">
        <f t="shared" si="59"/>
        <v>0</v>
      </c>
      <c r="H548" s="41">
        <f t="shared" si="60"/>
        <v>5484.7929999999997</v>
      </c>
      <c r="I548" s="45"/>
      <c r="J548" s="46"/>
      <c r="K548" s="45"/>
      <c r="N548" s="161"/>
    </row>
    <row r="549" spans="1:14" hidden="1" outlineLevel="1" x14ac:dyDescent="0.3">
      <c r="A549" s="15">
        <v>546</v>
      </c>
      <c r="B549" s="16">
        <f t="shared" si="58"/>
        <v>5484.7929999999997</v>
      </c>
      <c r="C549" s="41">
        <f t="shared" si="56"/>
        <v>8.23</v>
      </c>
      <c r="D549" s="41"/>
      <c r="E549" s="41">
        <f t="shared" si="55"/>
        <v>8.23</v>
      </c>
      <c r="F549" s="41">
        <f t="shared" si="57"/>
        <v>0</v>
      </c>
      <c r="G549" s="41">
        <f t="shared" si="59"/>
        <v>8.23</v>
      </c>
      <c r="H549" s="41">
        <f t="shared" si="60"/>
        <v>5484.7929999999997</v>
      </c>
      <c r="I549" s="45"/>
      <c r="J549" s="46"/>
      <c r="K549" s="45"/>
      <c r="N549" s="161"/>
    </row>
    <row r="550" spans="1:14" hidden="1" outlineLevel="1" x14ac:dyDescent="0.3">
      <c r="A550" s="15">
        <v>547</v>
      </c>
      <c r="B550" s="16">
        <f t="shared" si="58"/>
        <v>5484.7929999999997</v>
      </c>
      <c r="C550" s="41">
        <f t="shared" si="56"/>
        <v>8.23</v>
      </c>
      <c r="D550" s="41"/>
      <c r="E550" s="41">
        <f t="shared" si="55"/>
        <v>16.46</v>
      </c>
      <c r="F550" s="41">
        <f t="shared" si="57"/>
        <v>0</v>
      </c>
      <c r="G550" s="41">
        <f t="shared" si="59"/>
        <v>16.46</v>
      </c>
      <c r="H550" s="41">
        <f t="shared" si="60"/>
        <v>5484.7929999999997</v>
      </c>
      <c r="I550" s="45"/>
      <c r="J550" s="46"/>
      <c r="K550" s="45"/>
      <c r="N550" s="161"/>
    </row>
    <row r="551" spans="1:14" hidden="1" outlineLevel="1" x14ac:dyDescent="0.3">
      <c r="A551" s="15">
        <v>548</v>
      </c>
      <c r="B551" s="16">
        <f t="shared" si="58"/>
        <v>5484.7929999999997</v>
      </c>
      <c r="C551" s="41">
        <f t="shared" si="56"/>
        <v>8.23</v>
      </c>
      <c r="D551" s="41"/>
      <c r="E551" s="41">
        <f t="shared" si="55"/>
        <v>24.69</v>
      </c>
      <c r="F551" s="41">
        <f t="shared" si="57"/>
        <v>0</v>
      </c>
      <c r="G551" s="41">
        <f t="shared" si="59"/>
        <v>24.69</v>
      </c>
      <c r="H551" s="41">
        <f t="shared" si="60"/>
        <v>5484.7929999999997</v>
      </c>
      <c r="I551" s="45"/>
      <c r="J551" s="46"/>
      <c r="K551" s="45"/>
      <c r="N551" s="161"/>
    </row>
    <row r="552" spans="1:14" hidden="1" outlineLevel="1" x14ac:dyDescent="0.3">
      <c r="A552" s="15">
        <v>549</v>
      </c>
      <c r="B552" s="16">
        <f t="shared" si="58"/>
        <v>5484.7929999999997</v>
      </c>
      <c r="C552" s="41">
        <f t="shared" si="56"/>
        <v>8.23</v>
      </c>
      <c r="D552" s="41"/>
      <c r="E552" s="41">
        <f t="shared" si="55"/>
        <v>32.92</v>
      </c>
      <c r="F552" s="41">
        <f t="shared" si="57"/>
        <v>0</v>
      </c>
      <c r="G552" s="41">
        <f t="shared" si="59"/>
        <v>32.92</v>
      </c>
      <c r="H552" s="41">
        <f t="shared" si="60"/>
        <v>5484.7929999999997</v>
      </c>
      <c r="I552" s="45"/>
      <c r="J552" s="46"/>
      <c r="K552" s="45"/>
      <c r="N552" s="161"/>
    </row>
    <row r="553" spans="1:14" hidden="1" outlineLevel="1" x14ac:dyDescent="0.3">
      <c r="A553" s="15">
        <v>550</v>
      </c>
      <c r="B553" s="16">
        <f t="shared" si="58"/>
        <v>5484.7929999999997</v>
      </c>
      <c r="C553" s="41">
        <f t="shared" si="56"/>
        <v>8.23</v>
      </c>
      <c r="D553" s="41"/>
      <c r="E553" s="41">
        <f t="shared" si="55"/>
        <v>41.150000000000006</v>
      </c>
      <c r="F553" s="41">
        <f t="shared" si="57"/>
        <v>0</v>
      </c>
      <c r="G553" s="41">
        <f t="shared" si="59"/>
        <v>41.150000000000006</v>
      </c>
      <c r="H553" s="41">
        <f t="shared" si="60"/>
        <v>5484.7929999999997</v>
      </c>
      <c r="I553" s="45"/>
      <c r="J553" s="46"/>
      <c r="K553" s="45"/>
      <c r="N553" s="161"/>
    </row>
    <row r="554" spans="1:14" hidden="1" outlineLevel="1" x14ac:dyDescent="0.3">
      <c r="A554" s="15">
        <v>551</v>
      </c>
      <c r="B554" s="16">
        <f t="shared" si="58"/>
        <v>5484.7929999999997</v>
      </c>
      <c r="C554" s="41">
        <f t="shared" si="56"/>
        <v>8.23</v>
      </c>
      <c r="D554" s="41"/>
      <c r="E554" s="41">
        <f t="shared" si="55"/>
        <v>49.38000000000001</v>
      </c>
      <c r="F554" s="41">
        <f t="shared" si="57"/>
        <v>0</v>
      </c>
      <c r="G554" s="41">
        <f t="shared" si="59"/>
        <v>49.38000000000001</v>
      </c>
      <c r="H554" s="41">
        <f t="shared" si="60"/>
        <v>5484.7929999999997</v>
      </c>
      <c r="I554" s="45"/>
      <c r="J554" s="46"/>
      <c r="K554" s="45"/>
      <c r="N554" s="161"/>
    </row>
    <row r="555" spans="1:14" hidden="1" outlineLevel="1" x14ac:dyDescent="0.3">
      <c r="A555" s="15">
        <v>552</v>
      </c>
      <c r="B555" s="16">
        <f t="shared" si="58"/>
        <v>5484.7929999999997</v>
      </c>
      <c r="C555" s="41">
        <f t="shared" si="56"/>
        <v>8.23</v>
      </c>
      <c r="D555" s="41"/>
      <c r="E555" s="41">
        <f t="shared" si="55"/>
        <v>57.610000000000014</v>
      </c>
      <c r="F555" s="41">
        <f t="shared" si="57"/>
        <v>54.729500000000009</v>
      </c>
      <c r="G555" s="41">
        <f t="shared" si="59"/>
        <v>0</v>
      </c>
      <c r="H555" s="41">
        <f t="shared" si="60"/>
        <v>5539.5225</v>
      </c>
      <c r="I555" s="45"/>
      <c r="J555" s="46"/>
      <c r="K555" s="45"/>
      <c r="N555" s="161"/>
    </row>
    <row r="556" spans="1:14" hidden="1" outlineLevel="1" x14ac:dyDescent="0.3">
      <c r="A556" s="15">
        <v>553</v>
      </c>
      <c r="B556" s="16">
        <f t="shared" si="58"/>
        <v>5539.5225</v>
      </c>
      <c r="C556" s="41">
        <f t="shared" si="56"/>
        <v>8.31</v>
      </c>
      <c r="D556" s="41"/>
      <c r="E556" s="41">
        <f t="shared" si="55"/>
        <v>8.31</v>
      </c>
      <c r="F556" s="41">
        <f t="shared" si="57"/>
        <v>0</v>
      </c>
      <c r="G556" s="41">
        <f t="shared" si="59"/>
        <v>8.31</v>
      </c>
      <c r="H556" s="41">
        <f t="shared" si="60"/>
        <v>5539.5225</v>
      </c>
      <c r="I556" s="45"/>
      <c r="J556" s="46"/>
      <c r="K556" s="45"/>
      <c r="N556" s="161"/>
    </row>
    <row r="557" spans="1:14" hidden="1" outlineLevel="1" x14ac:dyDescent="0.3">
      <c r="A557" s="15">
        <v>554</v>
      </c>
      <c r="B557" s="16">
        <f t="shared" si="58"/>
        <v>5539.5225</v>
      </c>
      <c r="C557" s="41">
        <f t="shared" si="56"/>
        <v>8.31</v>
      </c>
      <c r="D557" s="41"/>
      <c r="E557" s="41">
        <f t="shared" si="55"/>
        <v>16.62</v>
      </c>
      <c r="F557" s="41">
        <f t="shared" si="57"/>
        <v>0</v>
      </c>
      <c r="G557" s="41">
        <f t="shared" si="59"/>
        <v>16.62</v>
      </c>
      <c r="H557" s="41">
        <f t="shared" si="60"/>
        <v>5539.5225</v>
      </c>
      <c r="I557" s="45"/>
      <c r="J557" s="46"/>
      <c r="K557" s="45"/>
      <c r="N557" s="161"/>
    </row>
    <row r="558" spans="1:14" hidden="1" outlineLevel="1" x14ac:dyDescent="0.3">
      <c r="A558" s="15">
        <v>555</v>
      </c>
      <c r="B558" s="16">
        <f t="shared" si="58"/>
        <v>5539.5225</v>
      </c>
      <c r="C558" s="41">
        <f t="shared" si="56"/>
        <v>8.31</v>
      </c>
      <c r="D558" s="41"/>
      <c r="E558" s="41">
        <f t="shared" si="55"/>
        <v>24.93</v>
      </c>
      <c r="F558" s="41">
        <f t="shared" si="57"/>
        <v>0</v>
      </c>
      <c r="G558" s="41">
        <f t="shared" si="59"/>
        <v>24.93</v>
      </c>
      <c r="H558" s="41">
        <f t="shared" si="60"/>
        <v>5539.5225</v>
      </c>
      <c r="I558" s="45"/>
      <c r="J558" s="46"/>
      <c r="K558" s="45"/>
      <c r="N558" s="161"/>
    </row>
    <row r="559" spans="1:14" hidden="1" outlineLevel="1" x14ac:dyDescent="0.3">
      <c r="A559" s="15">
        <v>556</v>
      </c>
      <c r="B559" s="16">
        <f t="shared" si="58"/>
        <v>5539.5225</v>
      </c>
      <c r="C559" s="41">
        <f t="shared" si="56"/>
        <v>8.31</v>
      </c>
      <c r="D559" s="41"/>
      <c r="E559" s="41">
        <f t="shared" si="55"/>
        <v>33.24</v>
      </c>
      <c r="F559" s="41">
        <f t="shared" si="57"/>
        <v>0</v>
      </c>
      <c r="G559" s="41">
        <f t="shared" si="59"/>
        <v>33.24</v>
      </c>
      <c r="H559" s="41">
        <f t="shared" si="60"/>
        <v>5539.5225</v>
      </c>
      <c r="I559" s="45"/>
      <c r="J559" s="46"/>
      <c r="K559" s="45"/>
      <c r="N559" s="161"/>
    </row>
    <row r="560" spans="1:14" hidden="1" outlineLevel="1" x14ac:dyDescent="0.3">
      <c r="A560" s="15">
        <v>557</v>
      </c>
      <c r="B560" s="16">
        <f t="shared" si="58"/>
        <v>5539.5225</v>
      </c>
      <c r="C560" s="41">
        <f t="shared" si="56"/>
        <v>8.31</v>
      </c>
      <c r="D560" s="41"/>
      <c r="E560" s="41">
        <f t="shared" si="55"/>
        <v>41.550000000000004</v>
      </c>
      <c r="F560" s="41">
        <f t="shared" si="57"/>
        <v>0</v>
      </c>
      <c r="G560" s="41">
        <f t="shared" si="59"/>
        <v>41.550000000000004</v>
      </c>
      <c r="H560" s="41">
        <f t="shared" si="60"/>
        <v>5539.5225</v>
      </c>
      <c r="I560" s="45"/>
      <c r="J560" s="46"/>
      <c r="K560" s="45"/>
      <c r="N560" s="161"/>
    </row>
    <row r="561" spans="1:14" hidden="1" outlineLevel="1" x14ac:dyDescent="0.3">
      <c r="A561" s="15">
        <v>558</v>
      </c>
      <c r="B561" s="16">
        <f t="shared" si="58"/>
        <v>5539.5225</v>
      </c>
      <c r="C561" s="41">
        <f t="shared" si="56"/>
        <v>8.31</v>
      </c>
      <c r="D561" s="41"/>
      <c r="E561" s="41">
        <f t="shared" si="55"/>
        <v>49.860000000000007</v>
      </c>
      <c r="F561" s="41">
        <f t="shared" si="57"/>
        <v>0</v>
      </c>
      <c r="G561" s="41">
        <f t="shared" si="59"/>
        <v>49.860000000000007</v>
      </c>
      <c r="H561" s="41">
        <f t="shared" si="60"/>
        <v>5539.5225</v>
      </c>
      <c r="I561" s="45"/>
      <c r="J561" s="46"/>
      <c r="K561" s="45"/>
      <c r="N561" s="161"/>
    </row>
    <row r="562" spans="1:14" hidden="1" outlineLevel="1" x14ac:dyDescent="0.3">
      <c r="A562" s="15">
        <v>559</v>
      </c>
      <c r="B562" s="16">
        <f t="shared" si="58"/>
        <v>5539.5225</v>
      </c>
      <c r="C562" s="41">
        <f t="shared" si="56"/>
        <v>8.31</v>
      </c>
      <c r="D562" s="41"/>
      <c r="E562" s="41">
        <f t="shared" ref="E562:E625" si="61">C562+G561</f>
        <v>58.170000000000009</v>
      </c>
      <c r="F562" s="41">
        <f t="shared" si="57"/>
        <v>55.261500000000005</v>
      </c>
      <c r="G562" s="41">
        <f t="shared" si="59"/>
        <v>0</v>
      </c>
      <c r="H562" s="41">
        <f t="shared" si="60"/>
        <v>5594.7839999999997</v>
      </c>
      <c r="I562" s="45"/>
      <c r="J562" s="46"/>
      <c r="K562" s="45"/>
      <c r="N562" s="161"/>
    </row>
    <row r="563" spans="1:14" hidden="1" outlineLevel="1" x14ac:dyDescent="0.3">
      <c r="A563" s="15">
        <v>560</v>
      </c>
      <c r="B563" s="16">
        <f t="shared" si="58"/>
        <v>5594.7839999999997</v>
      </c>
      <c r="C563" s="41">
        <f t="shared" si="56"/>
        <v>8.39</v>
      </c>
      <c r="D563" s="41"/>
      <c r="E563" s="41">
        <f t="shared" si="61"/>
        <v>8.39</v>
      </c>
      <c r="F563" s="41">
        <f t="shared" si="57"/>
        <v>0</v>
      </c>
      <c r="G563" s="41">
        <f t="shared" si="59"/>
        <v>8.39</v>
      </c>
      <c r="H563" s="41">
        <f t="shared" si="60"/>
        <v>5594.7839999999997</v>
      </c>
      <c r="I563" s="45"/>
      <c r="J563" s="46"/>
      <c r="K563" s="45"/>
      <c r="N563" s="161"/>
    </row>
    <row r="564" spans="1:14" hidden="1" outlineLevel="1" x14ac:dyDescent="0.3">
      <c r="A564" s="15">
        <v>561</v>
      </c>
      <c r="B564" s="16">
        <f t="shared" si="58"/>
        <v>5594.7839999999997</v>
      </c>
      <c r="C564" s="41">
        <f t="shared" si="56"/>
        <v>8.39</v>
      </c>
      <c r="D564" s="41"/>
      <c r="E564" s="41">
        <f t="shared" si="61"/>
        <v>16.78</v>
      </c>
      <c r="F564" s="41">
        <f t="shared" si="57"/>
        <v>0</v>
      </c>
      <c r="G564" s="41">
        <f t="shared" si="59"/>
        <v>16.78</v>
      </c>
      <c r="H564" s="41">
        <f t="shared" si="60"/>
        <v>5594.7839999999997</v>
      </c>
      <c r="I564" s="45"/>
      <c r="J564" s="46"/>
      <c r="K564" s="45"/>
      <c r="N564" s="161"/>
    </row>
    <row r="565" spans="1:14" hidden="1" outlineLevel="1" x14ac:dyDescent="0.3">
      <c r="A565" s="15">
        <v>562</v>
      </c>
      <c r="B565" s="16">
        <f t="shared" si="58"/>
        <v>5594.7839999999997</v>
      </c>
      <c r="C565" s="41">
        <f t="shared" si="56"/>
        <v>8.39</v>
      </c>
      <c r="D565" s="41"/>
      <c r="E565" s="41">
        <f t="shared" si="61"/>
        <v>25.17</v>
      </c>
      <c r="F565" s="41">
        <f t="shared" si="57"/>
        <v>0</v>
      </c>
      <c r="G565" s="41">
        <f t="shared" si="59"/>
        <v>25.17</v>
      </c>
      <c r="H565" s="41">
        <f t="shared" si="60"/>
        <v>5594.7839999999997</v>
      </c>
      <c r="I565" s="45"/>
      <c r="J565" s="46"/>
      <c r="K565" s="45"/>
      <c r="N565" s="161"/>
    </row>
    <row r="566" spans="1:14" hidden="1" outlineLevel="1" x14ac:dyDescent="0.3">
      <c r="A566" s="15">
        <v>563</v>
      </c>
      <c r="B566" s="16">
        <f t="shared" si="58"/>
        <v>5594.7839999999997</v>
      </c>
      <c r="C566" s="41">
        <f t="shared" si="56"/>
        <v>8.39</v>
      </c>
      <c r="D566" s="41"/>
      <c r="E566" s="41">
        <f t="shared" si="61"/>
        <v>33.56</v>
      </c>
      <c r="F566" s="41">
        <f t="shared" si="57"/>
        <v>0</v>
      </c>
      <c r="G566" s="41">
        <f t="shared" si="59"/>
        <v>33.56</v>
      </c>
      <c r="H566" s="41">
        <f t="shared" si="60"/>
        <v>5594.7839999999997</v>
      </c>
      <c r="I566" s="45"/>
      <c r="J566" s="46"/>
      <c r="K566" s="45"/>
      <c r="N566" s="161"/>
    </row>
    <row r="567" spans="1:14" hidden="1" outlineLevel="1" x14ac:dyDescent="0.3">
      <c r="A567" s="15">
        <v>564</v>
      </c>
      <c r="B567" s="16">
        <f t="shared" si="58"/>
        <v>5594.7839999999997</v>
      </c>
      <c r="C567" s="41">
        <f t="shared" si="56"/>
        <v>8.39</v>
      </c>
      <c r="D567" s="41"/>
      <c r="E567" s="41">
        <f t="shared" si="61"/>
        <v>41.95</v>
      </c>
      <c r="F567" s="41">
        <f t="shared" si="57"/>
        <v>0</v>
      </c>
      <c r="G567" s="41">
        <f t="shared" si="59"/>
        <v>41.95</v>
      </c>
      <c r="H567" s="41">
        <f t="shared" si="60"/>
        <v>5594.7839999999997</v>
      </c>
      <c r="I567" s="45"/>
      <c r="J567" s="46"/>
      <c r="K567" s="45"/>
      <c r="N567" s="161"/>
    </row>
    <row r="568" spans="1:14" hidden="1" outlineLevel="1" x14ac:dyDescent="0.3">
      <c r="A568" s="15">
        <v>565</v>
      </c>
      <c r="B568" s="16">
        <f t="shared" si="58"/>
        <v>5594.7839999999997</v>
      </c>
      <c r="C568" s="41">
        <f t="shared" si="56"/>
        <v>8.39</v>
      </c>
      <c r="D568" s="41"/>
      <c r="E568" s="41">
        <f t="shared" si="61"/>
        <v>50.34</v>
      </c>
      <c r="F568" s="41">
        <f t="shared" si="57"/>
        <v>47.823</v>
      </c>
      <c r="G568" s="41">
        <f t="shared" si="59"/>
        <v>0</v>
      </c>
      <c r="H568" s="41">
        <f t="shared" si="60"/>
        <v>5642.607</v>
      </c>
      <c r="I568" s="45"/>
      <c r="J568" s="46"/>
      <c r="K568" s="45"/>
      <c r="N568" s="161"/>
    </row>
    <row r="569" spans="1:14" hidden="1" outlineLevel="1" x14ac:dyDescent="0.3">
      <c r="A569" s="15">
        <v>566</v>
      </c>
      <c r="B569" s="16">
        <f t="shared" si="58"/>
        <v>5642.607</v>
      </c>
      <c r="C569" s="41">
        <f t="shared" si="56"/>
        <v>8.4600000000000009</v>
      </c>
      <c r="D569" s="41"/>
      <c r="E569" s="41">
        <f t="shared" si="61"/>
        <v>8.4600000000000009</v>
      </c>
      <c r="F569" s="41">
        <f t="shared" si="57"/>
        <v>0</v>
      </c>
      <c r="G569" s="41">
        <f t="shared" si="59"/>
        <v>8.4600000000000009</v>
      </c>
      <c r="H569" s="41">
        <f t="shared" si="60"/>
        <v>5642.607</v>
      </c>
      <c r="I569" s="45"/>
      <c r="J569" s="46"/>
      <c r="K569" s="45"/>
      <c r="N569" s="161"/>
    </row>
    <row r="570" spans="1:14" hidden="1" outlineLevel="1" x14ac:dyDescent="0.3">
      <c r="A570" s="15">
        <v>567</v>
      </c>
      <c r="B570" s="16">
        <f t="shared" si="58"/>
        <v>5642.607</v>
      </c>
      <c r="C570" s="41">
        <f t="shared" si="56"/>
        <v>8.4600000000000009</v>
      </c>
      <c r="D570" s="41"/>
      <c r="E570" s="41">
        <f t="shared" si="61"/>
        <v>16.920000000000002</v>
      </c>
      <c r="F570" s="41">
        <f t="shared" si="57"/>
        <v>0</v>
      </c>
      <c r="G570" s="41">
        <f t="shared" si="59"/>
        <v>16.920000000000002</v>
      </c>
      <c r="H570" s="41">
        <f t="shared" si="60"/>
        <v>5642.607</v>
      </c>
      <c r="I570" s="45"/>
      <c r="J570" s="46"/>
      <c r="K570" s="45"/>
      <c r="N570" s="161"/>
    </row>
    <row r="571" spans="1:14" hidden="1" outlineLevel="1" x14ac:dyDescent="0.3">
      <c r="A571" s="15">
        <v>568</v>
      </c>
      <c r="B571" s="16">
        <f t="shared" si="58"/>
        <v>5642.607</v>
      </c>
      <c r="C571" s="41">
        <f t="shared" si="56"/>
        <v>8.4600000000000009</v>
      </c>
      <c r="D571" s="41"/>
      <c r="E571" s="41">
        <f t="shared" si="61"/>
        <v>25.380000000000003</v>
      </c>
      <c r="F571" s="41">
        <f t="shared" si="57"/>
        <v>0</v>
      </c>
      <c r="G571" s="41">
        <f t="shared" si="59"/>
        <v>25.380000000000003</v>
      </c>
      <c r="H571" s="41">
        <f t="shared" si="60"/>
        <v>5642.607</v>
      </c>
      <c r="I571" s="45"/>
      <c r="J571" s="46"/>
      <c r="K571" s="45"/>
      <c r="N571" s="161"/>
    </row>
    <row r="572" spans="1:14" hidden="1" outlineLevel="1" x14ac:dyDescent="0.3">
      <c r="A572" s="15">
        <v>569</v>
      </c>
      <c r="B572" s="16">
        <f t="shared" si="58"/>
        <v>5642.607</v>
      </c>
      <c r="C572" s="41">
        <f t="shared" si="56"/>
        <v>8.4600000000000009</v>
      </c>
      <c r="D572" s="41"/>
      <c r="E572" s="41">
        <f t="shared" si="61"/>
        <v>33.840000000000003</v>
      </c>
      <c r="F572" s="41">
        <f t="shared" si="57"/>
        <v>0</v>
      </c>
      <c r="G572" s="41">
        <f t="shared" si="59"/>
        <v>33.840000000000003</v>
      </c>
      <c r="H572" s="41">
        <f t="shared" si="60"/>
        <v>5642.607</v>
      </c>
      <c r="I572" s="45"/>
      <c r="J572" s="46"/>
      <c r="K572" s="45"/>
      <c r="N572" s="161"/>
    </row>
    <row r="573" spans="1:14" hidden="1" outlineLevel="1" x14ac:dyDescent="0.3">
      <c r="A573" s="15">
        <v>570</v>
      </c>
      <c r="B573" s="16">
        <f t="shared" si="58"/>
        <v>5642.607</v>
      </c>
      <c r="C573" s="41">
        <f t="shared" si="56"/>
        <v>8.4600000000000009</v>
      </c>
      <c r="D573" s="41">
        <f>D543</f>
        <v>200</v>
      </c>
      <c r="E573" s="41">
        <f t="shared" si="61"/>
        <v>42.300000000000004</v>
      </c>
      <c r="F573" s="41">
        <f t="shared" si="57"/>
        <v>0</v>
      </c>
      <c r="G573" s="41">
        <f t="shared" si="59"/>
        <v>42.300000000000004</v>
      </c>
      <c r="H573" s="41">
        <f t="shared" si="60"/>
        <v>5832.607</v>
      </c>
      <c r="I573" s="47">
        <f>D573+I543</f>
        <v>3800</v>
      </c>
      <c r="J573" s="41"/>
      <c r="K573" s="45"/>
      <c r="N573" s="161"/>
    </row>
    <row r="574" spans="1:14" hidden="1" outlineLevel="1" x14ac:dyDescent="0.3">
      <c r="A574" s="15">
        <v>571</v>
      </c>
      <c r="B574" s="16">
        <f t="shared" si="58"/>
        <v>5832.607</v>
      </c>
      <c r="C574" s="41">
        <f t="shared" si="56"/>
        <v>8.75</v>
      </c>
      <c r="D574" s="41"/>
      <c r="E574" s="41">
        <f t="shared" si="61"/>
        <v>51.050000000000004</v>
      </c>
      <c r="F574" s="41">
        <f t="shared" si="57"/>
        <v>48.497500000000002</v>
      </c>
      <c r="G574" s="41">
        <f t="shared" si="59"/>
        <v>0</v>
      </c>
      <c r="H574" s="41">
        <f t="shared" si="60"/>
        <v>5881.1045000000004</v>
      </c>
      <c r="I574" s="45"/>
      <c r="J574" s="46"/>
      <c r="K574" s="45"/>
      <c r="N574" s="161"/>
    </row>
    <row r="575" spans="1:14" hidden="1" outlineLevel="1" x14ac:dyDescent="0.3">
      <c r="A575" s="15">
        <v>572</v>
      </c>
      <c r="B575" s="16">
        <f t="shared" si="58"/>
        <v>5881.1045000000004</v>
      </c>
      <c r="C575" s="41">
        <f t="shared" si="56"/>
        <v>8.82</v>
      </c>
      <c r="D575" s="41"/>
      <c r="E575" s="41">
        <f t="shared" si="61"/>
        <v>8.82</v>
      </c>
      <c r="F575" s="41">
        <f t="shared" si="57"/>
        <v>0</v>
      </c>
      <c r="G575" s="41">
        <f t="shared" si="59"/>
        <v>8.82</v>
      </c>
      <c r="H575" s="41">
        <f t="shared" si="60"/>
        <v>5881.1045000000004</v>
      </c>
      <c r="I575" s="45"/>
      <c r="J575" s="46"/>
      <c r="K575" s="45"/>
      <c r="N575" s="161"/>
    </row>
    <row r="576" spans="1:14" hidden="1" outlineLevel="1" x14ac:dyDescent="0.3">
      <c r="A576" s="15">
        <v>573</v>
      </c>
      <c r="B576" s="16">
        <f t="shared" si="58"/>
        <v>5881.1045000000004</v>
      </c>
      <c r="C576" s="41">
        <f t="shared" si="56"/>
        <v>8.82</v>
      </c>
      <c r="D576" s="41"/>
      <c r="E576" s="41">
        <f t="shared" si="61"/>
        <v>17.64</v>
      </c>
      <c r="F576" s="41">
        <f t="shared" si="57"/>
        <v>0</v>
      </c>
      <c r="G576" s="41">
        <f t="shared" si="59"/>
        <v>17.64</v>
      </c>
      <c r="H576" s="41">
        <f t="shared" si="60"/>
        <v>5881.1045000000004</v>
      </c>
      <c r="I576" s="45"/>
      <c r="J576" s="46"/>
      <c r="K576" s="45"/>
      <c r="N576" s="161"/>
    </row>
    <row r="577" spans="1:14" hidden="1" outlineLevel="1" x14ac:dyDescent="0.3">
      <c r="A577" s="15">
        <v>574</v>
      </c>
      <c r="B577" s="16">
        <f t="shared" si="58"/>
        <v>5881.1045000000004</v>
      </c>
      <c r="C577" s="41">
        <f t="shared" si="56"/>
        <v>8.82</v>
      </c>
      <c r="D577" s="41"/>
      <c r="E577" s="41">
        <f t="shared" si="61"/>
        <v>26.46</v>
      </c>
      <c r="F577" s="41">
        <f t="shared" si="57"/>
        <v>0</v>
      </c>
      <c r="G577" s="41">
        <f t="shared" si="59"/>
        <v>26.46</v>
      </c>
      <c r="H577" s="41">
        <f t="shared" si="60"/>
        <v>5881.1045000000004</v>
      </c>
      <c r="I577" s="45"/>
      <c r="J577" s="46"/>
      <c r="K577" s="45"/>
      <c r="N577" s="161"/>
    </row>
    <row r="578" spans="1:14" hidden="1" outlineLevel="1" x14ac:dyDescent="0.3">
      <c r="A578" s="15">
        <v>575</v>
      </c>
      <c r="B578" s="16">
        <f t="shared" si="58"/>
        <v>5881.1045000000004</v>
      </c>
      <c r="C578" s="41">
        <f t="shared" si="56"/>
        <v>8.82</v>
      </c>
      <c r="D578" s="41"/>
      <c r="E578" s="41">
        <f t="shared" si="61"/>
        <v>35.28</v>
      </c>
      <c r="F578" s="41">
        <f t="shared" si="57"/>
        <v>0</v>
      </c>
      <c r="G578" s="41">
        <f t="shared" si="59"/>
        <v>35.28</v>
      </c>
      <c r="H578" s="41">
        <f t="shared" si="60"/>
        <v>5881.1045000000004</v>
      </c>
      <c r="I578" s="45"/>
      <c r="J578" s="46"/>
      <c r="K578" s="45"/>
      <c r="N578" s="161"/>
    </row>
    <row r="579" spans="1:14" hidden="1" outlineLevel="1" x14ac:dyDescent="0.3">
      <c r="A579" s="15">
        <v>576</v>
      </c>
      <c r="B579" s="16">
        <f t="shared" si="58"/>
        <v>5881.1045000000004</v>
      </c>
      <c r="C579" s="41">
        <f t="shared" si="56"/>
        <v>8.82</v>
      </c>
      <c r="D579" s="41"/>
      <c r="E579" s="41">
        <f t="shared" si="61"/>
        <v>44.1</v>
      </c>
      <c r="F579" s="41">
        <f t="shared" si="57"/>
        <v>0</v>
      </c>
      <c r="G579" s="41">
        <f t="shared" si="59"/>
        <v>44.1</v>
      </c>
      <c r="H579" s="41">
        <f t="shared" si="60"/>
        <v>5881.1045000000004</v>
      </c>
      <c r="I579" s="45"/>
      <c r="J579" s="46"/>
      <c r="K579" s="45"/>
      <c r="N579" s="161"/>
    </row>
    <row r="580" spans="1:14" hidden="1" outlineLevel="1" x14ac:dyDescent="0.3">
      <c r="A580" s="15">
        <v>577</v>
      </c>
      <c r="B580" s="16">
        <f t="shared" si="58"/>
        <v>5881.1045000000004</v>
      </c>
      <c r="C580" s="41">
        <f t="shared" ref="C580:C643" si="62">ROUND(B580*Ertrag/100,2)</f>
        <v>8.82</v>
      </c>
      <c r="D580" s="41"/>
      <c r="E580" s="41">
        <f t="shared" si="61"/>
        <v>52.92</v>
      </c>
      <c r="F580" s="41">
        <f t="shared" ref="F580:F643" si="63">IF(E580&lt;50,0,E580*gebuehr)</f>
        <v>50.274000000000001</v>
      </c>
      <c r="G580" s="41">
        <f t="shared" si="59"/>
        <v>0</v>
      </c>
      <c r="H580" s="41">
        <f t="shared" si="60"/>
        <v>5931.3785000000007</v>
      </c>
      <c r="I580" s="45"/>
      <c r="J580" s="46"/>
      <c r="K580" s="45"/>
      <c r="N580" s="161"/>
    </row>
    <row r="581" spans="1:14" hidden="1" outlineLevel="1" x14ac:dyDescent="0.3">
      <c r="A581" s="15">
        <v>578</v>
      </c>
      <c r="B581" s="16">
        <f t="shared" si="58"/>
        <v>5931.3785000000007</v>
      </c>
      <c r="C581" s="41">
        <f t="shared" si="62"/>
        <v>8.9</v>
      </c>
      <c r="D581" s="41"/>
      <c r="E581" s="41">
        <f t="shared" si="61"/>
        <v>8.9</v>
      </c>
      <c r="F581" s="41">
        <f t="shared" si="63"/>
        <v>0</v>
      </c>
      <c r="G581" s="41">
        <f t="shared" si="59"/>
        <v>8.9</v>
      </c>
      <c r="H581" s="41">
        <f t="shared" si="60"/>
        <v>5931.3785000000007</v>
      </c>
      <c r="I581" s="45"/>
      <c r="J581" s="46"/>
      <c r="K581" s="45"/>
      <c r="N581" s="161"/>
    </row>
    <row r="582" spans="1:14" hidden="1" outlineLevel="1" x14ac:dyDescent="0.3">
      <c r="A582" s="15">
        <v>579</v>
      </c>
      <c r="B582" s="16">
        <f t="shared" si="58"/>
        <v>5931.3785000000007</v>
      </c>
      <c r="C582" s="41">
        <f t="shared" si="62"/>
        <v>8.9</v>
      </c>
      <c r="D582" s="41"/>
      <c r="E582" s="41">
        <f t="shared" si="61"/>
        <v>17.8</v>
      </c>
      <c r="F582" s="41">
        <f t="shared" si="63"/>
        <v>0</v>
      </c>
      <c r="G582" s="41">
        <f t="shared" si="59"/>
        <v>17.8</v>
      </c>
      <c r="H582" s="41">
        <f t="shared" si="60"/>
        <v>5931.3785000000007</v>
      </c>
      <c r="I582" s="45"/>
      <c r="J582" s="46"/>
      <c r="K582" s="45"/>
      <c r="N582" s="161"/>
    </row>
    <row r="583" spans="1:14" hidden="1" outlineLevel="1" x14ac:dyDescent="0.3">
      <c r="A583" s="15">
        <v>580</v>
      </c>
      <c r="B583" s="16">
        <f t="shared" ref="B583:B646" si="64">H582</f>
        <v>5931.3785000000007</v>
      </c>
      <c r="C583" s="41">
        <f t="shared" si="62"/>
        <v>8.9</v>
      </c>
      <c r="D583" s="41"/>
      <c r="E583" s="41">
        <f t="shared" si="61"/>
        <v>26.700000000000003</v>
      </c>
      <c r="F583" s="41">
        <f t="shared" si="63"/>
        <v>0</v>
      </c>
      <c r="G583" s="41">
        <f t="shared" si="59"/>
        <v>26.700000000000003</v>
      </c>
      <c r="H583" s="41">
        <f t="shared" si="60"/>
        <v>5931.3785000000007</v>
      </c>
      <c r="I583" s="45"/>
      <c r="J583" s="46"/>
      <c r="K583" s="45"/>
      <c r="N583" s="161"/>
    </row>
    <row r="584" spans="1:14" hidden="1" outlineLevel="1" x14ac:dyDescent="0.3">
      <c r="A584" s="15">
        <v>581</v>
      </c>
      <c r="B584" s="16">
        <f t="shared" si="64"/>
        <v>5931.3785000000007</v>
      </c>
      <c r="C584" s="41">
        <f t="shared" si="62"/>
        <v>8.9</v>
      </c>
      <c r="D584" s="41"/>
      <c r="E584" s="41">
        <f t="shared" si="61"/>
        <v>35.6</v>
      </c>
      <c r="F584" s="41">
        <f t="shared" si="63"/>
        <v>0</v>
      </c>
      <c r="G584" s="41">
        <f t="shared" si="59"/>
        <v>35.6</v>
      </c>
      <c r="H584" s="41">
        <f t="shared" si="60"/>
        <v>5931.3785000000007</v>
      </c>
      <c r="I584" s="45"/>
      <c r="J584" s="46"/>
      <c r="K584" s="45"/>
      <c r="N584" s="161"/>
    </row>
    <row r="585" spans="1:14" hidden="1" outlineLevel="1" x14ac:dyDescent="0.3">
      <c r="A585" s="15">
        <v>582</v>
      </c>
      <c r="B585" s="16">
        <f t="shared" si="64"/>
        <v>5931.3785000000007</v>
      </c>
      <c r="C585" s="41">
        <f t="shared" si="62"/>
        <v>8.9</v>
      </c>
      <c r="D585" s="41"/>
      <c r="E585" s="41">
        <f t="shared" si="61"/>
        <v>44.5</v>
      </c>
      <c r="F585" s="41">
        <f t="shared" si="63"/>
        <v>0</v>
      </c>
      <c r="G585" s="41">
        <f t="shared" si="59"/>
        <v>44.5</v>
      </c>
      <c r="H585" s="41">
        <f t="shared" si="60"/>
        <v>5931.3785000000007</v>
      </c>
      <c r="I585" s="45"/>
      <c r="J585" s="46"/>
      <c r="K585" s="45"/>
      <c r="N585" s="161"/>
    </row>
    <row r="586" spans="1:14" hidden="1" outlineLevel="1" x14ac:dyDescent="0.3">
      <c r="A586" s="15">
        <v>583</v>
      </c>
      <c r="B586" s="16">
        <f t="shared" si="64"/>
        <v>5931.3785000000007</v>
      </c>
      <c r="C586" s="41">
        <f t="shared" si="62"/>
        <v>8.9</v>
      </c>
      <c r="D586" s="41"/>
      <c r="E586" s="41">
        <f t="shared" si="61"/>
        <v>53.4</v>
      </c>
      <c r="F586" s="41">
        <f t="shared" si="63"/>
        <v>50.73</v>
      </c>
      <c r="G586" s="41">
        <f t="shared" si="59"/>
        <v>0</v>
      </c>
      <c r="H586" s="41">
        <f t="shared" si="60"/>
        <v>5982.1085000000003</v>
      </c>
      <c r="I586" s="45"/>
      <c r="J586" s="46"/>
      <c r="K586" s="45"/>
      <c r="N586" s="161"/>
    </row>
    <row r="587" spans="1:14" hidden="1" outlineLevel="1" x14ac:dyDescent="0.3">
      <c r="A587" s="15">
        <v>584</v>
      </c>
      <c r="B587" s="16">
        <f t="shared" si="64"/>
        <v>5982.1085000000003</v>
      </c>
      <c r="C587" s="41">
        <f t="shared" si="62"/>
        <v>8.9700000000000006</v>
      </c>
      <c r="D587" s="41"/>
      <c r="E587" s="41">
        <f t="shared" si="61"/>
        <v>8.9700000000000006</v>
      </c>
      <c r="F587" s="41">
        <f t="shared" si="63"/>
        <v>0</v>
      </c>
      <c r="G587" s="41">
        <f t="shared" si="59"/>
        <v>8.9700000000000006</v>
      </c>
      <c r="H587" s="41">
        <f t="shared" si="60"/>
        <v>5982.1085000000003</v>
      </c>
      <c r="I587" s="45"/>
      <c r="J587" s="46"/>
      <c r="K587" s="45"/>
      <c r="N587" s="161"/>
    </row>
    <row r="588" spans="1:14" hidden="1" outlineLevel="1" x14ac:dyDescent="0.3">
      <c r="A588" s="15">
        <v>585</v>
      </c>
      <c r="B588" s="16">
        <f t="shared" si="64"/>
        <v>5982.1085000000003</v>
      </c>
      <c r="C588" s="41">
        <f t="shared" si="62"/>
        <v>8.9700000000000006</v>
      </c>
      <c r="D588" s="41"/>
      <c r="E588" s="41">
        <f t="shared" si="61"/>
        <v>17.940000000000001</v>
      </c>
      <c r="F588" s="41">
        <f t="shared" si="63"/>
        <v>0</v>
      </c>
      <c r="G588" s="41">
        <f t="shared" si="59"/>
        <v>17.940000000000001</v>
      </c>
      <c r="H588" s="41">
        <f t="shared" si="60"/>
        <v>5982.1085000000003</v>
      </c>
      <c r="I588" s="45"/>
      <c r="J588" s="46"/>
      <c r="K588" s="45"/>
      <c r="N588" s="161"/>
    </row>
    <row r="589" spans="1:14" hidden="1" outlineLevel="1" x14ac:dyDescent="0.3">
      <c r="A589" s="15">
        <v>586</v>
      </c>
      <c r="B589" s="16">
        <f t="shared" si="64"/>
        <v>5982.1085000000003</v>
      </c>
      <c r="C589" s="41">
        <f t="shared" si="62"/>
        <v>8.9700000000000006</v>
      </c>
      <c r="D589" s="41"/>
      <c r="E589" s="41">
        <f t="shared" si="61"/>
        <v>26.910000000000004</v>
      </c>
      <c r="F589" s="41">
        <f t="shared" si="63"/>
        <v>0</v>
      </c>
      <c r="G589" s="41">
        <f t="shared" si="59"/>
        <v>26.910000000000004</v>
      </c>
      <c r="H589" s="41">
        <f t="shared" si="60"/>
        <v>5982.1085000000003</v>
      </c>
      <c r="I589" s="45"/>
      <c r="J589" s="46"/>
      <c r="K589" s="45"/>
      <c r="N589" s="161"/>
    </row>
    <row r="590" spans="1:14" hidden="1" outlineLevel="1" x14ac:dyDescent="0.3">
      <c r="A590" s="15">
        <v>587</v>
      </c>
      <c r="B590" s="16">
        <f t="shared" si="64"/>
        <v>5982.1085000000003</v>
      </c>
      <c r="C590" s="41">
        <f t="shared" si="62"/>
        <v>8.9700000000000006</v>
      </c>
      <c r="D590" s="41"/>
      <c r="E590" s="41">
        <f t="shared" si="61"/>
        <v>35.880000000000003</v>
      </c>
      <c r="F590" s="41">
        <f t="shared" si="63"/>
        <v>0</v>
      </c>
      <c r="G590" s="41">
        <f t="shared" si="59"/>
        <v>35.880000000000003</v>
      </c>
      <c r="H590" s="41">
        <f t="shared" si="60"/>
        <v>5982.1085000000003</v>
      </c>
      <c r="I590" s="45"/>
      <c r="J590" s="46"/>
      <c r="K590" s="45"/>
      <c r="N590" s="161"/>
    </row>
    <row r="591" spans="1:14" hidden="1" outlineLevel="1" x14ac:dyDescent="0.3">
      <c r="A591" s="15">
        <v>588</v>
      </c>
      <c r="B591" s="16">
        <f t="shared" si="64"/>
        <v>5982.1085000000003</v>
      </c>
      <c r="C591" s="41">
        <f t="shared" si="62"/>
        <v>8.9700000000000006</v>
      </c>
      <c r="D591" s="41"/>
      <c r="E591" s="41">
        <f t="shared" si="61"/>
        <v>44.85</v>
      </c>
      <c r="F591" s="41">
        <f t="shared" si="63"/>
        <v>0</v>
      </c>
      <c r="G591" s="41">
        <f t="shared" si="59"/>
        <v>44.85</v>
      </c>
      <c r="H591" s="41">
        <f t="shared" si="60"/>
        <v>5982.1085000000003</v>
      </c>
      <c r="I591" s="45"/>
      <c r="J591" s="46"/>
      <c r="K591" s="45"/>
      <c r="N591" s="161"/>
    </row>
    <row r="592" spans="1:14" hidden="1" outlineLevel="1" x14ac:dyDescent="0.3">
      <c r="A592" s="15">
        <v>589</v>
      </c>
      <c r="B592" s="16">
        <f t="shared" si="64"/>
        <v>5982.1085000000003</v>
      </c>
      <c r="C592" s="41">
        <f t="shared" si="62"/>
        <v>8.9700000000000006</v>
      </c>
      <c r="D592" s="41"/>
      <c r="E592" s="41">
        <f t="shared" si="61"/>
        <v>53.82</v>
      </c>
      <c r="F592" s="41">
        <f t="shared" si="63"/>
        <v>51.128999999999998</v>
      </c>
      <c r="G592" s="41">
        <f t="shared" si="59"/>
        <v>0</v>
      </c>
      <c r="H592" s="41">
        <f t="shared" si="60"/>
        <v>6033.2375000000002</v>
      </c>
      <c r="I592" s="45"/>
      <c r="J592" s="46"/>
      <c r="K592" s="45"/>
      <c r="N592" s="161"/>
    </row>
    <row r="593" spans="1:14" hidden="1" outlineLevel="1" x14ac:dyDescent="0.3">
      <c r="A593" s="15">
        <v>590</v>
      </c>
      <c r="B593" s="16">
        <f t="shared" si="64"/>
        <v>6033.2375000000002</v>
      </c>
      <c r="C593" s="41">
        <f t="shared" si="62"/>
        <v>9.0500000000000007</v>
      </c>
      <c r="D593" s="41"/>
      <c r="E593" s="41">
        <f t="shared" si="61"/>
        <v>9.0500000000000007</v>
      </c>
      <c r="F593" s="41">
        <f t="shared" si="63"/>
        <v>0</v>
      </c>
      <c r="G593" s="41">
        <f t="shared" si="59"/>
        <v>9.0500000000000007</v>
      </c>
      <c r="H593" s="41">
        <f t="shared" si="60"/>
        <v>6033.2375000000002</v>
      </c>
      <c r="I593" s="45"/>
      <c r="J593" s="46"/>
      <c r="K593" s="45"/>
      <c r="N593" s="161"/>
    </row>
    <row r="594" spans="1:14" hidden="1" outlineLevel="1" x14ac:dyDescent="0.3">
      <c r="A594" s="15">
        <v>591</v>
      </c>
      <c r="B594" s="16">
        <f t="shared" si="64"/>
        <v>6033.2375000000002</v>
      </c>
      <c r="C594" s="41">
        <f t="shared" si="62"/>
        <v>9.0500000000000007</v>
      </c>
      <c r="D594" s="41"/>
      <c r="E594" s="41">
        <f t="shared" si="61"/>
        <v>18.100000000000001</v>
      </c>
      <c r="F594" s="41">
        <f t="shared" si="63"/>
        <v>0</v>
      </c>
      <c r="G594" s="41">
        <f t="shared" si="59"/>
        <v>18.100000000000001</v>
      </c>
      <c r="H594" s="41">
        <f t="shared" si="60"/>
        <v>6033.2375000000002</v>
      </c>
      <c r="I594" s="45"/>
      <c r="J594" s="46"/>
      <c r="K594" s="45"/>
      <c r="N594" s="161"/>
    </row>
    <row r="595" spans="1:14" hidden="1" outlineLevel="1" x14ac:dyDescent="0.3">
      <c r="A595" s="15">
        <v>592</v>
      </c>
      <c r="B595" s="16">
        <f t="shared" si="64"/>
        <v>6033.2375000000002</v>
      </c>
      <c r="C595" s="41">
        <f t="shared" si="62"/>
        <v>9.0500000000000007</v>
      </c>
      <c r="D595" s="41"/>
      <c r="E595" s="41">
        <f t="shared" si="61"/>
        <v>27.150000000000002</v>
      </c>
      <c r="F595" s="41">
        <f t="shared" si="63"/>
        <v>0</v>
      </c>
      <c r="G595" s="41">
        <f t="shared" si="59"/>
        <v>27.150000000000002</v>
      </c>
      <c r="H595" s="41">
        <f t="shared" si="60"/>
        <v>6033.2375000000002</v>
      </c>
      <c r="I595" s="45"/>
      <c r="J595" s="46"/>
      <c r="K595" s="45"/>
      <c r="N595" s="161"/>
    </row>
    <row r="596" spans="1:14" hidden="1" outlineLevel="1" x14ac:dyDescent="0.3">
      <c r="A596" s="15">
        <v>593</v>
      </c>
      <c r="B596" s="16">
        <f t="shared" si="64"/>
        <v>6033.2375000000002</v>
      </c>
      <c r="C596" s="41">
        <f t="shared" si="62"/>
        <v>9.0500000000000007</v>
      </c>
      <c r="D596" s="41"/>
      <c r="E596" s="41">
        <f t="shared" si="61"/>
        <v>36.200000000000003</v>
      </c>
      <c r="F596" s="41">
        <f t="shared" si="63"/>
        <v>0</v>
      </c>
      <c r="G596" s="41">
        <f t="shared" si="59"/>
        <v>36.200000000000003</v>
      </c>
      <c r="H596" s="41">
        <f t="shared" si="60"/>
        <v>6033.2375000000002</v>
      </c>
      <c r="I596" s="45"/>
      <c r="J596" s="46"/>
      <c r="K596" s="45"/>
      <c r="N596" s="161"/>
    </row>
    <row r="597" spans="1:14" hidden="1" outlineLevel="1" x14ac:dyDescent="0.3">
      <c r="A597" s="15">
        <v>594</v>
      </c>
      <c r="B597" s="16">
        <f t="shared" si="64"/>
        <v>6033.2375000000002</v>
      </c>
      <c r="C597" s="41">
        <f t="shared" si="62"/>
        <v>9.0500000000000007</v>
      </c>
      <c r="D597" s="41"/>
      <c r="E597" s="41">
        <f t="shared" si="61"/>
        <v>45.25</v>
      </c>
      <c r="F597" s="41">
        <f t="shared" si="63"/>
        <v>0</v>
      </c>
      <c r="G597" s="41">
        <f t="shared" si="59"/>
        <v>45.25</v>
      </c>
      <c r="H597" s="41">
        <f t="shared" si="60"/>
        <v>6033.2375000000002</v>
      </c>
      <c r="I597" s="45"/>
      <c r="J597" s="46"/>
      <c r="K597" s="45"/>
      <c r="N597" s="161"/>
    </row>
    <row r="598" spans="1:14" hidden="1" outlineLevel="1" x14ac:dyDescent="0.3">
      <c r="A598" s="15">
        <v>595</v>
      </c>
      <c r="B598" s="16">
        <f t="shared" si="64"/>
        <v>6033.2375000000002</v>
      </c>
      <c r="C598" s="41">
        <f t="shared" si="62"/>
        <v>9.0500000000000007</v>
      </c>
      <c r="D598" s="41"/>
      <c r="E598" s="41">
        <f t="shared" si="61"/>
        <v>54.3</v>
      </c>
      <c r="F598" s="41">
        <f t="shared" si="63"/>
        <v>51.584999999999994</v>
      </c>
      <c r="G598" s="41">
        <f t="shared" si="59"/>
        <v>0</v>
      </c>
      <c r="H598" s="41">
        <f t="shared" si="60"/>
        <v>6084.8225000000002</v>
      </c>
      <c r="I598" s="45"/>
      <c r="J598" s="46"/>
      <c r="K598" s="45"/>
      <c r="N598" s="161"/>
    </row>
    <row r="599" spans="1:14" hidden="1" outlineLevel="1" x14ac:dyDescent="0.3">
      <c r="A599" s="15">
        <v>596</v>
      </c>
      <c r="B599" s="16">
        <f t="shared" si="64"/>
        <v>6084.8225000000002</v>
      </c>
      <c r="C599" s="41">
        <f t="shared" si="62"/>
        <v>9.1300000000000008</v>
      </c>
      <c r="D599" s="41"/>
      <c r="E599" s="41">
        <f t="shared" si="61"/>
        <v>9.1300000000000008</v>
      </c>
      <c r="F599" s="41">
        <f t="shared" si="63"/>
        <v>0</v>
      </c>
      <c r="G599" s="41">
        <f t="shared" si="59"/>
        <v>9.1300000000000008</v>
      </c>
      <c r="H599" s="41">
        <f t="shared" si="60"/>
        <v>6084.8225000000002</v>
      </c>
      <c r="I599" s="45"/>
      <c r="J599" s="46"/>
      <c r="K599" s="45"/>
      <c r="N599" s="161"/>
    </row>
    <row r="600" spans="1:14" hidden="1" outlineLevel="1" x14ac:dyDescent="0.3">
      <c r="A600" s="15">
        <v>597</v>
      </c>
      <c r="B600" s="16">
        <f t="shared" si="64"/>
        <v>6084.8225000000002</v>
      </c>
      <c r="C600" s="41">
        <f t="shared" si="62"/>
        <v>9.1300000000000008</v>
      </c>
      <c r="D600" s="41"/>
      <c r="E600" s="41">
        <f t="shared" si="61"/>
        <v>18.260000000000002</v>
      </c>
      <c r="F600" s="41">
        <f t="shared" si="63"/>
        <v>0</v>
      </c>
      <c r="G600" s="41">
        <f t="shared" si="59"/>
        <v>18.260000000000002</v>
      </c>
      <c r="H600" s="41">
        <f t="shared" si="60"/>
        <v>6084.8225000000002</v>
      </c>
      <c r="I600" s="45"/>
      <c r="J600" s="46"/>
      <c r="K600" s="45"/>
      <c r="N600" s="161"/>
    </row>
    <row r="601" spans="1:14" hidden="1" outlineLevel="1" x14ac:dyDescent="0.3">
      <c r="A601" s="15">
        <v>598</v>
      </c>
      <c r="B601" s="16">
        <f t="shared" si="64"/>
        <v>6084.8225000000002</v>
      </c>
      <c r="C601" s="41">
        <f t="shared" si="62"/>
        <v>9.1300000000000008</v>
      </c>
      <c r="D601" s="41"/>
      <c r="E601" s="41">
        <f t="shared" si="61"/>
        <v>27.39</v>
      </c>
      <c r="F601" s="41">
        <f t="shared" si="63"/>
        <v>0</v>
      </c>
      <c r="G601" s="41">
        <f t="shared" si="59"/>
        <v>27.39</v>
      </c>
      <c r="H601" s="41">
        <f t="shared" si="60"/>
        <v>6084.8225000000002</v>
      </c>
      <c r="I601" s="45"/>
      <c r="J601" s="46"/>
      <c r="K601" s="45"/>
      <c r="N601" s="161"/>
    </row>
    <row r="602" spans="1:14" hidden="1" outlineLevel="1" x14ac:dyDescent="0.3">
      <c r="A602" s="15">
        <v>599</v>
      </c>
      <c r="B602" s="16">
        <f t="shared" si="64"/>
        <v>6084.8225000000002</v>
      </c>
      <c r="C602" s="41">
        <f t="shared" si="62"/>
        <v>9.1300000000000008</v>
      </c>
      <c r="D602" s="41"/>
      <c r="E602" s="41">
        <f t="shared" si="61"/>
        <v>36.520000000000003</v>
      </c>
      <c r="F602" s="41">
        <f t="shared" si="63"/>
        <v>0</v>
      </c>
      <c r="G602" s="41">
        <f t="shared" si="59"/>
        <v>36.520000000000003</v>
      </c>
      <c r="H602" s="41">
        <f t="shared" si="60"/>
        <v>6084.8225000000002</v>
      </c>
      <c r="I602" s="45"/>
      <c r="J602" s="46"/>
      <c r="K602" s="45"/>
      <c r="N602" s="161"/>
    </row>
    <row r="603" spans="1:14" hidden="1" outlineLevel="1" x14ac:dyDescent="0.3">
      <c r="A603" s="15">
        <v>600</v>
      </c>
      <c r="B603" s="16">
        <f t="shared" si="64"/>
        <v>6084.8225000000002</v>
      </c>
      <c r="C603" s="41">
        <f t="shared" si="62"/>
        <v>9.1300000000000008</v>
      </c>
      <c r="D603" s="41">
        <f>D543</f>
        <v>200</v>
      </c>
      <c r="E603" s="41">
        <f t="shared" si="61"/>
        <v>45.650000000000006</v>
      </c>
      <c r="F603" s="41">
        <f t="shared" si="63"/>
        <v>0</v>
      </c>
      <c r="G603" s="41">
        <f t="shared" si="59"/>
        <v>45.650000000000006</v>
      </c>
      <c r="H603" s="41">
        <f t="shared" si="60"/>
        <v>6274.8225000000002</v>
      </c>
      <c r="I603" s="47">
        <f>D603+I573</f>
        <v>4000</v>
      </c>
      <c r="J603" s="41"/>
      <c r="K603" s="45"/>
      <c r="N603" s="161"/>
    </row>
    <row r="604" spans="1:14" hidden="1" outlineLevel="1" x14ac:dyDescent="0.3">
      <c r="A604" s="15">
        <v>601</v>
      </c>
      <c r="B604" s="16">
        <f t="shared" si="64"/>
        <v>6274.8225000000002</v>
      </c>
      <c r="C604" s="41">
        <f t="shared" si="62"/>
        <v>9.41</v>
      </c>
      <c r="D604" s="41"/>
      <c r="E604" s="41">
        <f t="shared" si="61"/>
        <v>55.06</v>
      </c>
      <c r="F604" s="41">
        <f t="shared" si="63"/>
        <v>52.307000000000002</v>
      </c>
      <c r="G604" s="41">
        <f t="shared" si="59"/>
        <v>0</v>
      </c>
      <c r="H604" s="41">
        <f t="shared" si="60"/>
        <v>6327.1295</v>
      </c>
      <c r="I604" s="45"/>
      <c r="J604" s="46"/>
      <c r="K604" s="45"/>
      <c r="N604" s="161"/>
    </row>
    <row r="605" spans="1:14" hidden="1" outlineLevel="1" x14ac:dyDescent="0.3">
      <c r="A605" s="15">
        <v>602</v>
      </c>
      <c r="B605" s="16">
        <f t="shared" si="64"/>
        <v>6327.1295</v>
      </c>
      <c r="C605" s="41">
        <f t="shared" si="62"/>
        <v>9.49</v>
      </c>
      <c r="D605" s="41"/>
      <c r="E605" s="41">
        <f t="shared" si="61"/>
        <v>9.49</v>
      </c>
      <c r="F605" s="41">
        <f t="shared" si="63"/>
        <v>0</v>
      </c>
      <c r="G605" s="41">
        <f t="shared" si="59"/>
        <v>9.49</v>
      </c>
      <c r="H605" s="41">
        <f t="shared" si="60"/>
        <v>6327.1295</v>
      </c>
      <c r="I605" s="45"/>
      <c r="J605" s="46"/>
      <c r="K605" s="45"/>
      <c r="N605" s="161"/>
    </row>
    <row r="606" spans="1:14" hidden="1" outlineLevel="1" x14ac:dyDescent="0.3">
      <c r="A606" s="15">
        <v>603</v>
      </c>
      <c r="B606" s="16">
        <f t="shared" si="64"/>
        <v>6327.1295</v>
      </c>
      <c r="C606" s="41">
        <f t="shared" si="62"/>
        <v>9.49</v>
      </c>
      <c r="D606" s="41"/>
      <c r="E606" s="41">
        <f t="shared" si="61"/>
        <v>18.98</v>
      </c>
      <c r="F606" s="41">
        <f t="shared" si="63"/>
        <v>0</v>
      </c>
      <c r="G606" s="41">
        <f t="shared" si="59"/>
        <v>18.98</v>
      </c>
      <c r="H606" s="41">
        <f t="shared" si="60"/>
        <v>6327.1295</v>
      </c>
      <c r="I606" s="45"/>
      <c r="J606" s="46"/>
      <c r="K606" s="45"/>
      <c r="N606" s="161"/>
    </row>
    <row r="607" spans="1:14" hidden="1" outlineLevel="1" x14ac:dyDescent="0.3">
      <c r="A607" s="15">
        <v>604</v>
      </c>
      <c r="B607" s="16">
        <f t="shared" si="64"/>
        <v>6327.1295</v>
      </c>
      <c r="C607" s="41">
        <f t="shared" si="62"/>
        <v>9.49</v>
      </c>
      <c r="D607" s="41"/>
      <c r="E607" s="41">
        <f t="shared" si="61"/>
        <v>28.47</v>
      </c>
      <c r="F607" s="41">
        <f t="shared" si="63"/>
        <v>0</v>
      </c>
      <c r="G607" s="41">
        <f t="shared" si="59"/>
        <v>28.47</v>
      </c>
      <c r="H607" s="41">
        <f t="shared" si="60"/>
        <v>6327.1295</v>
      </c>
      <c r="I607" s="45"/>
      <c r="J607" s="46"/>
      <c r="K607" s="45"/>
      <c r="N607" s="161"/>
    </row>
    <row r="608" spans="1:14" hidden="1" outlineLevel="1" x14ac:dyDescent="0.3">
      <c r="A608" s="15">
        <v>605</v>
      </c>
      <c r="B608" s="16">
        <f t="shared" si="64"/>
        <v>6327.1295</v>
      </c>
      <c r="C608" s="41">
        <f t="shared" si="62"/>
        <v>9.49</v>
      </c>
      <c r="D608" s="41"/>
      <c r="E608" s="41">
        <f t="shared" si="61"/>
        <v>37.96</v>
      </c>
      <c r="F608" s="41">
        <f t="shared" si="63"/>
        <v>0</v>
      </c>
      <c r="G608" s="41">
        <f t="shared" si="59"/>
        <v>37.96</v>
      </c>
      <c r="H608" s="41">
        <f t="shared" si="60"/>
        <v>6327.1295</v>
      </c>
      <c r="I608" s="45"/>
      <c r="J608" s="46"/>
      <c r="K608" s="45"/>
      <c r="N608" s="161"/>
    </row>
    <row r="609" spans="1:14" hidden="1" outlineLevel="1" x14ac:dyDescent="0.3">
      <c r="A609" s="15">
        <v>606</v>
      </c>
      <c r="B609" s="16">
        <f t="shared" si="64"/>
        <v>6327.1295</v>
      </c>
      <c r="C609" s="41">
        <f t="shared" si="62"/>
        <v>9.49</v>
      </c>
      <c r="D609" s="41"/>
      <c r="E609" s="41">
        <f t="shared" si="61"/>
        <v>47.45</v>
      </c>
      <c r="F609" s="41">
        <f t="shared" si="63"/>
        <v>0</v>
      </c>
      <c r="G609" s="41">
        <f t="shared" ref="G609:G672" si="65">IF(F609&gt;0,0,E609-F609)</f>
        <v>47.45</v>
      </c>
      <c r="H609" s="41">
        <f t="shared" ref="H609:H672" si="66">B609+F609+(D609*gebuehr)</f>
        <v>6327.1295</v>
      </c>
      <c r="I609" s="45"/>
      <c r="J609" s="46"/>
      <c r="K609" s="45"/>
      <c r="N609" s="161"/>
    </row>
    <row r="610" spans="1:14" hidden="1" outlineLevel="1" x14ac:dyDescent="0.3">
      <c r="A610" s="15">
        <v>607</v>
      </c>
      <c r="B610" s="16">
        <f t="shared" si="64"/>
        <v>6327.1295</v>
      </c>
      <c r="C610" s="41">
        <f t="shared" si="62"/>
        <v>9.49</v>
      </c>
      <c r="D610" s="41"/>
      <c r="E610" s="41">
        <f t="shared" si="61"/>
        <v>56.940000000000005</v>
      </c>
      <c r="F610" s="41">
        <f t="shared" si="63"/>
        <v>54.093000000000004</v>
      </c>
      <c r="G610" s="41">
        <f t="shared" si="65"/>
        <v>0</v>
      </c>
      <c r="H610" s="41">
        <f t="shared" si="66"/>
        <v>6381.2224999999999</v>
      </c>
      <c r="I610" s="45"/>
      <c r="J610" s="46"/>
      <c r="K610" s="45"/>
      <c r="N610" s="161"/>
    </row>
    <row r="611" spans="1:14" hidden="1" outlineLevel="1" x14ac:dyDescent="0.3">
      <c r="A611" s="15">
        <v>608</v>
      </c>
      <c r="B611" s="16">
        <f t="shared" si="64"/>
        <v>6381.2224999999999</v>
      </c>
      <c r="C611" s="41">
        <f t="shared" si="62"/>
        <v>9.57</v>
      </c>
      <c r="D611" s="41"/>
      <c r="E611" s="41">
        <f t="shared" si="61"/>
        <v>9.57</v>
      </c>
      <c r="F611" s="41">
        <f t="shared" si="63"/>
        <v>0</v>
      </c>
      <c r="G611" s="41">
        <f t="shared" si="65"/>
        <v>9.57</v>
      </c>
      <c r="H611" s="41">
        <f t="shared" si="66"/>
        <v>6381.2224999999999</v>
      </c>
      <c r="I611" s="45"/>
      <c r="J611" s="46"/>
      <c r="K611" s="45"/>
      <c r="N611" s="161"/>
    </row>
    <row r="612" spans="1:14" hidden="1" outlineLevel="1" x14ac:dyDescent="0.3">
      <c r="A612" s="15">
        <v>609</v>
      </c>
      <c r="B612" s="16">
        <f t="shared" si="64"/>
        <v>6381.2224999999999</v>
      </c>
      <c r="C612" s="41">
        <f t="shared" si="62"/>
        <v>9.57</v>
      </c>
      <c r="D612" s="41"/>
      <c r="E612" s="41">
        <f t="shared" si="61"/>
        <v>19.14</v>
      </c>
      <c r="F612" s="41">
        <f t="shared" si="63"/>
        <v>0</v>
      </c>
      <c r="G612" s="41">
        <f t="shared" si="65"/>
        <v>19.14</v>
      </c>
      <c r="H612" s="41">
        <f t="shared" si="66"/>
        <v>6381.2224999999999</v>
      </c>
      <c r="I612" s="45"/>
      <c r="J612" s="46"/>
      <c r="K612" s="45"/>
      <c r="N612" s="161"/>
    </row>
    <row r="613" spans="1:14" hidden="1" outlineLevel="1" x14ac:dyDescent="0.3">
      <c r="A613" s="15">
        <v>610</v>
      </c>
      <c r="B613" s="16">
        <f t="shared" si="64"/>
        <v>6381.2224999999999</v>
      </c>
      <c r="C613" s="41">
        <f t="shared" si="62"/>
        <v>9.57</v>
      </c>
      <c r="D613" s="41"/>
      <c r="E613" s="41">
        <f t="shared" si="61"/>
        <v>28.71</v>
      </c>
      <c r="F613" s="41">
        <f t="shared" si="63"/>
        <v>0</v>
      </c>
      <c r="G613" s="41">
        <f t="shared" si="65"/>
        <v>28.71</v>
      </c>
      <c r="H613" s="41">
        <f t="shared" si="66"/>
        <v>6381.2224999999999</v>
      </c>
      <c r="I613" s="45"/>
      <c r="J613" s="46"/>
      <c r="K613" s="45"/>
      <c r="N613" s="161"/>
    </row>
    <row r="614" spans="1:14" hidden="1" outlineLevel="1" x14ac:dyDescent="0.3">
      <c r="A614" s="15">
        <v>611</v>
      </c>
      <c r="B614" s="16">
        <f t="shared" si="64"/>
        <v>6381.2224999999999</v>
      </c>
      <c r="C614" s="41">
        <f t="shared" si="62"/>
        <v>9.57</v>
      </c>
      <c r="D614" s="41"/>
      <c r="E614" s="41">
        <f t="shared" si="61"/>
        <v>38.28</v>
      </c>
      <c r="F614" s="41">
        <f t="shared" si="63"/>
        <v>0</v>
      </c>
      <c r="G614" s="41">
        <f t="shared" si="65"/>
        <v>38.28</v>
      </c>
      <c r="H614" s="41">
        <f t="shared" si="66"/>
        <v>6381.2224999999999</v>
      </c>
      <c r="I614" s="45"/>
      <c r="J614" s="46"/>
      <c r="K614" s="45"/>
      <c r="N614" s="161"/>
    </row>
    <row r="615" spans="1:14" hidden="1" outlineLevel="1" x14ac:dyDescent="0.3">
      <c r="A615" s="15">
        <v>612</v>
      </c>
      <c r="B615" s="16">
        <f t="shared" si="64"/>
        <v>6381.2224999999999</v>
      </c>
      <c r="C615" s="41">
        <f t="shared" si="62"/>
        <v>9.57</v>
      </c>
      <c r="D615" s="41"/>
      <c r="E615" s="41">
        <f t="shared" si="61"/>
        <v>47.85</v>
      </c>
      <c r="F615" s="41">
        <f t="shared" si="63"/>
        <v>0</v>
      </c>
      <c r="G615" s="41">
        <f t="shared" si="65"/>
        <v>47.85</v>
      </c>
      <c r="H615" s="41">
        <f t="shared" si="66"/>
        <v>6381.2224999999999</v>
      </c>
      <c r="I615" s="45"/>
      <c r="J615" s="46"/>
      <c r="K615" s="45"/>
      <c r="N615" s="161"/>
    </row>
    <row r="616" spans="1:14" hidden="1" outlineLevel="1" x14ac:dyDescent="0.3">
      <c r="A616" s="15">
        <v>613</v>
      </c>
      <c r="B616" s="16">
        <f t="shared" si="64"/>
        <v>6381.2224999999999</v>
      </c>
      <c r="C616" s="41">
        <f t="shared" si="62"/>
        <v>9.57</v>
      </c>
      <c r="D616" s="41"/>
      <c r="E616" s="41">
        <f t="shared" si="61"/>
        <v>57.42</v>
      </c>
      <c r="F616" s="41">
        <f t="shared" si="63"/>
        <v>54.548999999999999</v>
      </c>
      <c r="G616" s="41">
        <f t="shared" si="65"/>
        <v>0</v>
      </c>
      <c r="H616" s="41">
        <f t="shared" si="66"/>
        <v>6435.7714999999998</v>
      </c>
      <c r="I616" s="45"/>
      <c r="J616" s="46"/>
      <c r="K616" s="45"/>
      <c r="N616" s="161"/>
    </row>
    <row r="617" spans="1:14" hidden="1" outlineLevel="1" x14ac:dyDescent="0.3">
      <c r="A617" s="15">
        <v>614</v>
      </c>
      <c r="B617" s="16">
        <f t="shared" si="64"/>
        <v>6435.7714999999998</v>
      </c>
      <c r="C617" s="41">
        <f t="shared" si="62"/>
        <v>9.65</v>
      </c>
      <c r="D617" s="41"/>
      <c r="E617" s="41">
        <f t="shared" si="61"/>
        <v>9.65</v>
      </c>
      <c r="F617" s="41">
        <f t="shared" si="63"/>
        <v>0</v>
      </c>
      <c r="G617" s="41">
        <f t="shared" si="65"/>
        <v>9.65</v>
      </c>
      <c r="H617" s="41">
        <f t="shared" si="66"/>
        <v>6435.7714999999998</v>
      </c>
      <c r="I617" s="45"/>
      <c r="J617" s="46"/>
      <c r="K617" s="45"/>
      <c r="N617" s="161"/>
    </row>
    <row r="618" spans="1:14" hidden="1" outlineLevel="1" x14ac:dyDescent="0.3">
      <c r="A618" s="15">
        <v>615</v>
      </c>
      <c r="B618" s="16">
        <f t="shared" si="64"/>
        <v>6435.7714999999998</v>
      </c>
      <c r="C618" s="41">
        <f t="shared" si="62"/>
        <v>9.65</v>
      </c>
      <c r="D618" s="41"/>
      <c r="E618" s="41">
        <f t="shared" si="61"/>
        <v>19.3</v>
      </c>
      <c r="F618" s="41">
        <f t="shared" si="63"/>
        <v>0</v>
      </c>
      <c r="G618" s="41">
        <f t="shared" si="65"/>
        <v>19.3</v>
      </c>
      <c r="H618" s="41">
        <f t="shared" si="66"/>
        <v>6435.7714999999998</v>
      </c>
      <c r="I618" s="45"/>
      <c r="J618" s="46"/>
      <c r="K618" s="45"/>
      <c r="N618" s="161"/>
    </row>
    <row r="619" spans="1:14" hidden="1" outlineLevel="1" x14ac:dyDescent="0.3">
      <c r="A619" s="15">
        <v>616</v>
      </c>
      <c r="B619" s="16">
        <f t="shared" si="64"/>
        <v>6435.7714999999998</v>
      </c>
      <c r="C619" s="41">
        <f t="shared" si="62"/>
        <v>9.65</v>
      </c>
      <c r="D619" s="41"/>
      <c r="E619" s="41">
        <f t="shared" si="61"/>
        <v>28.950000000000003</v>
      </c>
      <c r="F619" s="41">
        <f t="shared" si="63"/>
        <v>0</v>
      </c>
      <c r="G619" s="41">
        <f t="shared" si="65"/>
        <v>28.950000000000003</v>
      </c>
      <c r="H619" s="41">
        <f t="shared" si="66"/>
        <v>6435.7714999999998</v>
      </c>
      <c r="I619" s="45"/>
      <c r="J619" s="46"/>
      <c r="K619" s="45"/>
      <c r="N619" s="161"/>
    </row>
    <row r="620" spans="1:14" hidden="1" outlineLevel="1" x14ac:dyDescent="0.3">
      <c r="A620" s="15">
        <v>617</v>
      </c>
      <c r="B620" s="16">
        <f t="shared" si="64"/>
        <v>6435.7714999999998</v>
      </c>
      <c r="C620" s="41">
        <f t="shared" si="62"/>
        <v>9.65</v>
      </c>
      <c r="D620" s="41"/>
      <c r="E620" s="41">
        <f t="shared" si="61"/>
        <v>38.6</v>
      </c>
      <c r="F620" s="41">
        <f t="shared" si="63"/>
        <v>0</v>
      </c>
      <c r="G620" s="41">
        <f t="shared" si="65"/>
        <v>38.6</v>
      </c>
      <c r="H620" s="41">
        <f t="shared" si="66"/>
        <v>6435.7714999999998</v>
      </c>
      <c r="I620" s="45"/>
      <c r="J620" s="46"/>
      <c r="K620" s="45"/>
      <c r="N620" s="161"/>
    </row>
    <row r="621" spans="1:14" hidden="1" outlineLevel="1" x14ac:dyDescent="0.3">
      <c r="A621" s="15">
        <v>618</v>
      </c>
      <c r="B621" s="16">
        <f t="shared" si="64"/>
        <v>6435.7714999999998</v>
      </c>
      <c r="C621" s="41">
        <f t="shared" si="62"/>
        <v>9.65</v>
      </c>
      <c r="D621" s="41"/>
      <c r="E621" s="41">
        <f t="shared" si="61"/>
        <v>48.25</v>
      </c>
      <c r="F621" s="41">
        <f t="shared" si="63"/>
        <v>0</v>
      </c>
      <c r="G621" s="41">
        <f t="shared" si="65"/>
        <v>48.25</v>
      </c>
      <c r="H621" s="41">
        <f t="shared" si="66"/>
        <v>6435.7714999999998</v>
      </c>
      <c r="I621" s="45"/>
      <c r="J621" s="46"/>
      <c r="K621" s="45"/>
      <c r="N621" s="161"/>
    </row>
    <row r="622" spans="1:14" hidden="1" outlineLevel="1" x14ac:dyDescent="0.3">
      <c r="A622" s="15">
        <v>619</v>
      </c>
      <c r="B622" s="16">
        <f t="shared" si="64"/>
        <v>6435.7714999999998</v>
      </c>
      <c r="C622" s="41">
        <f t="shared" si="62"/>
        <v>9.65</v>
      </c>
      <c r="D622" s="41"/>
      <c r="E622" s="41">
        <f t="shared" si="61"/>
        <v>57.9</v>
      </c>
      <c r="F622" s="41">
        <f t="shared" si="63"/>
        <v>55.004999999999995</v>
      </c>
      <c r="G622" s="41">
        <f t="shared" si="65"/>
        <v>0</v>
      </c>
      <c r="H622" s="41">
        <f t="shared" si="66"/>
        <v>6490.7764999999999</v>
      </c>
      <c r="I622" s="45"/>
      <c r="J622" s="46"/>
      <c r="K622" s="45"/>
      <c r="N622" s="161"/>
    </row>
    <row r="623" spans="1:14" hidden="1" outlineLevel="1" x14ac:dyDescent="0.3">
      <c r="A623" s="15">
        <v>620</v>
      </c>
      <c r="B623" s="16">
        <f t="shared" si="64"/>
        <v>6490.7764999999999</v>
      </c>
      <c r="C623" s="41">
        <f t="shared" si="62"/>
        <v>9.74</v>
      </c>
      <c r="D623" s="41"/>
      <c r="E623" s="41">
        <f t="shared" si="61"/>
        <v>9.74</v>
      </c>
      <c r="F623" s="41">
        <f t="shared" si="63"/>
        <v>0</v>
      </c>
      <c r="G623" s="41">
        <f t="shared" si="65"/>
        <v>9.74</v>
      </c>
      <c r="H623" s="41">
        <f t="shared" si="66"/>
        <v>6490.7764999999999</v>
      </c>
      <c r="I623" s="45"/>
      <c r="J623" s="46"/>
      <c r="K623" s="45"/>
      <c r="N623" s="161"/>
    </row>
    <row r="624" spans="1:14" hidden="1" outlineLevel="1" x14ac:dyDescent="0.3">
      <c r="A624" s="15">
        <v>621</v>
      </c>
      <c r="B624" s="16">
        <f t="shared" si="64"/>
        <v>6490.7764999999999</v>
      </c>
      <c r="C624" s="41">
        <f t="shared" si="62"/>
        <v>9.74</v>
      </c>
      <c r="D624" s="41"/>
      <c r="E624" s="41">
        <f t="shared" si="61"/>
        <v>19.48</v>
      </c>
      <c r="F624" s="41">
        <f t="shared" si="63"/>
        <v>0</v>
      </c>
      <c r="G624" s="41">
        <f t="shared" si="65"/>
        <v>19.48</v>
      </c>
      <c r="H624" s="41">
        <f t="shared" si="66"/>
        <v>6490.7764999999999</v>
      </c>
      <c r="I624" s="45"/>
      <c r="J624" s="46"/>
      <c r="K624" s="45"/>
      <c r="N624" s="161"/>
    </row>
    <row r="625" spans="1:14" hidden="1" outlineLevel="1" x14ac:dyDescent="0.3">
      <c r="A625" s="15">
        <v>622</v>
      </c>
      <c r="B625" s="16">
        <f t="shared" si="64"/>
        <v>6490.7764999999999</v>
      </c>
      <c r="C625" s="41">
        <f t="shared" si="62"/>
        <v>9.74</v>
      </c>
      <c r="D625" s="41"/>
      <c r="E625" s="41">
        <f t="shared" si="61"/>
        <v>29.22</v>
      </c>
      <c r="F625" s="41">
        <f t="shared" si="63"/>
        <v>0</v>
      </c>
      <c r="G625" s="41">
        <f t="shared" si="65"/>
        <v>29.22</v>
      </c>
      <c r="H625" s="41">
        <f t="shared" si="66"/>
        <v>6490.7764999999999</v>
      </c>
      <c r="I625" s="45"/>
      <c r="J625" s="46"/>
      <c r="K625" s="45"/>
      <c r="N625" s="161"/>
    </row>
    <row r="626" spans="1:14" hidden="1" outlineLevel="1" x14ac:dyDescent="0.3">
      <c r="A626" s="15">
        <v>623</v>
      </c>
      <c r="B626" s="16">
        <f t="shared" si="64"/>
        <v>6490.7764999999999</v>
      </c>
      <c r="C626" s="41">
        <f t="shared" si="62"/>
        <v>9.74</v>
      </c>
      <c r="D626" s="41"/>
      <c r="E626" s="41">
        <f t="shared" ref="E626:E689" si="67">C626+G625</f>
        <v>38.96</v>
      </c>
      <c r="F626" s="41">
        <f t="shared" si="63"/>
        <v>0</v>
      </c>
      <c r="G626" s="41">
        <f t="shared" si="65"/>
        <v>38.96</v>
      </c>
      <c r="H626" s="41">
        <f t="shared" si="66"/>
        <v>6490.7764999999999</v>
      </c>
      <c r="I626" s="45"/>
      <c r="J626" s="46"/>
      <c r="K626" s="45"/>
      <c r="N626" s="161"/>
    </row>
    <row r="627" spans="1:14" hidden="1" outlineLevel="1" x14ac:dyDescent="0.3">
      <c r="A627" s="15">
        <v>624</v>
      </c>
      <c r="B627" s="16">
        <f t="shared" si="64"/>
        <v>6490.7764999999999</v>
      </c>
      <c r="C627" s="41">
        <f t="shared" si="62"/>
        <v>9.74</v>
      </c>
      <c r="D627" s="41"/>
      <c r="E627" s="41">
        <f t="shared" si="67"/>
        <v>48.7</v>
      </c>
      <c r="F627" s="41">
        <f t="shared" si="63"/>
        <v>0</v>
      </c>
      <c r="G627" s="41">
        <f t="shared" si="65"/>
        <v>48.7</v>
      </c>
      <c r="H627" s="41">
        <f t="shared" si="66"/>
        <v>6490.7764999999999</v>
      </c>
      <c r="I627" s="45"/>
      <c r="J627" s="46"/>
      <c r="K627" s="45"/>
      <c r="N627" s="161"/>
    </row>
    <row r="628" spans="1:14" hidden="1" outlineLevel="1" x14ac:dyDescent="0.3">
      <c r="A628" s="15">
        <v>625</v>
      </c>
      <c r="B628" s="16">
        <f t="shared" si="64"/>
        <v>6490.7764999999999</v>
      </c>
      <c r="C628" s="41">
        <f t="shared" si="62"/>
        <v>9.74</v>
      </c>
      <c r="D628" s="41"/>
      <c r="E628" s="41">
        <f t="shared" si="67"/>
        <v>58.440000000000005</v>
      </c>
      <c r="F628" s="41">
        <f t="shared" si="63"/>
        <v>55.518000000000001</v>
      </c>
      <c r="G628" s="41">
        <f t="shared" si="65"/>
        <v>0</v>
      </c>
      <c r="H628" s="41">
        <f t="shared" si="66"/>
        <v>6546.2945</v>
      </c>
      <c r="I628" s="45"/>
      <c r="J628" s="46"/>
      <c r="K628" s="45"/>
      <c r="N628" s="161"/>
    </row>
    <row r="629" spans="1:14" hidden="1" outlineLevel="1" x14ac:dyDescent="0.3">
      <c r="A629" s="15">
        <v>626</v>
      </c>
      <c r="B629" s="16">
        <f t="shared" si="64"/>
        <v>6546.2945</v>
      </c>
      <c r="C629" s="41">
        <f t="shared" si="62"/>
        <v>9.82</v>
      </c>
      <c r="D629" s="41"/>
      <c r="E629" s="41">
        <f t="shared" si="67"/>
        <v>9.82</v>
      </c>
      <c r="F629" s="41">
        <f t="shared" si="63"/>
        <v>0</v>
      </c>
      <c r="G629" s="41">
        <f t="shared" si="65"/>
        <v>9.82</v>
      </c>
      <c r="H629" s="41">
        <f t="shared" si="66"/>
        <v>6546.2945</v>
      </c>
      <c r="I629" s="45"/>
      <c r="J629" s="46"/>
      <c r="K629" s="45"/>
      <c r="N629" s="161"/>
    </row>
    <row r="630" spans="1:14" hidden="1" outlineLevel="1" x14ac:dyDescent="0.3">
      <c r="A630" s="15">
        <v>627</v>
      </c>
      <c r="B630" s="16">
        <f t="shared" si="64"/>
        <v>6546.2945</v>
      </c>
      <c r="C630" s="41">
        <f t="shared" si="62"/>
        <v>9.82</v>
      </c>
      <c r="D630" s="41"/>
      <c r="E630" s="41">
        <f t="shared" si="67"/>
        <v>19.64</v>
      </c>
      <c r="F630" s="41">
        <f t="shared" si="63"/>
        <v>0</v>
      </c>
      <c r="G630" s="41">
        <f t="shared" si="65"/>
        <v>19.64</v>
      </c>
      <c r="H630" s="41">
        <f t="shared" si="66"/>
        <v>6546.2945</v>
      </c>
      <c r="I630" s="45"/>
      <c r="J630" s="46"/>
      <c r="K630" s="45"/>
      <c r="N630" s="161"/>
    </row>
    <row r="631" spans="1:14" hidden="1" outlineLevel="1" x14ac:dyDescent="0.3">
      <c r="A631" s="15">
        <v>628</v>
      </c>
      <c r="B631" s="16">
        <f t="shared" si="64"/>
        <v>6546.2945</v>
      </c>
      <c r="C631" s="41">
        <f t="shared" si="62"/>
        <v>9.82</v>
      </c>
      <c r="D631" s="41"/>
      <c r="E631" s="41">
        <f t="shared" si="67"/>
        <v>29.46</v>
      </c>
      <c r="F631" s="41">
        <f t="shared" si="63"/>
        <v>0</v>
      </c>
      <c r="G631" s="41">
        <f t="shared" si="65"/>
        <v>29.46</v>
      </c>
      <c r="H631" s="41">
        <f t="shared" si="66"/>
        <v>6546.2945</v>
      </c>
      <c r="I631" s="45"/>
      <c r="J631" s="46"/>
      <c r="K631" s="45"/>
      <c r="N631" s="161"/>
    </row>
    <row r="632" spans="1:14" hidden="1" outlineLevel="1" x14ac:dyDescent="0.3">
      <c r="A632" s="15">
        <v>629</v>
      </c>
      <c r="B632" s="16">
        <f t="shared" si="64"/>
        <v>6546.2945</v>
      </c>
      <c r="C632" s="41">
        <f t="shared" si="62"/>
        <v>9.82</v>
      </c>
      <c r="D632" s="41"/>
      <c r="E632" s="41">
        <f t="shared" si="67"/>
        <v>39.28</v>
      </c>
      <c r="F632" s="41">
        <f t="shared" si="63"/>
        <v>0</v>
      </c>
      <c r="G632" s="41">
        <f t="shared" si="65"/>
        <v>39.28</v>
      </c>
      <c r="H632" s="41">
        <f t="shared" si="66"/>
        <v>6546.2945</v>
      </c>
      <c r="I632" s="45"/>
      <c r="J632" s="46"/>
      <c r="K632" s="45"/>
      <c r="N632" s="161"/>
    </row>
    <row r="633" spans="1:14" hidden="1" outlineLevel="1" x14ac:dyDescent="0.3">
      <c r="A633" s="15">
        <v>630</v>
      </c>
      <c r="B633" s="16">
        <f t="shared" si="64"/>
        <v>6546.2945</v>
      </c>
      <c r="C633" s="41">
        <f t="shared" si="62"/>
        <v>9.82</v>
      </c>
      <c r="D633" s="41">
        <f>D543</f>
        <v>200</v>
      </c>
      <c r="E633" s="41">
        <f t="shared" si="67"/>
        <v>49.1</v>
      </c>
      <c r="F633" s="41">
        <f t="shared" si="63"/>
        <v>0</v>
      </c>
      <c r="G633" s="41">
        <f t="shared" si="65"/>
        <v>49.1</v>
      </c>
      <c r="H633" s="41">
        <f t="shared" si="66"/>
        <v>6736.2945</v>
      </c>
      <c r="I633" s="47">
        <f>D633+I603</f>
        <v>4200</v>
      </c>
      <c r="J633" s="41"/>
      <c r="K633" s="45"/>
      <c r="N633" s="161"/>
    </row>
    <row r="634" spans="1:14" hidden="1" outlineLevel="1" x14ac:dyDescent="0.3">
      <c r="A634" s="15">
        <v>631</v>
      </c>
      <c r="B634" s="16">
        <f t="shared" si="64"/>
        <v>6736.2945</v>
      </c>
      <c r="C634" s="41">
        <f t="shared" si="62"/>
        <v>10.1</v>
      </c>
      <c r="D634" s="41"/>
      <c r="E634" s="41">
        <f t="shared" si="67"/>
        <v>59.2</v>
      </c>
      <c r="F634" s="41">
        <f t="shared" si="63"/>
        <v>56.24</v>
      </c>
      <c r="G634" s="41">
        <f t="shared" si="65"/>
        <v>0</v>
      </c>
      <c r="H634" s="41">
        <f t="shared" si="66"/>
        <v>6792.5344999999998</v>
      </c>
      <c r="I634" s="45"/>
      <c r="J634" s="46"/>
      <c r="K634" s="45"/>
      <c r="N634" s="161"/>
    </row>
    <row r="635" spans="1:14" hidden="1" outlineLevel="1" x14ac:dyDescent="0.3">
      <c r="A635" s="15">
        <v>632</v>
      </c>
      <c r="B635" s="16">
        <f t="shared" si="64"/>
        <v>6792.5344999999998</v>
      </c>
      <c r="C635" s="41">
        <f t="shared" si="62"/>
        <v>10.19</v>
      </c>
      <c r="D635" s="41"/>
      <c r="E635" s="41">
        <f t="shared" si="67"/>
        <v>10.19</v>
      </c>
      <c r="F635" s="41">
        <f t="shared" si="63"/>
        <v>0</v>
      </c>
      <c r="G635" s="41">
        <f t="shared" si="65"/>
        <v>10.19</v>
      </c>
      <c r="H635" s="41">
        <f t="shared" si="66"/>
        <v>6792.5344999999998</v>
      </c>
      <c r="I635" s="45"/>
      <c r="J635" s="46"/>
      <c r="K635" s="45"/>
      <c r="N635" s="161"/>
    </row>
    <row r="636" spans="1:14" hidden="1" outlineLevel="1" x14ac:dyDescent="0.3">
      <c r="A636" s="15">
        <v>633</v>
      </c>
      <c r="B636" s="16">
        <f t="shared" si="64"/>
        <v>6792.5344999999998</v>
      </c>
      <c r="C636" s="41">
        <f t="shared" si="62"/>
        <v>10.19</v>
      </c>
      <c r="D636" s="41"/>
      <c r="E636" s="41">
        <f t="shared" si="67"/>
        <v>20.38</v>
      </c>
      <c r="F636" s="41">
        <f t="shared" si="63"/>
        <v>0</v>
      </c>
      <c r="G636" s="41">
        <f t="shared" si="65"/>
        <v>20.38</v>
      </c>
      <c r="H636" s="41">
        <f t="shared" si="66"/>
        <v>6792.5344999999998</v>
      </c>
      <c r="I636" s="45"/>
      <c r="J636" s="46"/>
      <c r="K636" s="45"/>
      <c r="N636" s="161"/>
    </row>
    <row r="637" spans="1:14" hidden="1" outlineLevel="1" x14ac:dyDescent="0.3">
      <c r="A637" s="15">
        <v>634</v>
      </c>
      <c r="B637" s="16">
        <f t="shared" si="64"/>
        <v>6792.5344999999998</v>
      </c>
      <c r="C637" s="41">
        <f t="shared" si="62"/>
        <v>10.19</v>
      </c>
      <c r="D637" s="41"/>
      <c r="E637" s="41">
        <f t="shared" si="67"/>
        <v>30.57</v>
      </c>
      <c r="F637" s="41">
        <f t="shared" si="63"/>
        <v>0</v>
      </c>
      <c r="G637" s="41">
        <f t="shared" si="65"/>
        <v>30.57</v>
      </c>
      <c r="H637" s="41">
        <f t="shared" si="66"/>
        <v>6792.5344999999998</v>
      </c>
      <c r="I637" s="45"/>
      <c r="J637" s="46"/>
      <c r="K637" s="45"/>
      <c r="N637" s="161"/>
    </row>
    <row r="638" spans="1:14" hidden="1" outlineLevel="1" x14ac:dyDescent="0.3">
      <c r="A638" s="15">
        <v>635</v>
      </c>
      <c r="B638" s="16">
        <f t="shared" si="64"/>
        <v>6792.5344999999998</v>
      </c>
      <c r="C638" s="41">
        <f t="shared" si="62"/>
        <v>10.19</v>
      </c>
      <c r="D638" s="41"/>
      <c r="E638" s="41">
        <f t="shared" si="67"/>
        <v>40.76</v>
      </c>
      <c r="F638" s="41">
        <f t="shared" si="63"/>
        <v>0</v>
      </c>
      <c r="G638" s="41">
        <f t="shared" si="65"/>
        <v>40.76</v>
      </c>
      <c r="H638" s="41">
        <f t="shared" si="66"/>
        <v>6792.5344999999998</v>
      </c>
      <c r="I638" s="45"/>
      <c r="J638" s="46"/>
      <c r="K638" s="45"/>
      <c r="N638" s="161"/>
    </row>
    <row r="639" spans="1:14" hidden="1" outlineLevel="1" x14ac:dyDescent="0.3">
      <c r="A639" s="15">
        <v>636</v>
      </c>
      <c r="B639" s="16">
        <f t="shared" si="64"/>
        <v>6792.5344999999998</v>
      </c>
      <c r="C639" s="41">
        <f t="shared" si="62"/>
        <v>10.19</v>
      </c>
      <c r="D639" s="41"/>
      <c r="E639" s="41">
        <f t="shared" si="67"/>
        <v>50.949999999999996</v>
      </c>
      <c r="F639" s="41">
        <f t="shared" si="63"/>
        <v>48.402499999999996</v>
      </c>
      <c r="G639" s="41">
        <f t="shared" si="65"/>
        <v>0</v>
      </c>
      <c r="H639" s="41">
        <f t="shared" si="66"/>
        <v>6840.9369999999999</v>
      </c>
      <c r="I639" s="45"/>
      <c r="J639" s="46"/>
      <c r="K639" s="45"/>
      <c r="N639" s="161"/>
    </row>
    <row r="640" spans="1:14" hidden="1" outlineLevel="1" x14ac:dyDescent="0.3">
      <c r="A640" s="15">
        <v>637</v>
      </c>
      <c r="B640" s="16">
        <f t="shared" si="64"/>
        <v>6840.9369999999999</v>
      </c>
      <c r="C640" s="41">
        <f t="shared" si="62"/>
        <v>10.26</v>
      </c>
      <c r="D640" s="41"/>
      <c r="E640" s="41">
        <f t="shared" si="67"/>
        <v>10.26</v>
      </c>
      <c r="F640" s="41">
        <f t="shared" si="63"/>
        <v>0</v>
      </c>
      <c r="G640" s="41">
        <f t="shared" si="65"/>
        <v>10.26</v>
      </c>
      <c r="H640" s="41">
        <f t="shared" si="66"/>
        <v>6840.9369999999999</v>
      </c>
      <c r="I640" s="45"/>
      <c r="J640" s="46"/>
      <c r="K640" s="45"/>
      <c r="N640" s="161"/>
    </row>
    <row r="641" spans="1:14" hidden="1" outlineLevel="1" x14ac:dyDescent="0.3">
      <c r="A641" s="15">
        <v>638</v>
      </c>
      <c r="B641" s="16">
        <f t="shared" si="64"/>
        <v>6840.9369999999999</v>
      </c>
      <c r="C641" s="41">
        <f t="shared" si="62"/>
        <v>10.26</v>
      </c>
      <c r="D641" s="41"/>
      <c r="E641" s="41">
        <f t="shared" si="67"/>
        <v>20.52</v>
      </c>
      <c r="F641" s="41">
        <f t="shared" si="63"/>
        <v>0</v>
      </c>
      <c r="G641" s="41">
        <f t="shared" si="65"/>
        <v>20.52</v>
      </c>
      <c r="H641" s="41">
        <f t="shared" si="66"/>
        <v>6840.9369999999999</v>
      </c>
      <c r="I641" s="45"/>
      <c r="J641" s="46"/>
      <c r="K641" s="45"/>
      <c r="N641" s="161"/>
    </row>
    <row r="642" spans="1:14" hidden="1" outlineLevel="1" x14ac:dyDescent="0.3">
      <c r="A642" s="15">
        <v>639</v>
      </c>
      <c r="B642" s="16">
        <f t="shared" si="64"/>
        <v>6840.9369999999999</v>
      </c>
      <c r="C642" s="41">
        <f t="shared" si="62"/>
        <v>10.26</v>
      </c>
      <c r="D642" s="41"/>
      <c r="E642" s="41">
        <f t="shared" si="67"/>
        <v>30.78</v>
      </c>
      <c r="F642" s="41">
        <f t="shared" si="63"/>
        <v>0</v>
      </c>
      <c r="G642" s="41">
        <f t="shared" si="65"/>
        <v>30.78</v>
      </c>
      <c r="H642" s="41">
        <f t="shared" si="66"/>
        <v>6840.9369999999999</v>
      </c>
      <c r="I642" s="45"/>
      <c r="J642" s="46"/>
      <c r="K642" s="45"/>
      <c r="N642" s="161"/>
    </row>
    <row r="643" spans="1:14" hidden="1" outlineLevel="1" x14ac:dyDescent="0.3">
      <c r="A643" s="15">
        <v>640</v>
      </c>
      <c r="B643" s="16">
        <f t="shared" si="64"/>
        <v>6840.9369999999999</v>
      </c>
      <c r="C643" s="41">
        <f t="shared" si="62"/>
        <v>10.26</v>
      </c>
      <c r="D643" s="41"/>
      <c r="E643" s="41">
        <f t="shared" si="67"/>
        <v>41.04</v>
      </c>
      <c r="F643" s="41">
        <f t="shared" si="63"/>
        <v>0</v>
      </c>
      <c r="G643" s="41">
        <f t="shared" si="65"/>
        <v>41.04</v>
      </c>
      <c r="H643" s="41">
        <f t="shared" si="66"/>
        <v>6840.9369999999999</v>
      </c>
      <c r="I643" s="45"/>
      <c r="J643" s="46"/>
      <c r="K643" s="45"/>
      <c r="N643" s="161"/>
    </row>
    <row r="644" spans="1:14" hidden="1" outlineLevel="1" x14ac:dyDescent="0.3">
      <c r="A644" s="15">
        <v>641</v>
      </c>
      <c r="B644" s="16">
        <f t="shared" si="64"/>
        <v>6840.9369999999999</v>
      </c>
      <c r="C644" s="41">
        <f t="shared" ref="C644:C707" si="68">ROUND(B644*Ertrag/100,2)</f>
        <v>10.26</v>
      </c>
      <c r="D644" s="41"/>
      <c r="E644" s="41">
        <f t="shared" si="67"/>
        <v>51.3</v>
      </c>
      <c r="F644" s="41">
        <f t="shared" ref="F644:F707" si="69">IF(E644&lt;50,0,E644*gebuehr)</f>
        <v>48.734999999999992</v>
      </c>
      <c r="G644" s="41">
        <f t="shared" si="65"/>
        <v>0</v>
      </c>
      <c r="H644" s="41">
        <f t="shared" si="66"/>
        <v>6889.6719999999996</v>
      </c>
      <c r="I644" s="45"/>
      <c r="J644" s="46"/>
      <c r="K644" s="45"/>
      <c r="N644" s="161"/>
    </row>
    <row r="645" spans="1:14" hidden="1" outlineLevel="1" x14ac:dyDescent="0.3">
      <c r="A645" s="15">
        <v>642</v>
      </c>
      <c r="B645" s="16">
        <f t="shared" si="64"/>
        <v>6889.6719999999996</v>
      </c>
      <c r="C645" s="41">
        <f t="shared" si="68"/>
        <v>10.33</v>
      </c>
      <c r="D645" s="41"/>
      <c r="E645" s="41">
        <f t="shared" si="67"/>
        <v>10.33</v>
      </c>
      <c r="F645" s="41">
        <f t="shared" si="69"/>
        <v>0</v>
      </c>
      <c r="G645" s="41">
        <f t="shared" si="65"/>
        <v>10.33</v>
      </c>
      <c r="H645" s="41">
        <f t="shared" si="66"/>
        <v>6889.6719999999996</v>
      </c>
      <c r="I645" s="45"/>
      <c r="J645" s="46"/>
      <c r="K645" s="45"/>
      <c r="N645" s="161"/>
    </row>
    <row r="646" spans="1:14" hidden="1" outlineLevel="1" x14ac:dyDescent="0.3">
      <c r="A646" s="15">
        <v>643</v>
      </c>
      <c r="B646" s="16">
        <f t="shared" si="64"/>
        <v>6889.6719999999996</v>
      </c>
      <c r="C646" s="41">
        <f t="shared" si="68"/>
        <v>10.33</v>
      </c>
      <c r="D646" s="41"/>
      <c r="E646" s="41">
        <f t="shared" si="67"/>
        <v>20.66</v>
      </c>
      <c r="F646" s="41">
        <f t="shared" si="69"/>
        <v>0</v>
      </c>
      <c r="G646" s="41">
        <f t="shared" si="65"/>
        <v>20.66</v>
      </c>
      <c r="H646" s="41">
        <f t="shared" si="66"/>
        <v>6889.6719999999996</v>
      </c>
      <c r="I646" s="45"/>
      <c r="J646" s="46"/>
      <c r="K646" s="45"/>
      <c r="N646" s="161"/>
    </row>
    <row r="647" spans="1:14" hidden="1" outlineLevel="1" x14ac:dyDescent="0.3">
      <c r="A647" s="15">
        <v>644</v>
      </c>
      <c r="B647" s="16">
        <f t="shared" ref="B647:B710" si="70">H646</f>
        <v>6889.6719999999996</v>
      </c>
      <c r="C647" s="41">
        <f t="shared" si="68"/>
        <v>10.33</v>
      </c>
      <c r="D647" s="41"/>
      <c r="E647" s="41">
        <f t="shared" si="67"/>
        <v>30.990000000000002</v>
      </c>
      <c r="F647" s="41">
        <f t="shared" si="69"/>
        <v>0</v>
      </c>
      <c r="G647" s="41">
        <f t="shared" si="65"/>
        <v>30.990000000000002</v>
      </c>
      <c r="H647" s="41">
        <f t="shared" si="66"/>
        <v>6889.6719999999996</v>
      </c>
      <c r="I647" s="45"/>
      <c r="J647" s="46"/>
      <c r="K647" s="45"/>
      <c r="N647" s="161"/>
    </row>
    <row r="648" spans="1:14" hidden="1" outlineLevel="1" x14ac:dyDescent="0.3">
      <c r="A648" s="15">
        <v>645</v>
      </c>
      <c r="B648" s="16">
        <f t="shared" si="70"/>
        <v>6889.6719999999996</v>
      </c>
      <c r="C648" s="41">
        <f t="shared" si="68"/>
        <v>10.33</v>
      </c>
      <c r="D648" s="41"/>
      <c r="E648" s="41">
        <f t="shared" si="67"/>
        <v>41.32</v>
      </c>
      <c r="F648" s="41">
        <f t="shared" si="69"/>
        <v>0</v>
      </c>
      <c r="G648" s="41">
        <f t="shared" si="65"/>
        <v>41.32</v>
      </c>
      <c r="H648" s="41">
        <f t="shared" si="66"/>
        <v>6889.6719999999996</v>
      </c>
      <c r="I648" s="45"/>
      <c r="J648" s="46"/>
      <c r="K648" s="45"/>
      <c r="N648" s="161"/>
    </row>
    <row r="649" spans="1:14" hidden="1" outlineLevel="1" x14ac:dyDescent="0.3">
      <c r="A649" s="15">
        <v>646</v>
      </c>
      <c r="B649" s="16">
        <f t="shared" si="70"/>
        <v>6889.6719999999996</v>
      </c>
      <c r="C649" s="41">
        <f t="shared" si="68"/>
        <v>10.33</v>
      </c>
      <c r="D649" s="41"/>
      <c r="E649" s="41">
        <f t="shared" si="67"/>
        <v>51.65</v>
      </c>
      <c r="F649" s="41">
        <f t="shared" si="69"/>
        <v>49.067499999999995</v>
      </c>
      <c r="G649" s="41">
        <f t="shared" si="65"/>
        <v>0</v>
      </c>
      <c r="H649" s="41">
        <f t="shared" si="66"/>
        <v>6938.7394999999997</v>
      </c>
      <c r="I649" s="45"/>
      <c r="J649" s="46"/>
      <c r="K649" s="45"/>
      <c r="N649" s="161"/>
    </row>
    <row r="650" spans="1:14" hidden="1" outlineLevel="1" x14ac:dyDescent="0.3">
      <c r="A650" s="15">
        <v>647</v>
      </c>
      <c r="B650" s="16">
        <f t="shared" si="70"/>
        <v>6938.7394999999997</v>
      </c>
      <c r="C650" s="41">
        <f t="shared" si="68"/>
        <v>10.41</v>
      </c>
      <c r="D650" s="41"/>
      <c r="E650" s="41">
        <f t="shared" si="67"/>
        <v>10.41</v>
      </c>
      <c r="F650" s="41">
        <f t="shared" si="69"/>
        <v>0</v>
      </c>
      <c r="G650" s="41">
        <f t="shared" si="65"/>
        <v>10.41</v>
      </c>
      <c r="H650" s="41">
        <f t="shared" si="66"/>
        <v>6938.7394999999997</v>
      </c>
      <c r="I650" s="45"/>
      <c r="J650" s="46"/>
      <c r="K650" s="45"/>
      <c r="N650" s="161"/>
    </row>
    <row r="651" spans="1:14" hidden="1" outlineLevel="1" x14ac:dyDescent="0.3">
      <c r="A651" s="15">
        <v>648</v>
      </c>
      <c r="B651" s="16">
        <f t="shared" si="70"/>
        <v>6938.7394999999997</v>
      </c>
      <c r="C651" s="41">
        <f t="shared" si="68"/>
        <v>10.41</v>
      </c>
      <c r="D651" s="41"/>
      <c r="E651" s="41">
        <f t="shared" si="67"/>
        <v>20.82</v>
      </c>
      <c r="F651" s="41">
        <f t="shared" si="69"/>
        <v>0</v>
      </c>
      <c r="G651" s="41">
        <f t="shared" si="65"/>
        <v>20.82</v>
      </c>
      <c r="H651" s="41">
        <f t="shared" si="66"/>
        <v>6938.7394999999997</v>
      </c>
      <c r="I651" s="45"/>
      <c r="J651" s="46"/>
      <c r="K651" s="45"/>
      <c r="N651" s="161"/>
    </row>
    <row r="652" spans="1:14" hidden="1" outlineLevel="1" x14ac:dyDescent="0.3">
      <c r="A652" s="15">
        <v>649</v>
      </c>
      <c r="B652" s="16">
        <f t="shared" si="70"/>
        <v>6938.7394999999997</v>
      </c>
      <c r="C652" s="41">
        <f t="shared" si="68"/>
        <v>10.41</v>
      </c>
      <c r="D652" s="41"/>
      <c r="E652" s="41">
        <f t="shared" si="67"/>
        <v>31.23</v>
      </c>
      <c r="F652" s="41">
        <f t="shared" si="69"/>
        <v>0</v>
      </c>
      <c r="G652" s="41">
        <f t="shared" si="65"/>
        <v>31.23</v>
      </c>
      <c r="H652" s="41">
        <f t="shared" si="66"/>
        <v>6938.7394999999997</v>
      </c>
      <c r="I652" s="45"/>
      <c r="J652" s="46"/>
      <c r="K652" s="45"/>
      <c r="N652" s="161"/>
    </row>
    <row r="653" spans="1:14" hidden="1" outlineLevel="1" x14ac:dyDescent="0.3">
      <c r="A653" s="15">
        <v>650</v>
      </c>
      <c r="B653" s="16">
        <f t="shared" si="70"/>
        <v>6938.7394999999997</v>
      </c>
      <c r="C653" s="41">
        <f t="shared" si="68"/>
        <v>10.41</v>
      </c>
      <c r="D653" s="41"/>
      <c r="E653" s="41">
        <f t="shared" si="67"/>
        <v>41.64</v>
      </c>
      <c r="F653" s="41">
        <f t="shared" si="69"/>
        <v>0</v>
      </c>
      <c r="G653" s="41">
        <f t="shared" si="65"/>
        <v>41.64</v>
      </c>
      <c r="H653" s="41">
        <f t="shared" si="66"/>
        <v>6938.7394999999997</v>
      </c>
      <c r="I653" s="45"/>
      <c r="J653" s="46"/>
      <c r="K653" s="45"/>
      <c r="N653" s="161"/>
    </row>
    <row r="654" spans="1:14" hidden="1" outlineLevel="1" x14ac:dyDescent="0.3">
      <c r="A654" s="15">
        <v>651</v>
      </c>
      <c r="B654" s="16">
        <f t="shared" si="70"/>
        <v>6938.7394999999997</v>
      </c>
      <c r="C654" s="41">
        <f t="shared" si="68"/>
        <v>10.41</v>
      </c>
      <c r="D654" s="41"/>
      <c r="E654" s="41">
        <f t="shared" si="67"/>
        <v>52.05</v>
      </c>
      <c r="F654" s="41">
        <f t="shared" si="69"/>
        <v>49.447499999999998</v>
      </c>
      <c r="G654" s="41">
        <f t="shared" si="65"/>
        <v>0</v>
      </c>
      <c r="H654" s="41">
        <f t="shared" si="66"/>
        <v>6988.1869999999999</v>
      </c>
      <c r="I654" s="45"/>
      <c r="J654" s="46"/>
      <c r="K654" s="45"/>
      <c r="N654" s="161"/>
    </row>
    <row r="655" spans="1:14" hidden="1" outlineLevel="1" x14ac:dyDescent="0.3">
      <c r="A655" s="15">
        <v>652</v>
      </c>
      <c r="B655" s="16">
        <f t="shared" si="70"/>
        <v>6988.1869999999999</v>
      </c>
      <c r="C655" s="41">
        <f t="shared" si="68"/>
        <v>10.48</v>
      </c>
      <c r="D655" s="41"/>
      <c r="E655" s="41">
        <f t="shared" si="67"/>
        <v>10.48</v>
      </c>
      <c r="F655" s="41">
        <f t="shared" si="69"/>
        <v>0</v>
      </c>
      <c r="G655" s="41">
        <f t="shared" si="65"/>
        <v>10.48</v>
      </c>
      <c r="H655" s="41">
        <f t="shared" si="66"/>
        <v>6988.1869999999999</v>
      </c>
      <c r="I655" s="45"/>
      <c r="J655" s="46"/>
      <c r="K655" s="45"/>
      <c r="N655" s="161"/>
    </row>
    <row r="656" spans="1:14" hidden="1" outlineLevel="1" x14ac:dyDescent="0.3">
      <c r="A656" s="15">
        <v>653</v>
      </c>
      <c r="B656" s="16">
        <f t="shared" si="70"/>
        <v>6988.1869999999999</v>
      </c>
      <c r="C656" s="41">
        <f t="shared" si="68"/>
        <v>10.48</v>
      </c>
      <c r="D656" s="41"/>
      <c r="E656" s="41">
        <f t="shared" si="67"/>
        <v>20.96</v>
      </c>
      <c r="F656" s="41">
        <f t="shared" si="69"/>
        <v>0</v>
      </c>
      <c r="G656" s="41">
        <f t="shared" si="65"/>
        <v>20.96</v>
      </c>
      <c r="H656" s="41">
        <f t="shared" si="66"/>
        <v>6988.1869999999999</v>
      </c>
      <c r="I656" s="45"/>
      <c r="J656" s="46"/>
      <c r="K656" s="45"/>
      <c r="N656" s="161"/>
    </row>
    <row r="657" spans="1:14" hidden="1" outlineLevel="1" x14ac:dyDescent="0.3">
      <c r="A657" s="15">
        <v>654</v>
      </c>
      <c r="B657" s="16">
        <f t="shared" si="70"/>
        <v>6988.1869999999999</v>
      </c>
      <c r="C657" s="41">
        <f t="shared" si="68"/>
        <v>10.48</v>
      </c>
      <c r="D657" s="41"/>
      <c r="E657" s="41">
        <f t="shared" si="67"/>
        <v>31.44</v>
      </c>
      <c r="F657" s="41">
        <f t="shared" si="69"/>
        <v>0</v>
      </c>
      <c r="G657" s="41">
        <f t="shared" si="65"/>
        <v>31.44</v>
      </c>
      <c r="H657" s="41">
        <f t="shared" si="66"/>
        <v>6988.1869999999999</v>
      </c>
      <c r="I657" s="45"/>
      <c r="J657" s="46"/>
      <c r="K657" s="45"/>
      <c r="N657" s="161"/>
    </row>
    <row r="658" spans="1:14" hidden="1" outlineLevel="1" x14ac:dyDescent="0.3">
      <c r="A658" s="15">
        <v>655</v>
      </c>
      <c r="B658" s="16">
        <f t="shared" si="70"/>
        <v>6988.1869999999999</v>
      </c>
      <c r="C658" s="41">
        <f t="shared" si="68"/>
        <v>10.48</v>
      </c>
      <c r="D658" s="41"/>
      <c r="E658" s="41">
        <f t="shared" si="67"/>
        <v>41.92</v>
      </c>
      <c r="F658" s="41">
        <f t="shared" si="69"/>
        <v>0</v>
      </c>
      <c r="G658" s="41">
        <f t="shared" si="65"/>
        <v>41.92</v>
      </c>
      <c r="H658" s="41">
        <f t="shared" si="66"/>
        <v>6988.1869999999999</v>
      </c>
      <c r="I658" s="45"/>
      <c r="J658" s="46"/>
      <c r="K658" s="45"/>
      <c r="N658" s="161"/>
    </row>
    <row r="659" spans="1:14" hidden="1" outlineLevel="1" x14ac:dyDescent="0.3">
      <c r="A659" s="15">
        <v>656</v>
      </c>
      <c r="B659" s="16">
        <f t="shared" si="70"/>
        <v>6988.1869999999999</v>
      </c>
      <c r="C659" s="41">
        <f t="shared" si="68"/>
        <v>10.48</v>
      </c>
      <c r="D659" s="41"/>
      <c r="E659" s="41">
        <f t="shared" si="67"/>
        <v>52.400000000000006</v>
      </c>
      <c r="F659" s="41">
        <f t="shared" si="69"/>
        <v>49.78</v>
      </c>
      <c r="G659" s="41">
        <f t="shared" si="65"/>
        <v>0</v>
      </c>
      <c r="H659" s="41">
        <f t="shared" si="66"/>
        <v>7037.9669999999996</v>
      </c>
      <c r="I659" s="45"/>
      <c r="J659" s="46"/>
      <c r="K659" s="45"/>
      <c r="N659" s="161"/>
    </row>
    <row r="660" spans="1:14" hidden="1" outlineLevel="1" x14ac:dyDescent="0.3">
      <c r="A660" s="15">
        <v>657</v>
      </c>
      <c r="B660" s="16">
        <f t="shared" si="70"/>
        <v>7037.9669999999996</v>
      </c>
      <c r="C660" s="41">
        <f t="shared" si="68"/>
        <v>10.56</v>
      </c>
      <c r="D660" s="41"/>
      <c r="E660" s="41">
        <f t="shared" si="67"/>
        <v>10.56</v>
      </c>
      <c r="F660" s="41">
        <f t="shared" si="69"/>
        <v>0</v>
      </c>
      <c r="G660" s="41">
        <f t="shared" si="65"/>
        <v>10.56</v>
      </c>
      <c r="H660" s="41">
        <f t="shared" si="66"/>
        <v>7037.9669999999996</v>
      </c>
      <c r="I660" s="45"/>
      <c r="J660" s="46"/>
      <c r="K660" s="45"/>
      <c r="N660" s="161"/>
    </row>
    <row r="661" spans="1:14" hidden="1" outlineLevel="1" x14ac:dyDescent="0.3">
      <c r="A661" s="15">
        <v>658</v>
      </c>
      <c r="B661" s="16">
        <f t="shared" si="70"/>
        <v>7037.9669999999996</v>
      </c>
      <c r="C661" s="41">
        <f t="shared" si="68"/>
        <v>10.56</v>
      </c>
      <c r="D661" s="41"/>
      <c r="E661" s="41">
        <f t="shared" si="67"/>
        <v>21.12</v>
      </c>
      <c r="F661" s="41">
        <f t="shared" si="69"/>
        <v>0</v>
      </c>
      <c r="G661" s="41">
        <f t="shared" si="65"/>
        <v>21.12</v>
      </c>
      <c r="H661" s="41">
        <f t="shared" si="66"/>
        <v>7037.9669999999996</v>
      </c>
      <c r="I661" s="45"/>
      <c r="J661" s="46"/>
      <c r="K661" s="45"/>
      <c r="N661" s="161"/>
    </row>
    <row r="662" spans="1:14" hidden="1" outlineLevel="1" x14ac:dyDescent="0.3">
      <c r="A662" s="15">
        <v>659</v>
      </c>
      <c r="B662" s="16">
        <f t="shared" si="70"/>
        <v>7037.9669999999996</v>
      </c>
      <c r="C662" s="41">
        <f t="shared" si="68"/>
        <v>10.56</v>
      </c>
      <c r="D662" s="41"/>
      <c r="E662" s="41">
        <f t="shared" si="67"/>
        <v>31.68</v>
      </c>
      <c r="F662" s="41">
        <f t="shared" si="69"/>
        <v>0</v>
      </c>
      <c r="G662" s="41">
        <f t="shared" si="65"/>
        <v>31.68</v>
      </c>
      <c r="H662" s="41">
        <f t="shared" si="66"/>
        <v>7037.9669999999996</v>
      </c>
      <c r="I662" s="45"/>
      <c r="J662" s="46"/>
      <c r="K662" s="45"/>
      <c r="N662" s="161"/>
    </row>
    <row r="663" spans="1:14" hidden="1" outlineLevel="1" x14ac:dyDescent="0.3">
      <c r="A663" s="15">
        <v>660</v>
      </c>
      <c r="B663" s="16">
        <f t="shared" si="70"/>
        <v>7037.9669999999996</v>
      </c>
      <c r="C663" s="41">
        <f t="shared" si="68"/>
        <v>10.56</v>
      </c>
      <c r="D663" s="41">
        <f>D543</f>
        <v>200</v>
      </c>
      <c r="E663" s="41">
        <f t="shared" si="67"/>
        <v>42.24</v>
      </c>
      <c r="F663" s="41">
        <f t="shared" si="69"/>
        <v>0</v>
      </c>
      <c r="G663" s="41">
        <f t="shared" si="65"/>
        <v>42.24</v>
      </c>
      <c r="H663" s="41">
        <f t="shared" si="66"/>
        <v>7227.9669999999996</v>
      </c>
      <c r="I663" s="47">
        <f>D663+I633</f>
        <v>4400</v>
      </c>
      <c r="J663" s="41"/>
      <c r="K663" s="45"/>
      <c r="N663" s="161"/>
    </row>
    <row r="664" spans="1:14" hidden="1" outlineLevel="1" x14ac:dyDescent="0.3">
      <c r="A664" s="15">
        <v>661</v>
      </c>
      <c r="B664" s="16">
        <f t="shared" si="70"/>
        <v>7227.9669999999996</v>
      </c>
      <c r="C664" s="41">
        <f t="shared" si="68"/>
        <v>10.84</v>
      </c>
      <c r="D664" s="41"/>
      <c r="E664" s="41">
        <f t="shared" si="67"/>
        <v>53.08</v>
      </c>
      <c r="F664" s="41">
        <f t="shared" si="69"/>
        <v>50.425999999999995</v>
      </c>
      <c r="G664" s="41">
        <f t="shared" si="65"/>
        <v>0</v>
      </c>
      <c r="H664" s="41">
        <f t="shared" si="66"/>
        <v>7278.393</v>
      </c>
      <c r="I664" s="45"/>
      <c r="J664" s="46"/>
      <c r="K664" s="45"/>
      <c r="N664" s="161"/>
    </row>
    <row r="665" spans="1:14" hidden="1" outlineLevel="1" x14ac:dyDescent="0.3">
      <c r="A665" s="15">
        <v>662</v>
      </c>
      <c r="B665" s="16">
        <f t="shared" si="70"/>
        <v>7278.393</v>
      </c>
      <c r="C665" s="41">
        <f t="shared" si="68"/>
        <v>10.92</v>
      </c>
      <c r="D665" s="41"/>
      <c r="E665" s="41">
        <f t="shared" si="67"/>
        <v>10.92</v>
      </c>
      <c r="F665" s="41">
        <f t="shared" si="69"/>
        <v>0</v>
      </c>
      <c r="G665" s="41">
        <f t="shared" si="65"/>
        <v>10.92</v>
      </c>
      <c r="H665" s="41">
        <f t="shared" si="66"/>
        <v>7278.393</v>
      </c>
      <c r="I665" s="45"/>
      <c r="J665" s="46"/>
      <c r="K665" s="45"/>
      <c r="N665" s="161"/>
    </row>
    <row r="666" spans="1:14" hidden="1" outlineLevel="1" x14ac:dyDescent="0.3">
      <c r="A666" s="15">
        <v>663</v>
      </c>
      <c r="B666" s="16">
        <f t="shared" si="70"/>
        <v>7278.393</v>
      </c>
      <c r="C666" s="41">
        <f t="shared" si="68"/>
        <v>10.92</v>
      </c>
      <c r="D666" s="41"/>
      <c r="E666" s="41">
        <f t="shared" si="67"/>
        <v>21.84</v>
      </c>
      <c r="F666" s="41">
        <f t="shared" si="69"/>
        <v>0</v>
      </c>
      <c r="G666" s="41">
        <f t="shared" si="65"/>
        <v>21.84</v>
      </c>
      <c r="H666" s="41">
        <f t="shared" si="66"/>
        <v>7278.393</v>
      </c>
      <c r="I666" s="45"/>
      <c r="J666" s="46"/>
      <c r="K666" s="45"/>
      <c r="N666" s="161"/>
    </row>
    <row r="667" spans="1:14" hidden="1" outlineLevel="1" x14ac:dyDescent="0.3">
      <c r="A667" s="15">
        <v>664</v>
      </c>
      <c r="B667" s="16">
        <f t="shared" si="70"/>
        <v>7278.393</v>
      </c>
      <c r="C667" s="41">
        <f t="shared" si="68"/>
        <v>10.92</v>
      </c>
      <c r="D667" s="41"/>
      <c r="E667" s="41">
        <f t="shared" si="67"/>
        <v>32.76</v>
      </c>
      <c r="F667" s="41">
        <f t="shared" si="69"/>
        <v>0</v>
      </c>
      <c r="G667" s="41">
        <f t="shared" si="65"/>
        <v>32.76</v>
      </c>
      <c r="H667" s="41">
        <f t="shared" si="66"/>
        <v>7278.393</v>
      </c>
      <c r="I667" s="45"/>
      <c r="J667" s="46"/>
      <c r="K667" s="45"/>
      <c r="N667" s="161"/>
    </row>
    <row r="668" spans="1:14" hidden="1" outlineLevel="1" x14ac:dyDescent="0.3">
      <c r="A668" s="15">
        <v>665</v>
      </c>
      <c r="B668" s="16">
        <f t="shared" si="70"/>
        <v>7278.393</v>
      </c>
      <c r="C668" s="41">
        <f t="shared" si="68"/>
        <v>10.92</v>
      </c>
      <c r="D668" s="41"/>
      <c r="E668" s="41">
        <f t="shared" si="67"/>
        <v>43.68</v>
      </c>
      <c r="F668" s="41">
        <f t="shared" si="69"/>
        <v>0</v>
      </c>
      <c r="G668" s="41">
        <f t="shared" si="65"/>
        <v>43.68</v>
      </c>
      <c r="H668" s="41">
        <f t="shared" si="66"/>
        <v>7278.393</v>
      </c>
      <c r="I668" s="45"/>
      <c r="J668" s="46"/>
      <c r="K668" s="45"/>
      <c r="N668" s="161"/>
    </row>
    <row r="669" spans="1:14" hidden="1" outlineLevel="1" x14ac:dyDescent="0.3">
      <c r="A669" s="15">
        <v>666</v>
      </c>
      <c r="B669" s="16">
        <f t="shared" si="70"/>
        <v>7278.393</v>
      </c>
      <c r="C669" s="41">
        <f t="shared" si="68"/>
        <v>10.92</v>
      </c>
      <c r="D669" s="41"/>
      <c r="E669" s="41">
        <f t="shared" si="67"/>
        <v>54.6</v>
      </c>
      <c r="F669" s="41">
        <f t="shared" si="69"/>
        <v>51.87</v>
      </c>
      <c r="G669" s="41">
        <f t="shared" si="65"/>
        <v>0</v>
      </c>
      <c r="H669" s="41">
        <f t="shared" si="66"/>
        <v>7330.2629999999999</v>
      </c>
      <c r="I669" s="45"/>
      <c r="J669" s="46"/>
      <c r="K669" s="45"/>
      <c r="N669" s="161"/>
    </row>
    <row r="670" spans="1:14" hidden="1" outlineLevel="1" x14ac:dyDescent="0.3">
      <c r="A670" s="15">
        <v>667</v>
      </c>
      <c r="B670" s="16">
        <f t="shared" si="70"/>
        <v>7330.2629999999999</v>
      </c>
      <c r="C670" s="41">
        <f t="shared" si="68"/>
        <v>11</v>
      </c>
      <c r="D670" s="41"/>
      <c r="E670" s="41">
        <f t="shared" si="67"/>
        <v>11</v>
      </c>
      <c r="F670" s="41">
        <f t="shared" si="69"/>
        <v>0</v>
      </c>
      <c r="G670" s="41">
        <f t="shared" si="65"/>
        <v>11</v>
      </c>
      <c r="H670" s="41">
        <f t="shared" si="66"/>
        <v>7330.2629999999999</v>
      </c>
      <c r="I670" s="45"/>
      <c r="J670" s="46"/>
      <c r="K670" s="45"/>
      <c r="N670" s="161"/>
    </row>
    <row r="671" spans="1:14" hidden="1" outlineLevel="1" x14ac:dyDescent="0.3">
      <c r="A671" s="15">
        <v>668</v>
      </c>
      <c r="B671" s="16">
        <f t="shared" si="70"/>
        <v>7330.2629999999999</v>
      </c>
      <c r="C671" s="41">
        <f t="shared" si="68"/>
        <v>11</v>
      </c>
      <c r="D671" s="41"/>
      <c r="E671" s="41">
        <f t="shared" si="67"/>
        <v>22</v>
      </c>
      <c r="F671" s="41">
        <f t="shared" si="69"/>
        <v>0</v>
      </c>
      <c r="G671" s="41">
        <f t="shared" si="65"/>
        <v>22</v>
      </c>
      <c r="H671" s="41">
        <f t="shared" si="66"/>
        <v>7330.2629999999999</v>
      </c>
      <c r="I671" s="45"/>
      <c r="J671" s="46"/>
      <c r="K671" s="45"/>
      <c r="N671" s="161"/>
    </row>
    <row r="672" spans="1:14" hidden="1" outlineLevel="1" x14ac:dyDescent="0.3">
      <c r="A672" s="15">
        <v>669</v>
      </c>
      <c r="B672" s="16">
        <f t="shared" si="70"/>
        <v>7330.2629999999999</v>
      </c>
      <c r="C672" s="41">
        <f t="shared" si="68"/>
        <v>11</v>
      </c>
      <c r="D672" s="41"/>
      <c r="E672" s="41">
        <f t="shared" si="67"/>
        <v>33</v>
      </c>
      <c r="F672" s="41">
        <f t="shared" si="69"/>
        <v>0</v>
      </c>
      <c r="G672" s="41">
        <f t="shared" si="65"/>
        <v>33</v>
      </c>
      <c r="H672" s="41">
        <f t="shared" si="66"/>
        <v>7330.2629999999999</v>
      </c>
      <c r="I672" s="45"/>
      <c r="J672" s="46"/>
      <c r="K672" s="45"/>
      <c r="N672" s="161"/>
    </row>
    <row r="673" spans="1:14" hidden="1" outlineLevel="1" x14ac:dyDescent="0.3">
      <c r="A673" s="15">
        <v>670</v>
      </c>
      <c r="B673" s="16">
        <f t="shared" si="70"/>
        <v>7330.2629999999999</v>
      </c>
      <c r="C673" s="41">
        <f t="shared" si="68"/>
        <v>11</v>
      </c>
      <c r="D673" s="41"/>
      <c r="E673" s="41">
        <f t="shared" si="67"/>
        <v>44</v>
      </c>
      <c r="F673" s="41">
        <f t="shared" si="69"/>
        <v>0</v>
      </c>
      <c r="G673" s="41">
        <f t="shared" ref="G673:G736" si="71">IF(F673&gt;0,0,E673-F673)</f>
        <v>44</v>
      </c>
      <c r="H673" s="41">
        <f t="shared" ref="H673:H736" si="72">B673+F673+(D673*gebuehr)</f>
        <v>7330.2629999999999</v>
      </c>
      <c r="I673" s="45"/>
      <c r="J673" s="46"/>
      <c r="K673" s="45"/>
      <c r="N673" s="161"/>
    </row>
    <row r="674" spans="1:14" hidden="1" outlineLevel="1" x14ac:dyDescent="0.3">
      <c r="A674" s="15">
        <v>671</v>
      </c>
      <c r="B674" s="16">
        <f t="shared" si="70"/>
        <v>7330.2629999999999</v>
      </c>
      <c r="C674" s="41">
        <f t="shared" si="68"/>
        <v>11</v>
      </c>
      <c r="D674" s="41"/>
      <c r="E674" s="41">
        <f t="shared" si="67"/>
        <v>55</v>
      </c>
      <c r="F674" s="41">
        <f t="shared" si="69"/>
        <v>52.25</v>
      </c>
      <c r="G674" s="41">
        <f t="shared" si="71"/>
        <v>0</v>
      </c>
      <c r="H674" s="41">
        <f t="shared" si="72"/>
        <v>7382.5129999999999</v>
      </c>
      <c r="I674" s="45"/>
      <c r="J674" s="46"/>
      <c r="K674" s="45"/>
      <c r="N674" s="161"/>
    </row>
    <row r="675" spans="1:14" hidden="1" outlineLevel="1" x14ac:dyDescent="0.3">
      <c r="A675" s="15">
        <v>672</v>
      </c>
      <c r="B675" s="16">
        <f t="shared" si="70"/>
        <v>7382.5129999999999</v>
      </c>
      <c r="C675" s="41">
        <f t="shared" si="68"/>
        <v>11.07</v>
      </c>
      <c r="D675" s="41"/>
      <c r="E675" s="41">
        <f t="shared" si="67"/>
        <v>11.07</v>
      </c>
      <c r="F675" s="41">
        <f t="shared" si="69"/>
        <v>0</v>
      </c>
      <c r="G675" s="41">
        <f t="shared" si="71"/>
        <v>11.07</v>
      </c>
      <c r="H675" s="41">
        <f t="shared" si="72"/>
        <v>7382.5129999999999</v>
      </c>
      <c r="I675" s="45"/>
      <c r="J675" s="46"/>
      <c r="K675" s="45"/>
      <c r="N675" s="161"/>
    </row>
    <row r="676" spans="1:14" hidden="1" outlineLevel="1" x14ac:dyDescent="0.3">
      <c r="A676" s="15">
        <v>673</v>
      </c>
      <c r="B676" s="16">
        <f t="shared" si="70"/>
        <v>7382.5129999999999</v>
      </c>
      <c r="C676" s="41">
        <f t="shared" si="68"/>
        <v>11.07</v>
      </c>
      <c r="D676" s="41"/>
      <c r="E676" s="41">
        <f t="shared" si="67"/>
        <v>22.14</v>
      </c>
      <c r="F676" s="41">
        <f t="shared" si="69"/>
        <v>0</v>
      </c>
      <c r="G676" s="41">
        <f t="shared" si="71"/>
        <v>22.14</v>
      </c>
      <c r="H676" s="41">
        <f t="shared" si="72"/>
        <v>7382.5129999999999</v>
      </c>
      <c r="I676" s="45"/>
      <c r="J676" s="46"/>
      <c r="K676" s="45"/>
      <c r="N676" s="161"/>
    </row>
    <row r="677" spans="1:14" hidden="1" outlineLevel="1" x14ac:dyDescent="0.3">
      <c r="A677" s="15">
        <v>674</v>
      </c>
      <c r="B677" s="16">
        <f t="shared" si="70"/>
        <v>7382.5129999999999</v>
      </c>
      <c r="C677" s="41">
        <f t="shared" si="68"/>
        <v>11.07</v>
      </c>
      <c r="D677" s="41"/>
      <c r="E677" s="41">
        <f t="shared" si="67"/>
        <v>33.21</v>
      </c>
      <c r="F677" s="41">
        <f t="shared" si="69"/>
        <v>0</v>
      </c>
      <c r="G677" s="41">
        <f t="shared" si="71"/>
        <v>33.21</v>
      </c>
      <c r="H677" s="41">
        <f t="shared" si="72"/>
        <v>7382.5129999999999</v>
      </c>
      <c r="I677" s="45"/>
      <c r="J677" s="46"/>
      <c r="K677" s="45"/>
      <c r="N677" s="161"/>
    </row>
    <row r="678" spans="1:14" hidden="1" outlineLevel="1" x14ac:dyDescent="0.3">
      <c r="A678" s="15">
        <v>675</v>
      </c>
      <c r="B678" s="16">
        <f t="shared" si="70"/>
        <v>7382.5129999999999</v>
      </c>
      <c r="C678" s="41">
        <f t="shared" si="68"/>
        <v>11.07</v>
      </c>
      <c r="D678" s="41"/>
      <c r="E678" s="41">
        <f t="shared" si="67"/>
        <v>44.28</v>
      </c>
      <c r="F678" s="41">
        <f t="shared" si="69"/>
        <v>0</v>
      </c>
      <c r="G678" s="41">
        <f t="shared" si="71"/>
        <v>44.28</v>
      </c>
      <c r="H678" s="41">
        <f t="shared" si="72"/>
        <v>7382.5129999999999</v>
      </c>
      <c r="I678" s="45"/>
      <c r="J678" s="46"/>
      <c r="K678" s="45"/>
      <c r="N678" s="161"/>
    </row>
    <row r="679" spans="1:14" hidden="1" outlineLevel="1" x14ac:dyDescent="0.3">
      <c r="A679" s="15">
        <v>676</v>
      </c>
      <c r="B679" s="16">
        <f t="shared" si="70"/>
        <v>7382.5129999999999</v>
      </c>
      <c r="C679" s="41">
        <f t="shared" si="68"/>
        <v>11.07</v>
      </c>
      <c r="D679" s="41"/>
      <c r="E679" s="41">
        <f t="shared" si="67"/>
        <v>55.35</v>
      </c>
      <c r="F679" s="41">
        <f t="shared" si="69"/>
        <v>52.582499999999996</v>
      </c>
      <c r="G679" s="41">
        <f t="shared" si="71"/>
        <v>0</v>
      </c>
      <c r="H679" s="41">
        <f t="shared" si="72"/>
        <v>7435.0955000000004</v>
      </c>
      <c r="I679" s="45"/>
      <c r="J679" s="46"/>
      <c r="K679" s="45"/>
      <c r="N679" s="161"/>
    </row>
    <row r="680" spans="1:14" hidden="1" outlineLevel="1" x14ac:dyDescent="0.3">
      <c r="A680" s="15">
        <v>677</v>
      </c>
      <c r="B680" s="16">
        <f t="shared" si="70"/>
        <v>7435.0955000000004</v>
      </c>
      <c r="C680" s="41">
        <f t="shared" si="68"/>
        <v>11.15</v>
      </c>
      <c r="D680" s="41"/>
      <c r="E680" s="41">
        <f t="shared" si="67"/>
        <v>11.15</v>
      </c>
      <c r="F680" s="41">
        <f t="shared" si="69"/>
        <v>0</v>
      </c>
      <c r="G680" s="41">
        <f t="shared" si="71"/>
        <v>11.15</v>
      </c>
      <c r="H680" s="41">
        <f t="shared" si="72"/>
        <v>7435.0955000000004</v>
      </c>
      <c r="I680" s="45"/>
      <c r="J680" s="46"/>
      <c r="K680" s="45"/>
      <c r="N680" s="161"/>
    </row>
    <row r="681" spans="1:14" hidden="1" outlineLevel="1" x14ac:dyDescent="0.3">
      <c r="A681" s="15">
        <v>678</v>
      </c>
      <c r="B681" s="16">
        <f t="shared" si="70"/>
        <v>7435.0955000000004</v>
      </c>
      <c r="C681" s="41">
        <f t="shared" si="68"/>
        <v>11.15</v>
      </c>
      <c r="D681" s="41"/>
      <c r="E681" s="41">
        <f t="shared" si="67"/>
        <v>22.3</v>
      </c>
      <c r="F681" s="41">
        <f t="shared" si="69"/>
        <v>0</v>
      </c>
      <c r="G681" s="41">
        <f t="shared" si="71"/>
        <v>22.3</v>
      </c>
      <c r="H681" s="41">
        <f t="shared" si="72"/>
        <v>7435.0955000000004</v>
      </c>
      <c r="I681" s="45"/>
      <c r="J681" s="46"/>
      <c r="K681" s="45"/>
      <c r="N681" s="161"/>
    </row>
    <row r="682" spans="1:14" hidden="1" outlineLevel="1" x14ac:dyDescent="0.3">
      <c r="A682" s="15">
        <v>679</v>
      </c>
      <c r="B682" s="16">
        <f t="shared" si="70"/>
        <v>7435.0955000000004</v>
      </c>
      <c r="C682" s="41">
        <f t="shared" si="68"/>
        <v>11.15</v>
      </c>
      <c r="D682" s="41"/>
      <c r="E682" s="41">
        <f t="shared" si="67"/>
        <v>33.450000000000003</v>
      </c>
      <c r="F682" s="41">
        <f t="shared" si="69"/>
        <v>0</v>
      </c>
      <c r="G682" s="41">
        <f t="shared" si="71"/>
        <v>33.450000000000003</v>
      </c>
      <c r="H682" s="41">
        <f t="shared" si="72"/>
        <v>7435.0955000000004</v>
      </c>
      <c r="I682" s="45"/>
      <c r="J682" s="46"/>
      <c r="K682" s="45"/>
      <c r="N682" s="161"/>
    </row>
    <row r="683" spans="1:14" hidden="1" outlineLevel="1" x14ac:dyDescent="0.3">
      <c r="A683" s="15">
        <v>680</v>
      </c>
      <c r="B683" s="16">
        <f t="shared" si="70"/>
        <v>7435.0955000000004</v>
      </c>
      <c r="C683" s="41">
        <f t="shared" si="68"/>
        <v>11.15</v>
      </c>
      <c r="D683" s="41"/>
      <c r="E683" s="41">
        <f t="shared" si="67"/>
        <v>44.6</v>
      </c>
      <c r="F683" s="41">
        <f t="shared" si="69"/>
        <v>0</v>
      </c>
      <c r="G683" s="41">
        <f t="shared" si="71"/>
        <v>44.6</v>
      </c>
      <c r="H683" s="41">
        <f t="shared" si="72"/>
        <v>7435.0955000000004</v>
      </c>
      <c r="I683" s="45"/>
      <c r="J683" s="46"/>
      <c r="K683" s="45"/>
      <c r="N683" s="161"/>
    </row>
    <row r="684" spans="1:14" hidden="1" outlineLevel="1" x14ac:dyDescent="0.3">
      <c r="A684" s="15">
        <v>681</v>
      </c>
      <c r="B684" s="16">
        <f t="shared" si="70"/>
        <v>7435.0955000000004</v>
      </c>
      <c r="C684" s="41">
        <f t="shared" si="68"/>
        <v>11.15</v>
      </c>
      <c r="D684" s="41"/>
      <c r="E684" s="41">
        <f t="shared" si="67"/>
        <v>55.75</v>
      </c>
      <c r="F684" s="41">
        <f t="shared" si="69"/>
        <v>52.962499999999999</v>
      </c>
      <c r="G684" s="41">
        <f t="shared" si="71"/>
        <v>0</v>
      </c>
      <c r="H684" s="41">
        <f t="shared" si="72"/>
        <v>7488.058</v>
      </c>
      <c r="I684" s="45"/>
      <c r="J684" s="46"/>
      <c r="K684" s="45"/>
      <c r="N684" s="161"/>
    </row>
    <row r="685" spans="1:14" hidden="1" outlineLevel="1" x14ac:dyDescent="0.3">
      <c r="A685" s="15">
        <v>682</v>
      </c>
      <c r="B685" s="16">
        <f t="shared" si="70"/>
        <v>7488.058</v>
      </c>
      <c r="C685" s="41">
        <f t="shared" si="68"/>
        <v>11.23</v>
      </c>
      <c r="D685" s="41"/>
      <c r="E685" s="41">
        <f t="shared" si="67"/>
        <v>11.23</v>
      </c>
      <c r="F685" s="41">
        <f t="shared" si="69"/>
        <v>0</v>
      </c>
      <c r="G685" s="41">
        <f t="shared" si="71"/>
        <v>11.23</v>
      </c>
      <c r="H685" s="41">
        <f t="shared" si="72"/>
        <v>7488.058</v>
      </c>
      <c r="I685" s="45"/>
      <c r="J685" s="46"/>
      <c r="K685" s="45"/>
      <c r="N685" s="161"/>
    </row>
    <row r="686" spans="1:14" hidden="1" outlineLevel="1" x14ac:dyDescent="0.3">
      <c r="A686" s="15">
        <v>683</v>
      </c>
      <c r="B686" s="16">
        <f t="shared" si="70"/>
        <v>7488.058</v>
      </c>
      <c r="C686" s="41">
        <f t="shared" si="68"/>
        <v>11.23</v>
      </c>
      <c r="D686" s="41"/>
      <c r="E686" s="41">
        <f t="shared" si="67"/>
        <v>22.46</v>
      </c>
      <c r="F686" s="41">
        <f t="shared" si="69"/>
        <v>0</v>
      </c>
      <c r="G686" s="41">
        <f t="shared" si="71"/>
        <v>22.46</v>
      </c>
      <c r="H686" s="41">
        <f t="shared" si="72"/>
        <v>7488.058</v>
      </c>
      <c r="I686" s="45"/>
      <c r="J686" s="46"/>
      <c r="K686" s="45"/>
      <c r="N686" s="161"/>
    </row>
    <row r="687" spans="1:14" hidden="1" outlineLevel="1" x14ac:dyDescent="0.3">
      <c r="A687" s="15">
        <v>684</v>
      </c>
      <c r="B687" s="16">
        <f t="shared" si="70"/>
        <v>7488.058</v>
      </c>
      <c r="C687" s="41">
        <f t="shared" si="68"/>
        <v>11.23</v>
      </c>
      <c r="D687" s="41"/>
      <c r="E687" s="41">
        <f t="shared" si="67"/>
        <v>33.69</v>
      </c>
      <c r="F687" s="41">
        <f t="shared" si="69"/>
        <v>0</v>
      </c>
      <c r="G687" s="41">
        <f t="shared" si="71"/>
        <v>33.69</v>
      </c>
      <c r="H687" s="41">
        <f t="shared" si="72"/>
        <v>7488.058</v>
      </c>
      <c r="I687" s="45"/>
      <c r="J687" s="46"/>
      <c r="K687" s="45"/>
      <c r="N687" s="161"/>
    </row>
    <row r="688" spans="1:14" hidden="1" outlineLevel="1" x14ac:dyDescent="0.3">
      <c r="A688" s="15">
        <v>685</v>
      </c>
      <c r="B688" s="16">
        <f t="shared" si="70"/>
        <v>7488.058</v>
      </c>
      <c r="C688" s="41">
        <f t="shared" si="68"/>
        <v>11.23</v>
      </c>
      <c r="D688" s="41"/>
      <c r="E688" s="41">
        <f t="shared" si="67"/>
        <v>44.92</v>
      </c>
      <c r="F688" s="41">
        <f t="shared" si="69"/>
        <v>0</v>
      </c>
      <c r="G688" s="41">
        <f t="shared" si="71"/>
        <v>44.92</v>
      </c>
      <c r="H688" s="41">
        <f t="shared" si="72"/>
        <v>7488.058</v>
      </c>
      <c r="I688" s="45"/>
      <c r="J688" s="46"/>
      <c r="K688" s="45"/>
      <c r="N688" s="161"/>
    </row>
    <row r="689" spans="1:14" hidden="1" outlineLevel="1" x14ac:dyDescent="0.3">
      <c r="A689" s="15">
        <v>686</v>
      </c>
      <c r="B689" s="16">
        <f t="shared" si="70"/>
        <v>7488.058</v>
      </c>
      <c r="C689" s="41">
        <f t="shared" si="68"/>
        <v>11.23</v>
      </c>
      <c r="D689" s="41"/>
      <c r="E689" s="41">
        <f t="shared" si="67"/>
        <v>56.150000000000006</v>
      </c>
      <c r="F689" s="41">
        <f t="shared" si="69"/>
        <v>53.342500000000001</v>
      </c>
      <c r="G689" s="41">
        <f t="shared" si="71"/>
        <v>0</v>
      </c>
      <c r="H689" s="41">
        <f t="shared" si="72"/>
        <v>7541.4004999999997</v>
      </c>
      <c r="I689" s="45"/>
      <c r="J689" s="46"/>
      <c r="K689" s="45"/>
      <c r="N689" s="161"/>
    </row>
    <row r="690" spans="1:14" hidden="1" outlineLevel="1" x14ac:dyDescent="0.3">
      <c r="A690" s="15">
        <v>687</v>
      </c>
      <c r="B690" s="16">
        <f t="shared" si="70"/>
        <v>7541.4004999999997</v>
      </c>
      <c r="C690" s="41">
        <f t="shared" si="68"/>
        <v>11.31</v>
      </c>
      <c r="D690" s="41"/>
      <c r="E690" s="41">
        <f t="shared" ref="E690:E753" si="73">C690+G689</f>
        <v>11.31</v>
      </c>
      <c r="F690" s="41">
        <f t="shared" si="69"/>
        <v>0</v>
      </c>
      <c r="G690" s="41">
        <f t="shared" si="71"/>
        <v>11.31</v>
      </c>
      <c r="H690" s="41">
        <f t="shared" si="72"/>
        <v>7541.4004999999997</v>
      </c>
      <c r="I690" s="45"/>
      <c r="J690" s="46"/>
      <c r="K690" s="45"/>
      <c r="N690" s="161"/>
    </row>
    <row r="691" spans="1:14" hidden="1" outlineLevel="1" x14ac:dyDescent="0.3">
      <c r="A691" s="15">
        <v>688</v>
      </c>
      <c r="B691" s="16">
        <f t="shared" si="70"/>
        <v>7541.4004999999997</v>
      </c>
      <c r="C691" s="41">
        <f t="shared" si="68"/>
        <v>11.31</v>
      </c>
      <c r="D691" s="41"/>
      <c r="E691" s="41">
        <f t="shared" si="73"/>
        <v>22.62</v>
      </c>
      <c r="F691" s="41">
        <f t="shared" si="69"/>
        <v>0</v>
      </c>
      <c r="G691" s="41">
        <f t="shared" si="71"/>
        <v>22.62</v>
      </c>
      <c r="H691" s="41">
        <f t="shared" si="72"/>
        <v>7541.4004999999997</v>
      </c>
      <c r="I691" s="45"/>
      <c r="J691" s="46"/>
      <c r="K691" s="45"/>
      <c r="N691" s="161"/>
    </row>
    <row r="692" spans="1:14" hidden="1" outlineLevel="1" x14ac:dyDescent="0.3">
      <c r="A692" s="15">
        <v>689</v>
      </c>
      <c r="B692" s="16">
        <f t="shared" si="70"/>
        <v>7541.4004999999997</v>
      </c>
      <c r="C692" s="41">
        <f t="shared" si="68"/>
        <v>11.31</v>
      </c>
      <c r="D692" s="41"/>
      <c r="E692" s="41">
        <f t="shared" si="73"/>
        <v>33.93</v>
      </c>
      <c r="F692" s="41">
        <f t="shared" si="69"/>
        <v>0</v>
      </c>
      <c r="G692" s="41">
        <f t="shared" si="71"/>
        <v>33.93</v>
      </c>
      <c r="H692" s="41">
        <f t="shared" si="72"/>
        <v>7541.4004999999997</v>
      </c>
      <c r="I692" s="45"/>
      <c r="J692" s="46"/>
      <c r="K692" s="45"/>
      <c r="N692" s="161"/>
    </row>
    <row r="693" spans="1:14" hidden="1" outlineLevel="1" x14ac:dyDescent="0.3">
      <c r="A693" s="15">
        <v>690</v>
      </c>
      <c r="B693" s="16">
        <f t="shared" si="70"/>
        <v>7541.4004999999997</v>
      </c>
      <c r="C693" s="41">
        <f t="shared" si="68"/>
        <v>11.31</v>
      </c>
      <c r="D693" s="41">
        <f>D543</f>
        <v>200</v>
      </c>
      <c r="E693" s="41">
        <f t="shared" si="73"/>
        <v>45.24</v>
      </c>
      <c r="F693" s="41">
        <f t="shared" si="69"/>
        <v>0</v>
      </c>
      <c r="G693" s="41">
        <f t="shared" si="71"/>
        <v>45.24</v>
      </c>
      <c r="H693" s="41">
        <f t="shared" si="72"/>
        <v>7731.4004999999997</v>
      </c>
      <c r="I693" s="47">
        <f>D693+I663</f>
        <v>4600</v>
      </c>
      <c r="J693" s="41"/>
      <c r="K693" s="45"/>
      <c r="N693" s="161"/>
    </row>
    <row r="694" spans="1:14" hidden="1" outlineLevel="1" x14ac:dyDescent="0.3">
      <c r="A694" s="15">
        <v>691</v>
      </c>
      <c r="B694" s="16">
        <f t="shared" si="70"/>
        <v>7731.4004999999997</v>
      </c>
      <c r="C694" s="41">
        <f t="shared" si="68"/>
        <v>11.6</v>
      </c>
      <c r="D694" s="41"/>
      <c r="E694" s="41">
        <f t="shared" si="73"/>
        <v>56.84</v>
      </c>
      <c r="F694" s="41">
        <f t="shared" si="69"/>
        <v>53.997999999999998</v>
      </c>
      <c r="G694" s="41">
        <f t="shared" si="71"/>
        <v>0</v>
      </c>
      <c r="H694" s="41">
        <f t="shared" si="72"/>
        <v>7785.3984999999993</v>
      </c>
      <c r="I694" s="45"/>
      <c r="J694" s="46"/>
      <c r="K694" s="45"/>
      <c r="N694" s="161"/>
    </row>
    <row r="695" spans="1:14" hidden="1" outlineLevel="1" x14ac:dyDescent="0.3">
      <c r="A695" s="15">
        <v>692</v>
      </c>
      <c r="B695" s="16">
        <f t="shared" si="70"/>
        <v>7785.3984999999993</v>
      </c>
      <c r="C695" s="41">
        <f t="shared" si="68"/>
        <v>11.68</v>
      </c>
      <c r="D695" s="41"/>
      <c r="E695" s="41">
        <f t="shared" si="73"/>
        <v>11.68</v>
      </c>
      <c r="F695" s="41">
        <f t="shared" si="69"/>
        <v>0</v>
      </c>
      <c r="G695" s="41">
        <f t="shared" si="71"/>
        <v>11.68</v>
      </c>
      <c r="H695" s="41">
        <f t="shared" si="72"/>
        <v>7785.3984999999993</v>
      </c>
      <c r="I695" s="45"/>
      <c r="J695" s="46"/>
      <c r="K695" s="45"/>
      <c r="N695" s="161"/>
    </row>
    <row r="696" spans="1:14" hidden="1" outlineLevel="1" x14ac:dyDescent="0.3">
      <c r="A696" s="15">
        <v>693</v>
      </c>
      <c r="B696" s="16">
        <f t="shared" si="70"/>
        <v>7785.3984999999993</v>
      </c>
      <c r="C696" s="41">
        <f t="shared" si="68"/>
        <v>11.68</v>
      </c>
      <c r="D696" s="41"/>
      <c r="E696" s="41">
        <f t="shared" si="73"/>
        <v>23.36</v>
      </c>
      <c r="F696" s="41">
        <f t="shared" si="69"/>
        <v>0</v>
      </c>
      <c r="G696" s="41">
        <f t="shared" si="71"/>
        <v>23.36</v>
      </c>
      <c r="H696" s="41">
        <f t="shared" si="72"/>
        <v>7785.3984999999993</v>
      </c>
      <c r="I696" s="45"/>
      <c r="J696" s="46"/>
      <c r="K696" s="45"/>
      <c r="N696" s="161"/>
    </row>
    <row r="697" spans="1:14" hidden="1" outlineLevel="1" x14ac:dyDescent="0.3">
      <c r="A697" s="15">
        <v>694</v>
      </c>
      <c r="B697" s="16">
        <f t="shared" si="70"/>
        <v>7785.3984999999993</v>
      </c>
      <c r="C697" s="41">
        <f t="shared" si="68"/>
        <v>11.68</v>
      </c>
      <c r="D697" s="41"/>
      <c r="E697" s="41">
        <f t="shared" si="73"/>
        <v>35.04</v>
      </c>
      <c r="F697" s="41">
        <f t="shared" si="69"/>
        <v>0</v>
      </c>
      <c r="G697" s="41">
        <f t="shared" si="71"/>
        <v>35.04</v>
      </c>
      <c r="H697" s="41">
        <f t="shared" si="72"/>
        <v>7785.3984999999993</v>
      </c>
      <c r="I697" s="45"/>
      <c r="J697" s="46"/>
      <c r="K697" s="45"/>
      <c r="N697" s="161"/>
    </row>
    <row r="698" spans="1:14" hidden="1" outlineLevel="1" x14ac:dyDescent="0.3">
      <c r="A698" s="15">
        <v>695</v>
      </c>
      <c r="B698" s="16">
        <f t="shared" si="70"/>
        <v>7785.3984999999993</v>
      </c>
      <c r="C698" s="41">
        <f t="shared" si="68"/>
        <v>11.68</v>
      </c>
      <c r="D698" s="41"/>
      <c r="E698" s="41">
        <f t="shared" si="73"/>
        <v>46.72</v>
      </c>
      <c r="F698" s="41">
        <f t="shared" si="69"/>
        <v>0</v>
      </c>
      <c r="G698" s="41">
        <f t="shared" si="71"/>
        <v>46.72</v>
      </c>
      <c r="H698" s="41">
        <f t="shared" si="72"/>
        <v>7785.3984999999993</v>
      </c>
      <c r="I698" s="45"/>
      <c r="J698" s="46"/>
      <c r="K698" s="45"/>
      <c r="N698" s="161"/>
    </row>
    <row r="699" spans="1:14" hidden="1" outlineLevel="1" x14ac:dyDescent="0.3">
      <c r="A699" s="15">
        <v>696</v>
      </c>
      <c r="B699" s="16">
        <f t="shared" si="70"/>
        <v>7785.3984999999993</v>
      </c>
      <c r="C699" s="41">
        <f t="shared" si="68"/>
        <v>11.68</v>
      </c>
      <c r="D699" s="41"/>
      <c r="E699" s="41">
        <f t="shared" si="73"/>
        <v>58.4</v>
      </c>
      <c r="F699" s="41">
        <f t="shared" si="69"/>
        <v>55.48</v>
      </c>
      <c r="G699" s="41">
        <f t="shared" si="71"/>
        <v>0</v>
      </c>
      <c r="H699" s="41">
        <f t="shared" si="72"/>
        <v>7840.8784999999989</v>
      </c>
      <c r="I699" s="45"/>
      <c r="J699" s="46"/>
      <c r="K699" s="45"/>
      <c r="N699" s="161"/>
    </row>
    <row r="700" spans="1:14" hidden="1" outlineLevel="1" x14ac:dyDescent="0.3">
      <c r="A700" s="15">
        <v>697</v>
      </c>
      <c r="B700" s="16">
        <f t="shared" si="70"/>
        <v>7840.8784999999989</v>
      </c>
      <c r="C700" s="41">
        <f t="shared" si="68"/>
        <v>11.76</v>
      </c>
      <c r="D700" s="41"/>
      <c r="E700" s="41">
        <f t="shared" si="73"/>
        <v>11.76</v>
      </c>
      <c r="F700" s="41">
        <f t="shared" si="69"/>
        <v>0</v>
      </c>
      <c r="G700" s="41">
        <f t="shared" si="71"/>
        <v>11.76</v>
      </c>
      <c r="H700" s="41">
        <f t="shared" si="72"/>
        <v>7840.8784999999989</v>
      </c>
      <c r="I700" s="45"/>
      <c r="J700" s="46"/>
      <c r="K700" s="45"/>
      <c r="N700" s="161"/>
    </row>
    <row r="701" spans="1:14" hidden="1" outlineLevel="1" x14ac:dyDescent="0.3">
      <c r="A701" s="15">
        <v>698</v>
      </c>
      <c r="B701" s="16">
        <f t="shared" si="70"/>
        <v>7840.8784999999989</v>
      </c>
      <c r="C701" s="41">
        <f t="shared" si="68"/>
        <v>11.76</v>
      </c>
      <c r="D701" s="41"/>
      <c r="E701" s="41">
        <f t="shared" si="73"/>
        <v>23.52</v>
      </c>
      <c r="F701" s="41">
        <f t="shared" si="69"/>
        <v>0</v>
      </c>
      <c r="G701" s="41">
        <f t="shared" si="71"/>
        <v>23.52</v>
      </c>
      <c r="H701" s="41">
        <f t="shared" si="72"/>
        <v>7840.8784999999989</v>
      </c>
      <c r="I701" s="45"/>
      <c r="J701" s="46"/>
      <c r="K701" s="45"/>
      <c r="N701" s="161"/>
    </row>
    <row r="702" spans="1:14" hidden="1" outlineLevel="1" x14ac:dyDescent="0.3">
      <c r="A702" s="15">
        <v>699</v>
      </c>
      <c r="B702" s="16">
        <f t="shared" si="70"/>
        <v>7840.8784999999989</v>
      </c>
      <c r="C702" s="41">
        <f t="shared" si="68"/>
        <v>11.76</v>
      </c>
      <c r="D702" s="41"/>
      <c r="E702" s="41">
        <f t="shared" si="73"/>
        <v>35.28</v>
      </c>
      <c r="F702" s="41">
        <f t="shared" si="69"/>
        <v>0</v>
      </c>
      <c r="G702" s="41">
        <f t="shared" si="71"/>
        <v>35.28</v>
      </c>
      <c r="H702" s="41">
        <f t="shared" si="72"/>
        <v>7840.8784999999989</v>
      </c>
      <c r="I702" s="45"/>
      <c r="J702" s="46"/>
      <c r="K702" s="45"/>
      <c r="N702" s="161"/>
    </row>
    <row r="703" spans="1:14" hidden="1" outlineLevel="1" x14ac:dyDescent="0.3">
      <c r="A703" s="15">
        <v>700</v>
      </c>
      <c r="B703" s="16">
        <f t="shared" si="70"/>
        <v>7840.8784999999989</v>
      </c>
      <c r="C703" s="41">
        <f t="shared" si="68"/>
        <v>11.76</v>
      </c>
      <c r="D703" s="41"/>
      <c r="E703" s="41">
        <f t="shared" si="73"/>
        <v>47.04</v>
      </c>
      <c r="F703" s="41">
        <f t="shared" si="69"/>
        <v>0</v>
      </c>
      <c r="G703" s="41">
        <f t="shared" si="71"/>
        <v>47.04</v>
      </c>
      <c r="H703" s="41">
        <f t="shared" si="72"/>
        <v>7840.8784999999989</v>
      </c>
      <c r="I703" s="45"/>
      <c r="J703" s="46"/>
      <c r="K703" s="45"/>
      <c r="N703" s="161"/>
    </row>
    <row r="704" spans="1:14" hidden="1" outlineLevel="1" x14ac:dyDescent="0.3">
      <c r="A704" s="15">
        <v>701</v>
      </c>
      <c r="B704" s="16">
        <f t="shared" si="70"/>
        <v>7840.8784999999989</v>
      </c>
      <c r="C704" s="41">
        <f t="shared" si="68"/>
        <v>11.76</v>
      </c>
      <c r="D704" s="41"/>
      <c r="E704" s="41">
        <f t="shared" si="73"/>
        <v>58.8</v>
      </c>
      <c r="F704" s="41">
        <f t="shared" si="69"/>
        <v>55.859999999999992</v>
      </c>
      <c r="G704" s="41">
        <f t="shared" si="71"/>
        <v>0</v>
      </c>
      <c r="H704" s="41">
        <f t="shared" si="72"/>
        <v>7896.7384999999986</v>
      </c>
      <c r="I704" s="45"/>
      <c r="J704" s="46"/>
      <c r="K704" s="45"/>
      <c r="N704" s="161"/>
    </row>
    <row r="705" spans="1:14" hidden="1" outlineLevel="1" x14ac:dyDescent="0.3">
      <c r="A705" s="15">
        <v>702</v>
      </c>
      <c r="B705" s="16">
        <f t="shared" si="70"/>
        <v>7896.7384999999986</v>
      </c>
      <c r="C705" s="41">
        <f t="shared" si="68"/>
        <v>11.85</v>
      </c>
      <c r="D705" s="41"/>
      <c r="E705" s="41">
        <f t="shared" si="73"/>
        <v>11.85</v>
      </c>
      <c r="F705" s="41">
        <f t="shared" si="69"/>
        <v>0</v>
      </c>
      <c r="G705" s="41">
        <f t="shared" si="71"/>
        <v>11.85</v>
      </c>
      <c r="H705" s="41">
        <f t="shared" si="72"/>
        <v>7896.7384999999986</v>
      </c>
      <c r="I705" s="45"/>
      <c r="J705" s="46"/>
      <c r="K705" s="45"/>
      <c r="N705" s="161"/>
    </row>
    <row r="706" spans="1:14" hidden="1" outlineLevel="1" x14ac:dyDescent="0.3">
      <c r="A706" s="15">
        <v>703</v>
      </c>
      <c r="B706" s="16">
        <f t="shared" si="70"/>
        <v>7896.7384999999986</v>
      </c>
      <c r="C706" s="41">
        <f t="shared" si="68"/>
        <v>11.85</v>
      </c>
      <c r="D706" s="41"/>
      <c r="E706" s="41">
        <f t="shared" si="73"/>
        <v>23.7</v>
      </c>
      <c r="F706" s="41">
        <f t="shared" si="69"/>
        <v>0</v>
      </c>
      <c r="G706" s="41">
        <f t="shared" si="71"/>
        <v>23.7</v>
      </c>
      <c r="H706" s="41">
        <f t="shared" si="72"/>
        <v>7896.7384999999986</v>
      </c>
      <c r="I706" s="45"/>
      <c r="J706" s="46"/>
      <c r="K706" s="45"/>
      <c r="N706" s="161"/>
    </row>
    <row r="707" spans="1:14" hidden="1" outlineLevel="1" x14ac:dyDescent="0.3">
      <c r="A707" s="15">
        <v>704</v>
      </c>
      <c r="B707" s="16">
        <f t="shared" si="70"/>
        <v>7896.7384999999986</v>
      </c>
      <c r="C707" s="41">
        <f t="shared" si="68"/>
        <v>11.85</v>
      </c>
      <c r="D707" s="41"/>
      <c r="E707" s="41">
        <f t="shared" si="73"/>
        <v>35.549999999999997</v>
      </c>
      <c r="F707" s="41">
        <f t="shared" si="69"/>
        <v>0</v>
      </c>
      <c r="G707" s="41">
        <f t="shared" si="71"/>
        <v>35.549999999999997</v>
      </c>
      <c r="H707" s="41">
        <f t="shared" si="72"/>
        <v>7896.7384999999986</v>
      </c>
      <c r="I707" s="45"/>
      <c r="J707" s="46"/>
      <c r="K707" s="45"/>
      <c r="N707" s="161"/>
    </row>
    <row r="708" spans="1:14" hidden="1" outlineLevel="1" x14ac:dyDescent="0.3">
      <c r="A708" s="15">
        <v>705</v>
      </c>
      <c r="B708" s="16">
        <f t="shared" si="70"/>
        <v>7896.7384999999986</v>
      </c>
      <c r="C708" s="41">
        <f t="shared" ref="C708:C771" si="74">ROUND(B708*Ertrag/100,2)</f>
        <v>11.85</v>
      </c>
      <c r="D708" s="41"/>
      <c r="E708" s="41">
        <f t="shared" si="73"/>
        <v>47.4</v>
      </c>
      <c r="F708" s="41">
        <f t="shared" ref="F708:F771" si="75">IF(E708&lt;50,0,E708*gebuehr)</f>
        <v>0</v>
      </c>
      <c r="G708" s="41">
        <f t="shared" si="71"/>
        <v>47.4</v>
      </c>
      <c r="H708" s="41">
        <f t="shared" si="72"/>
        <v>7896.7384999999986</v>
      </c>
      <c r="I708" s="45"/>
      <c r="J708" s="46"/>
      <c r="K708" s="45"/>
      <c r="N708" s="161"/>
    </row>
    <row r="709" spans="1:14" hidden="1" outlineLevel="1" x14ac:dyDescent="0.3">
      <c r="A709" s="15">
        <v>706</v>
      </c>
      <c r="B709" s="16">
        <f t="shared" si="70"/>
        <v>7896.7384999999986</v>
      </c>
      <c r="C709" s="41">
        <f t="shared" si="74"/>
        <v>11.85</v>
      </c>
      <c r="D709" s="41"/>
      <c r="E709" s="41">
        <f t="shared" si="73"/>
        <v>59.25</v>
      </c>
      <c r="F709" s="41">
        <f t="shared" si="75"/>
        <v>56.287499999999994</v>
      </c>
      <c r="G709" s="41">
        <f t="shared" si="71"/>
        <v>0</v>
      </c>
      <c r="H709" s="41">
        <f t="shared" si="72"/>
        <v>7953.0259999999989</v>
      </c>
      <c r="I709" s="45"/>
      <c r="J709" s="46"/>
      <c r="K709" s="45"/>
      <c r="N709" s="161"/>
    </row>
    <row r="710" spans="1:14" hidden="1" outlineLevel="1" x14ac:dyDescent="0.3">
      <c r="A710" s="15">
        <v>707</v>
      </c>
      <c r="B710" s="16">
        <f t="shared" si="70"/>
        <v>7953.0259999999989</v>
      </c>
      <c r="C710" s="41">
        <f t="shared" si="74"/>
        <v>11.93</v>
      </c>
      <c r="D710" s="41"/>
      <c r="E710" s="41">
        <f t="shared" si="73"/>
        <v>11.93</v>
      </c>
      <c r="F710" s="41">
        <f t="shared" si="75"/>
        <v>0</v>
      </c>
      <c r="G710" s="41">
        <f t="shared" si="71"/>
        <v>11.93</v>
      </c>
      <c r="H710" s="41">
        <f t="shared" si="72"/>
        <v>7953.0259999999989</v>
      </c>
      <c r="I710" s="45"/>
      <c r="J710" s="46"/>
      <c r="K710" s="45"/>
      <c r="N710" s="161"/>
    </row>
    <row r="711" spans="1:14" hidden="1" outlineLevel="1" x14ac:dyDescent="0.3">
      <c r="A711" s="15">
        <v>708</v>
      </c>
      <c r="B711" s="16">
        <f t="shared" ref="B711:B774" si="76">H710</f>
        <v>7953.0259999999989</v>
      </c>
      <c r="C711" s="41">
        <f t="shared" si="74"/>
        <v>11.93</v>
      </c>
      <c r="D711" s="41"/>
      <c r="E711" s="41">
        <f t="shared" si="73"/>
        <v>23.86</v>
      </c>
      <c r="F711" s="41">
        <f t="shared" si="75"/>
        <v>0</v>
      </c>
      <c r="G711" s="41">
        <f t="shared" si="71"/>
        <v>23.86</v>
      </c>
      <c r="H711" s="41">
        <f t="shared" si="72"/>
        <v>7953.0259999999989</v>
      </c>
      <c r="I711" s="45"/>
      <c r="J711" s="46"/>
      <c r="K711" s="45"/>
      <c r="N711" s="161"/>
    </row>
    <row r="712" spans="1:14" hidden="1" outlineLevel="1" x14ac:dyDescent="0.3">
      <c r="A712" s="15">
        <v>709</v>
      </c>
      <c r="B712" s="16">
        <f t="shared" si="76"/>
        <v>7953.0259999999989</v>
      </c>
      <c r="C712" s="41">
        <f t="shared" si="74"/>
        <v>11.93</v>
      </c>
      <c r="D712" s="41"/>
      <c r="E712" s="41">
        <f t="shared" si="73"/>
        <v>35.79</v>
      </c>
      <c r="F712" s="41">
        <f t="shared" si="75"/>
        <v>0</v>
      </c>
      <c r="G712" s="41">
        <f t="shared" si="71"/>
        <v>35.79</v>
      </c>
      <c r="H712" s="41">
        <f t="shared" si="72"/>
        <v>7953.0259999999989</v>
      </c>
      <c r="I712" s="45"/>
      <c r="J712" s="46"/>
      <c r="K712" s="45"/>
      <c r="N712" s="161"/>
    </row>
    <row r="713" spans="1:14" hidden="1" outlineLevel="1" x14ac:dyDescent="0.3">
      <c r="A713" s="15">
        <v>710</v>
      </c>
      <c r="B713" s="16">
        <f t="shared" si="76"/>
        <v>7953.0259999999989</v>
      </c>
      <c r="C713" s="41">
        <f t="shared" si="74"/>
        <v>11.93</v>
      </c>
      <c r="D713" s="41"/>
      <c r="E713" s="41">
        <f t="shared" si="73"/>
        <v>47.72</v>
      </c>
      <c r="F713" s="41">
        <f t="shared" si="75"/>
        <v>0</v>
      </c>
      <c r="G713" s="41">
        <f t="shared" si="71"/>
        <v>47.72</v>
      </c>
      <c r="H713" s="41">
        <f t="shared" si="72"/>
        <v>7953.0259999999989</v>
      </c>
      <c r="I713" s="45"/>
      <c r="J713" s="46"/>
      <c r="K713" s="45"/>
      <c r="N713" s="161"/>
    </row>
    <row r="714" spans="1:14" hidden="1" outlineLevel="1" x14ac:dyDescent="0.3">
      <c r="A714" s="15">
        <v>711</v>
      </c>
      <c r="B714" s="16">
        <f t="shared" si="76"/>
        <v>7953.0259999999989</v>
      </c>
      <c r="C714" s="41">
        <f t="shared" si="74"/>
        <v>11.93</v>
      </c>
      <c r="D714" s="41"/>
      <c r="E714" s="41">
        <f t="shared" si="73"/>
        <v>59.65</v>
      </c>
      <c r="F714" s="41">
        <f t="shared" si="75"/>
        <v>56.667499999999997</v>
      </c>
      <c r="G714" s="41">
        <f t="shared" si="71"/>
        <v>0</v>
      </c>
      <c r="H714" s="41">
        <f t="shared" si="72"/>
        <v>8009.6934999999985</v>
      </c>
      <c r="I714" s="45"/>
      <c r="J714" s="46"/>
      <c r="K714" s="45"/>
      <c r="N714" s="161"/>
    </row>
    <row r="715" spans="1:14" hidden="1" outlineLevel="1" x14ac:dyDescent="0.3">
      <c r="A715" s="15">
        <v>712</v>
      </c>
      <c r="B715" s="16">
        <f t="shared" si="76"/>
        <v>8009.6934999999985</v>
      </c>
      <c r="C715" s="41">
        <f t="shared" si="74"/>
        <v>12.01</v>
      </c>
      <c r="D715" s="41"/>
      <c r="E715" s="41">
        <f t="shared" si="73"/>
        <v>12.01</v>
      </c>
      <c r="F715" s="41">
        <f t="shared" si="75"/>
        <v>0</v>
      </c>
      <c r="G715" s="41">
        <f t="shared" si="71"/>
        <v>12.01</v>
      </c>
      <c r="H715" s="41">
        <f t="shared" si="72"/>
        <v>8009.6934999999985</v>
      </c>
      <c r="I715" s="45"/>
      <c r="J715" s="46"/>
      <c r="K715" s="45"/>
      <c r="N715" s="161"/>
    </row>
    <row r="716" spans="1:14" hidden="1" outlineLevel="1" x14ac:dyDescent="0.3">
      <c r="A716" s="15">
        <v>713</v>
      </c>
      <c r="B716" s="16">
        <f t="shared" si="76"/>
        <v>8009.6934999999985</v>
      </c>
      <c r="C716" s="41">
        <f t="shared" si="74"/>
        <v>12.01</v>
      </c>
      <c r="D716" s="41"/>
      <c r="E716" s="41">
        <f t="shared" si="73"/>
        <v>24.02</v>
      </c>
      <c r="F716" s="41">
        <f t="shared" si="75"/>
        <v>0</v>
      </c>
      <c r="G716" s="41">
        <f t="shared" si="71"/>
        <v>24.02</v>
      </c>
      <c r="H716" s="41">
        <f t="shared" si="72"/>
        <v>8009.6934999999985</v>
      </c>
      <c r="I716" s="45"/>
      <c r="J716" s="46"/>
      <c r="K716" s="45"/>
      <c r="N716" s="161"/>
    </row>
    <row r="717" spans="1:14" hidden="1" outlineLevel="1" x14ac:dyDescent="0.3">
      <c r="A717" s="15">
        <v>714</v>
      </c>
      <c r="B717" s="16">
        <f t="shared" si="76"/>
        <v>8009.6934999999985</v>
      </c>
      <c r="C717" s="41">
        <f t="shared" si="74"/>
        <v>12.01</v>
      </c>
      <c r="D717" s="41"/>
      <c r="E717" s="41">
        <f t="shared" si="73"/>
        <v>36.03</v>
      </c>
      <c r="F717" s="41">
        <f t="shared" si="75"/>
        <v>0</v>
      </c>
      <c r="G717" s="41">
        <f t="shared" si="71"/>
        <v>36.03</v>
      </c>
      <c r="H717" s="41">
        <f t="shared" si="72"/>
        <v>8009.6934999999985</v>
      </c>
      <c r="I717" s="45"/>
      <c r="J717" s="46"/>
      <c r="K717" s="45"/>
      <c r="N717" s="161"/>
    </row>
    <row r="718" spans="1:14" hidden="1" outlineLevel="1" x14ac:dyDescent="0.3">
      <c r="A718" s="15">
        <v>715</v>
      </c>
      <c r="B718" s="16">
        <f t="shared" si="76"/>
        <v>8009.6934999999985</v>
      </c>
      <c r="C718" s="41">
        <f t="shared" si="74"/>
        <v>12.01</v>
      </c>
      <c r="D718" s="41"/>
      <c r="E718" s="41">
        <f t="shared" si="73"/>
        <v>48.04</v>
      </c>
      <c r="F718" s="41">
        <f t="shared" si="75"/>
        <v>0</v>
      </c>
      <c r="G718" s="41">
        <f t="shared" si="71"/>
        <v>48.04</v>
      </c>
      <c r="H718" s="41">
        <f t="shared" si="72"/>
        <v>8009.6934999999985</v>
      </c>
      <c r="I718" s="45"/>
      <c r="J718" s="46"/>
      <c r="K718" s="45"/>
      <c r="N718" s="161"/>
    </row>
    <row r="719" spans="1:14" hidden="1" outlineLevel="1" x14ac:dyDescent="0.3">
      <c r="A719" s="15">
        <v>716</v>
      </c>
      <c r="B719" s="16">
        <f t="shared" si="76"/>
        <v>8009.6934999999985</v>
      </c>
      <c r="C719" s="41">
        <f t="shared" si="74"/>
        <v>12.01</v>
      </c>
      <c r="D719" s="41"/>
      <c r="E719" s="41">
        <f t="shared" si="73"/>
        <v>60.05</v>
      </c>
      <c r="F719" s="41">
        <f t="shared" si="75"/>
        <v>57.047499999999992</v>
      </c>
      <c r="G719" s="41">
        <f t="shared" si="71"/>
        <v>0</v>
      </c>
      <c r="H719" s="41">
        <f t="shared" si="72"/>
        <v>8066.7409999999982</v>
      </c>
      <c r="I719" s="45"/>
      <c r="J719" s="46"/>
      <c r="K719" s="45"/>
      <c r="N719" s="161"/>
    </row>
    <row r="720" spans="1:14" hidden="1" outlineLevel="1" x14ac:dyDescent="0.3">
      <c r="A720" s="15">
        <v>717</v>
      </c>
      <c r="B720" s="16">
        <f t="shared" si="76"/>
        <v>8066.7409999999982</v>
      </c>
      <c r="C720" s="41">
        <f t="shared" si="74"/>
        <v>12.1</v>
      </c>
      <c r="D720" s="41"/>
      <c r="E720" s="41">
        <f t="shared" si="73"/>
        <v>12.1</v>
      </c>
      <c r="F720" s="41">
        <f t="shared" si="75"/>
        <v>0</v>
      </c>
      <c r="G720" s="41">
        <f t="shared" si="71"/>
        <v>12.1</v>
      </c>
      <c r="H720" s="41">
        <f t="shared" si="72"/>
        <v>8066.7409999999982</v>
      </c>
      <c r="I720" s="45"/>
      <c r="J720" s="46"/>
      <c r="K720" s="45"/>
      <c r="N720" s="161"/>
    </row>
    <row r="721" spans="1:14" hidden="1" outlineLevel="1" x14ac:dyDescent="0.3">
      <c r="A721" s="15">
        <v>718</v>
      </c>
      <c r="B721" s="16">
        <f t="shared" si="76"/>
        <v>8066.7409999999982</v>
      </c>
      <c r="C721" s="41">
        <f t="shared" si="74"/>
        <v>12.1</v>
      </c>
      <c r="D721" s="41"/>
      <c r="E721" s="41">
        <f t="shared" si="73"/>
        <v>24.2</v>
      </c>
      <c r="F721" s="41">
        <f t="shared" si="75"/>
        <v>0</v>
      </c>
      <c r="G721" s="41">
        <f t="shared" si="71"/>
        <v>24.2</v>
      </c>
      <c r="H721" s="41">
        <f t="shared" si="72"/>
        <v>8066.7409999999982</v>
      </c>
      <c r="I721" s="45"/>
      <c r="J721" s="46"/>
      <c r="K721" s="45"/>
      <c r="N721" s="161"/>
    </row>
    <row r="722" spans="1:14" hidden="1" outlineLevel="1" x14ac:dyDescent="0.3">
      <c r="A722" s="15">
        <v>719</v>
      </c>
      <c r="B722" s="16">
        <f t="shared" si="76"/>
        <v>8066.7409999999982</v>
      </c>
      <c r="C722" s="41">
        <f t="shared" si="74"/>
        <v>12.1</v>
      </c>
      <c r="D722" s="41"/>
      <c r="E722" s="41">
        <f t="shared" si="73"/>
        <v>36.299999999999997</v>
      </c>
      <c r="F722" s="41">
        <f t="shared" si="75"/>
        <v>0</v>
      </c>
      <c r="G722" s="41">
        <f t="shared" si="71"/>
        <v>36.299999999999997</v>
      </c>
      <c r="H722" s="41">
        <f t="shared" si="72"/>
        <v>8066.7409999999982</v>
      </c>
      <c r="I722" s="45"/>
      <c r="J722" s="46"/>
      <c r="K722" s="45"/>
      <c r="N722" s="161"/>
    </row>
    <row r="723" spans="1:14" hidden="1" outlineLevel="1" x14ac:dyDescent="0.3">
      <c r="A723" s="15">
        <v>720</v>
      </c>
      <c r="B723" s="16">
        <f t="shared" si="76"/>
        <v>8066.7409999999982</v>
      </c>
      <c r="C723" s="41">
        <f t="shared" si="74"/>
        <v>12.1</v>
      </c>
      <c r="D723" s="41">
        <f>D543</f>
        <v>200</v>
      </c>
      <c r="E723" s="41">
        <f t="shared" si="73"/>
        <v>48.4</v>
      </c>
      <c r="F723" s="41">
        <f t="shared" si="75"/>
        <v>0</v>
      </c>
      <c r="G723" s="41">
        <f t="shared" si="71"/>
        <v>48.4</v>
      </c>
      <c r="H723" s="41">
        <f t="shared" si="72"/>
        <v>8256.7409999999982</v>
      </c>
      <c r="I723" s="47">
        <f>D723+I693</f>
        <v>4800</v>
      </c>
      <c r="J723" s="41"/>
      <c r="K723" s="45"/>
      <c r="N723" s="161"/>
    </row>
    <row r="724" spans="1:14" hidden="1" outlineLevel="1" x14ac:dyDescent="0.3">
      <c r="A724" s="15">
        <v>721</v>
      </c>
      <c r="B724" s="16">
        <f t="shared" si="76"/>
        <v>8256.7409999999982</v>
      </c>
      <c r="C724" s="41">
        <f t="shared" si="74"/>
        <v>12.39</v>
      </c>
      <c r="D724" s="41"/>
      <c r="E724" s="41">
        <f t="shared" si="73"/>
        <v>60.79</v>
      </c>
      <c r="F724" s="41">
        <f t="shared" si="75"/>
        <v>57.750499999999995</v>
      </c>
      <c r="G724" s="41">
        <f t="shared" si="71"/>
        <v>0</v>
      </c>
      <c r="H724" s="41">
        <f t="shared" si="72"/>
        <v>8314.4914999999983</v>
      </c>
      <c r="I724" s="45"/>
      <c r="J724" s="46"/>
      <c r="K724" s="45"/>
      <c r="N724" s="161"/>
    </row>
    <row r="725" spans="1:14" hidden="1" outlineLevel="1" x14ac:dyDescent="0.3">
      <c r="A725" s="15">
        <v>722</v>
      </c>
      <c r="B725" s="16">
        <f t="shared" si="76"/>
        <v>8314.4914999999983</v>
      </c>
      <c r="C725" s="41">
        <f t="shared" si="74"/>
        <v>12.47</v>
      </c>
      <c r="D725" s="41"/>
      <c r="E725" s="41">
        <f t="shared" si="73"/>
        <v>12.47</v>
      </c>
      <c r="F725" s="41">
        <f t="shared" si="75"/>
        <v>0</v>
      </c>
      <c r="G725" s="41">
        <f t="shared" si="71"/>
        <v>12.47</v>
      </c>
      <c r="H725" s="41">
        <f t="shared" si="72"/>
        <v>8314.4914999999983</v>
      </c>
      <c r="I725" s="45"/>
      <c r="J725" s="46"/>
      <c r="K725" s="45"/>
      <c r="N725" s="161"/>
    </row>
    <row r="726" spans="1:14" hidden="1" outlineLevel="1" x14ac:dyDescent="0.3">
      <c r="A726" s="15">
        <v>723</v>
      </c>
      <c r="B726" s="16">
        <f t="shared" si="76"/>
        <v>8314.4914999999983</v>
      </c>
      <c r="C726" s="41">
        <f t="shared" si="74"/>
        <v>12.47</v>
      </c>
      <c r="D726" s="41"/>
      <c r="E726" s="41">
        <f t="shared" si="73"/>
        <v>24.94</v>
      </c>
      <c r="F726" s="41">
        <f t="shared" si="75"/>
        <v>0</v>
      </c>
      <c r="G726" s="41">
        <f t="shared" si="71"/>
        <v>24.94</v>
      </c>
      <c r="H726" s="41">
        <f t="shared" si="72"/>
        <v>8314.4914999999983</v>
      </c>
      <c r="I726" s="45"/>
      <c r="J726" s="46"/>
      <c r="K726" s="45"/>
      <c r="N726" s="161"/>
    </row>
    <row r="727" spans="1:14" hidden="1" outlineLevel="1" x14ac:dyDescent="0.3">
      <c r="A727" s="15">
        <v>724</v>
      </c>
      <c r="B727" s="16">
        <f t="shared" si="76"/>
        <v>8314.4914999999983</v>
      </c>
      <c r="C727" s="41">
        <f t="shared" si="74"/>
        <v>12.47</v>
      </c>
      <c r="D727" s="41"/>
      <c r="E727" s="41">
        <f t="shared" si="73"/>
        <v>37.410000000000004</v>
      </c>
      <c r="F727" s="41">
        <f t="shared" si="75"/>
        <v>0</v>
      </c>
      <c r="G727" s="41">
        <f t="shared" si="71"/>
        <v>37.410000000000004</v>
      </c>
      <c r="H727" s="41">
        <f t="shared" si="72"/>
        <v>8314.4914999999983</v>
      </c>
      <c r="I727" s="45"/>
      <c r="J727" s="46"/>
      <c r="K727" s="45"/>
      <c r="N727" s="161"/>
    </row>
    <row r="728" spans="1:14" hidden="1" outlineLevel="1" x14ac:dyDescent="0.3">
      <c r="A728" s="15">
        <v>725</v>
      </c>
      <c r="B728" s="16">
        <f t="shared" si="76"/>
        <v>8314.4914999999983</v>
      </c>
      <c r="C728" s="41">
        <f t="shared" si="74"/>
        <v>12.47</v>
      </c>
      <c r="D728" s="41"/>
      <c r="E728" s="41">
        <f t="shared" si="73"/>
        <v>49.88</v>
      </c>
      <c r="F728" s="41">
        <f t="shared" si="75"/>
        <v>0</v>
      </c>
      <c r="G728" s="41">
        <f t="shared" si="71"/>
        <v>49.88</v>
      </c>
      <c r="H728" s="41">
        <f t="shared" si="72"/>
        <v>8314.4914999999983</v>
      </c>
      <c r="I728" s="45"/>
      <c r="J728" s="46"/>
      <c r="K728" s="45"/>
      <c r="N728" s="161"/>
    </row>
    <row r="729" spans="1:14" hidden="1" outlineLevel="1" x14ac:dyDescent="0.3">
      <c r="A729" s="15">
        <v>726</v>
      </c>
      <c r="B729" s="16">
        <f t="shared" si="76"/>
        <v>8314.4914999999983</v>
      </c>
      <c r="C729" s="41">
        <f t="shared" si="74"/>
        <v>12.47</v>
      </c>
      <c r="D729" s="41"/>
      <c r="E729" s="41">
        <f t="shared" si="73"/>
        <v>62.35</v>
      </c>
      <c r="F729" s="41">
        <f t="shared" si="75"/>
        <v>59.232500000000002</v>
      </c>
      <c r="G729" s="41">
        <f t="shared" si="71"/>
        <v>0</v>
      </c>
      <c r="H729" s="41">
        <f t="shared" si="72"/>
        <v>8373.7239999999983</v>
      </c>
      <c r="I729" s="45"/>
      <c r="J729" s="46"/>
      <c r="K729" s="45"/>
      <c r="N729" s="161"/>
    </row>
    <row r="730" spans="1:14" hidden="1" outlineLevel="1" x14ac:dyDescent="0.3">
      <c r="A730" s="15">
        <v>727</v>
      </c>
      <c r="B730" s="16">
        <f t="shared" si="76"/>
        <v>8373.7239999999983</v>
      </c>
      <c r="C730" s="41">
        <f t="shared" si="74"/>
        <v>12.56</v>
      </c>
      <c r="D730" s="41"/>
      <c r="E730" s="41">
        <f t="shared" si="73"/>
        <v>12.56</v>
      </c>
      <c r="F730" s="41">
        <f t="shared" si="75"/>
        <v>0</v>
      </c>
      <c r="G730" s="41">
        <f t="shared" si="71"/>
        <v>12.56</v>
      </c>
      <c r="H730" s="41">
        <f t="shared" si="72"/>
        <v>8373.7239999999983</v>
      </c>
      <c r="I730" s="45"/>
      <c r="J730" s="46"/>
      <c r="K730" s="45"/>
      <c r="N730" s="161"/>
    </row>
    <row r="731" spans="1:14" hidden="1" outlineLevel="1" x14ac:dyDescent="0.3">
      <c r="A731" s="15">
        <v>728</v>
      </c>
      <c r="B731" s="16">
        <f t="shared" si="76"/>
        <v>8373.7239999999983</v>
      </c>
      <c r="C731" s="41">
        <f t="shared" si="74"/>
        <v>12.56</v>
      </c>
      <c r="D731" s="41"/>
      <c r="E731" s="41">
        <f t="shared" si="73"/>
        <v>25.12</v>
      </c>
      <c r="F731" s="41">
        <f t="shared" si="75"/>
        <v>0</v>
      </c>
      <c r="G731" s="41">
        <f t="shared" si="71"/>
        <v>25.12</v>
      </c>
      <c r="H731" s="41">
        <f t="shared" si="72"/>
        <v>8373.7239999999983</v>
      </c>
      <c r="I731" s="45"/>
      <c r="J731" s="46"/>
      <c r="K731" s="45"/>
      <c r="N731" s="161"/>
    </row>
    <row r="732" spans="1:14" hidden="1" outlineLevel="1" x14ac:dyDescent="0.3">
      <c r="A732" s="15">
        <v>729</v>
      </c>
      <c r="B732" s="16">
        <f t="shared" si="76"/>
        <v>8373.7239999999983</v>
      </c>
      <c r="C732" s="41">
        <f t="shared" si="74"/>
        <v>12.56</v>
      </c>
      <c r="D732" s="41"/>
      <c r="E732" s="41">
        <f t="shared" si="73"/>
        <v>37.68</v>
      </c>
      <c r="F732" s="41">
        <f t="shared" si="75"/>
        <v>0</v>
      </c>
      <c r="G732" s="41">
        <f t="shared" si="71"/>
        <v>37.68</v>
      </c>
      <c r="H732" s="41">
        <f t="shared" si="72"/>
        <v>8373.7239999999983</v>
      </c>
      <c r="I732" s="45"/>
      <c r="J732" s="46"/>
      <c r="K732" s="45"/>
      <c r="N732" s="161"/>
    </row>
    <row r="733" spans="1:14" collapsed="1" x14ac:dyDescent="0.3">
      <c r="A733" s="15">
        <v>730</v>
      </c>
      <c r="B733" s="5">
        <f t="shared" si="76"/>
        <v>8373.7239999999983</v>
      </c>
      <c r="C733" s="31">
        <f t="shared" si="74"/>
        <v>12.56</v>
      </c>
      <c r="D733" s="6"/>
      <c r="E733" s="6">
        <f t="shared" si="73"/>
        <v>50.24</v>
      </c>
      <c r="F733" s="6">
        <f t="shared" si="75"/>
        <v>47.728000000000002</v>
      </c>
      <c r="G733" s="6">
        <f t="shared" si="71"/>
        <v>0</v>
      </c>
      <c r="H733" s="136">
        <f t="shared" si="72"/>
        <v>8421.4519999999975</v>
      </c>
      <c r="I733" s="29">
        <f>I723</f>
        <v>4800</v>
      </c>
      <c r="J733" s="30">
        <f>B733-I733</f>
        <v>3573.7239999999983</v>
      </c>
      <c r="K733" s="48" t="s">
        <v>4</v>
      </c>
      <c r="N733" s="161">
        <f>C733*30</f>
        <v>376.8</v>
      </c>
    </row>
    <row r="734" spans="1:14" hidden="1" outlineLevel="1" x14ac:dyDescent="0.3">
      <c r="A734" s="15">
        <v>731</v>
      </c>
      <c r="B734" s="49">
        <f t="shared" si="76"/>
        <v>8421.4519999999975</v>
      </c>
      <c r="C734" s="41">
        <f t="shared" si="74"/>
        <v>12.63</v>
      </c>
      <c r="D734" s="41"/>
      <c r="E734" s="41">
        <f t="shared" si="73"/>
        <v>12.63</v>
      </c>
      <c r="F734" s="41">
        <f t="shared" si="75"/>
        <v>0</v>
      </c>
      <c r="G734" s="41">
        <f t="shared" si="71"/>
        <v>12.63</v>
      </c>
      <c r="H734" s="41">
        <f t="shared" si="72"/>
        <v>8421.4519999999975</v>
      </c>
      <c r="I734" s="45"/>
      <c r="J734" s="46"/>
      <c r="K734" s="45"/>
      <c r="N734" s="161"/>
    </row>
    <row r="735" spans="1:14" hidden="1" outlineLevel="1" x14ac:dyDescent="0.3">
      <c r="A735" s="15">
        <v>732</v>
      </c>
      <c r="B735" s="49">
        <f t="shared" si="76"/>
        <v>8421.4519999999975</v>
      </c>
      <c r="C735" s="41">
        <f t="shared" si="74"/>
        <v>12.63</v>
      </c>
      <c r="D735" s="41"/>
      <c r="E735" s="41">
        <f t="shared" si="73"/>
        <v>25.26</v>
      </c>
      <c r="F735" s="41">
        <f t="shared" si="75"/>
        <v>0</v>
      </c>
      <c r="G735" s="41">
        <f t="shared" si="71"/>
        <v>25.26</v>
      </c>
      <c r="H735" s="41">
        <f t="shared" si="72"/>
        <v>8421.4519999999975</v>
      </c>
      <c r="I735" s="45"/>
      <c r="J735" s="46"/>
      <c r="K735" s="45"/>
      <c r="N735" s="161"/>
    </row>
    <row r="736" spans="1:14" hidden="1" outlineLevel="1" x14ac:dyDescent="0.3">
      <c r="A736" s="15">
        <v>733</v>
      </c>
      <c r="B736" s="49">
        <f t="shared" si="76"/>
        <v>8421.4519999999975</v>
      </c>
      <c r="C736" s="41">
        <f t="shared" si="74"/>
        <v>12.63</v>
      </c>
      <c r="D736" s="41"/>
      <c r="E736" s="41">
        <f t="shared" si="73"/>
        <v>37.89</v>
      </c>
      <c r="F736" s="41">
        <f t="shared" si="75"/>
        <v>0</v>
      </c>
      <c r="G736" s="41">
        <f t="shared" si="71"/>
        <v>37.89</v>
      </c>
      <c r="H736" s="41">
        <f t="shared" si="72"/>
        <v>8421.4519999999975</v>
      </c>
      <c r="I736" s="45"/>
      <c r="J736" s="46"/>
      <c r="K736" s="45"/>
      <c r="N736" s="161"/>
    </row>
    <row r="737" spans="1:14" hidden="1" outlineLevel="1" x14ac:dyDescent="0.3">
      <c r="A737" s="15">
        <v>734</v>
      </c>
      <c r="B737" s="49">
        <f t="shared" si="76"/>
        <v>8421.4519999999975</v>
      </c>
      <c r="C737" s="41">
        <f t="shared" si="74"/>
        <v>12.63</v>
      </c>
      <c r="D737" s="41"/>
      <c r="E737" s="41">
        <f t="shared" si="73"/>
        <v>50.52</v>
      </c>
      <c r="F737" s="41">
        <f t="shared" si="75"/>
        <v>47.994</v>
      </c>
      <c r="G737" s="41">
        <f t="shared" ref="G737:G800" si="77">IF(F737&gt;0,0,E737-F737)</f>
        <v>0</v>
      </c>
      <c r="H737" s="41">
        <f t="shared" ref="H737:H800" si="78">B737+F737+(D737*gebuehr)</f>
        <v>8469.4459999999981</v>
      </c>
      <c r="I737" s="45"/>
      <c r="J737" s="46"/>
      <c r="K737" s="45"/>
      <c r="N737" s="161"/>
    </row>
    <row r="738" spans="1:14" hidden="1" outlineLevel="1" x14ac:dyDescent="0.3">
      <c r="A738" s="15">
        <v>735</v>
      </c>
      <c r="B738" s="49">
        <f t="shared" si="76"/>
        <v>8469.4459999999981</v>
      </c>
      <c r="C738" s="41">
        <f t="shared" si="74"/>
        <v>12.7</v>
      </c>
      <c r="D738" s="41"/>
      <c r="E738" s="41">
        <f t="shared" si="73"/>
        <v>12.7</v>
      </c>
      <c r="F738" s="41">
        <f t="shared" si="75"/>
        <v>0</v>
      </c>
      <c r="G738" s="41">
        <f t="shared" si="77"/>
        <v>12.7</v>
      </c>
      <c r="H738" s="41">
        <f t="shared" si="78"/>
        <v>8469.4459999999981</v>
      </c>
      <c r="I738" s="45"/>
      <c r="J738" s="46"/>
      <c r="K738" s="45"/>
      <c r="N738" s="161"/>
    </row>
    <row r="739" spans="1:14" hidden="1" outlineLevel="1" x14ac:dyDescent="0.3">
      <c r="A739" s="15">
        <v>736</v>
      </c>
      <c r="B739" s="49">
        <f t="shared" si="76"/>
        <v>8469.4459999999981</v>
      </c>
      <c r="C739" s="41">
        <f t="shared" si="74"/>
        <v>12.7</v>
      </c>
      <c r="D739" s="41"/>
      <c r="E739" s="41">
        <f t="shared" si="73"/>
        <v>25.4</v>
      </c>
      <c r="F739" s="41">
        <f t="shared" si="75"/>
        <v>0</v>
      </c>
      <c r="G739" s="41">
        <f t="shared" si="77"/>
        <v>25.4</v>
      </c>
      <c r="H739" s="41">
        <f t="shared" si="78"/>
        <v>8469.4459999999981</v>
      </c>
      <c r="I739" s="45"/>
      <c r="J739" s="46"/>
      <c r="K739" s="45"/>
      <c r="N739" s="161"/>
    </row>
    <row r="740" spans="1:14" hidden="1" outlineLevel="1" x14ac:dyDescent="0.3">
      <c r="A740" s="15">
        <v>737</v>
      </c>
      <c r="B740" s="49">
        <f t="shared" si="76"/>
        <v>8469.4459999999981</v>
      </c>
      <c r="C740" s="41">
        <f t="shared" si="74"/>
        <v>12.7</v>
      </c>
      <c r="D740" s="41"/>
      <c r="E740" s="41">
        <f t="shared" si="73"/>
        <v>38.099999999999994</v>
      </c>
      <c r="F740" s="41">
        <f t="shared" si="75"/>
        <v>0</v>
      </c>
      <c r="G740" s="41">
        <f t="shared" si="77"/>
        <v>38.099999999999994</v>
      </c>
      <c r="H740" s="41">
        <f t="shared" si="78"/>
        <v>8469.4459999999981</v>
      </c>
      <c r="I740" s="45"/>
      <c r="J740" s="46"/>
      <c r="K740" s="45"/>
      <c r="N740" s="161"/>
    </row>
    <row r="741" spans="1:14" hidden="1" outlineLevel="1" x14ac:dyDescent="0.3">
      <c r="A741" s="15">
        <v>738</v>
      </c>
      <c r="B741" s="49">
        <f t="shared" si="76"/>
        <v>8469.4459999999981</v>
      </c>
      <c r="C741" s="41">
        <f t="shared" si="74"/>
        <v>12.7</v>
      </c>
      <c r="D741" s="41"/>
      <c r="E741" s="41">
        <f t="shared" si="73"/>
        <v>50.8</v>
      </c>
      <c r="F741" s="41">
        <f t="shared" si="75"/>
        <v>48.26</v>
      </c>
      <c r="G741" s="41">
        <f t="shared" si="77"/>
        <v>0</v>
      </c>
      <c r="H741" s="41">
        <f t="shared" si="78"/>
        <v>8517.7059999999983</v>
      </c>
      <c r="I741" s="45"/>
      <c r="J741" s="46"/>
      <c r="K741" s="45"/>
      <c r="N741" s="161"/>
    </row>
    <row r="742" spans="1:14" hidden="1" outlineLevel="1" x14ac:dyDescent="0.3">
      <c r="A742" s="15">
        <v>739</v>
      </c>
      <c r="B742" s="49">
        <f t="shared" si="76"/>
        <v>8517.7059999999983</v>
      </c>
      <c r="C742" s="41">
        <f t="shared" si="74"/>
        <v>12.78</v>
      </c>
      <c r="D742" s="41"/>
      <c r="E742" s="41">
        <f t="shared" si="73"/>
        <v>12.78</v>
      </c>
      <c r="F742" s="41">
        <f t="shared" si="75"/>
        <v>0</v>
      </c>
      <c r="G742" s="41">
        <f t="shared" si="77"/>
        <v>12.78</v>
      </c>
      <c r="H742" s="41">
        <f t="shared" si="78"/>
        <v>8517.7059999999983</v>
      </c>
      <c r="I742" s="45"/>
      <c r="J742" s="46"/>
      <c r="K742" s="45"/>
      <c r="N742" s="161"/>
    </row>
    <row r="743" spans="1:14" hidden="1" outlineLevel="1" x14ac:dyDescent="0.3">
      <c r="A743" s="15">
        <v>740</v>
      </c>
      <c r="B743" s="49">
        <f t="shared" si="76"/>
        <v>8517.7059999999983</v>
      </c>
      <c r="C743" s="41">
        <f t="shared" si="74"/>
        <v>12.78</v>
      </c>
      <c r="D743" s="41"/>
      <c r="E743" s="41">
        <f t="shared" si="73"/>
        <v>25.56</v>
      </c>
      <c r="F743" s="41">
        <f t="shared" si="75"/>
        <v>0</v>
      </c>
      <c r="G743" s="41">
        <f t="shared" si="77"/>
        <v>25.56</v>
      </c>
      <c r="H743" s="41">
        <f t="shared" si="78"/>
        <v>8517.7059999999983</v>
      </c>
      <c r="I743" s="45"/>
      <c r="J743" s="46"/>
      <c r="K743" s="45"/>
      <c r="N743" s="161"/>
    </row>
    <row r="744" spans="1:14" hidden="1" outlineLevel="1" x14ac:dyDescent="0.3">
      <c r="A744" s="15">
        <v>741</v>
      </c>
      <c r="B744" s="49">
        <f t="shared" si="76"/>
        <v>8517.7059999999983</v>
      </c>
      <c r="C744" s="41">
        <f t="shared" si="74"/>
        <v>12.78</v>
      </c>
      <c r="D744" s="41"/>
      <c r="E744" s="41">
        <f t="shared" si="73"/>
        <v>38.339999999999996</v>
      </c>
      <c r="F744" s="41">
        <f t="shared" si="75"/>
        <v>0</v>
      </c>
      <c r="G744" s="41">
        <f t="shared" si="77"/>
        <v>38.339999999999996</v>
      </c>
      <c r="H744" s="41">
        <f t="shared" si="78"/>
        <v>8517.7059999999983</v>
      </c>
      <c r="I744" s="45"/>
      <c r="J744" s="46"/>
      <c r="K744" s="45"/>
      <c r="N744" s="161"/>
    </row>
    <row r="745" spans="1:14" hidden="1" outlineLevel="1" x14ac:dyDescent="0.3">
      <c r="A745" s="15">
        <v>742</v>
      </c>
      <c r="B745" s="49">
        <f t="shared" si="76"/>
        <v>8517.7059999999983</v>
      </c>
      <c r="C745" s="41">
        <f t="shared" si="74"/>
        <v>12.78</v>
      </c>
      <c r="D745" s="41"/>
      <c r="E745" s="41">
        <f t="shared" si="73"/>
        <v>51.12</v>
      </c>
      <c r="F745" s="41">
        <f t="shared" si="75"/>
        <v>48.563999999999993</v>
      </c>
      <c r="G745" s="41">
        <f t="shared" si="77"/>
        <v>0</v>
      </c>
      <c r="H745" s="41">
        <f t="shared" si="78"/>
        <v>8566.2699999999986</v>
      </c>
      <c r="I745" s="45"/>
      <c r="J745" s="46"/>
      <c r="K745" s="45"/>
      <c r="N745" s="161"/>
    </row>
    <row r="746" spans="1:14" hidden="1" outlineLevel="1" x14ac:dyDescent="0.3">
      <c r="A746" s="15">
        <v>743</v>
      </c>
      <c r="B746" s="49">
        <f t="shared" si="76"/>
        <v>8566.2699999999986</v>
      </c>
      <c r="C746" s="41">
        <f t="shared" si="74"/>
        <v>12.85</v>
      </c>
      <c r="D746" s="41"/>
      <c r="E746" s="41">
        <f t="shared" si="73"/>
        <v>12.85</v>
      </c>
      <c r="F746" s="41">
        <f t="shared" si="75"/>
        <v>0</v>
      </c>
      <c r="G746" s="41">
        <f t="shared" si="77"/>
        <v>12.85</v>
      </c>
      <c r="H746" s="41">
        <f t="shared" si="78"/>
        <v>8566.2699999999986</v>
      </c>
      <c r="I746" s="45"/>
      <c r="J746" s="46"/>
      <c r="K746" s="45"/>
      <c r="N746" s="161"/>
    </row>
    <row r="747" spans="1:14" hidden="1" outlineLevel="1" x14ac:dyDescent="0.3">
      <c r="A747" s="15">
        <v>744</v>
      </c>
      <c r="B747" s="49">
        <f t="shared" si="76"/>
        <v>8566.2699999999986</v>
      </c>
      <c r="C747" s="41">
        <f t="shared" si="74"/>
        <v>12.85</v>
      </c>
      <c r="D747" s="41"/>
      <c r="E747" s="41">
        <f t="shared" si="73"/>
        <v>25.7</v>
      </c>
      <c r="F747" s="41">
        <f t="shared" si="75"/>
        <v>0</v>
      </c>
      <c r="G747" s="41">
        <f t="shared" si="77"/>
        <v>25.7</v>
      </c>
      <c r="H747" s="41">
        <f t="shared" si="78"/>
        <v>8566.2699999999986</v>
      </c>
      <c r="I747" s="45"/>
      <c r="J747" s="46"/>
      <c r="K747" s="45"/>
      <c r="N747" s="161"/>
    </row>
    <row r="748" spans="1:14" hidden="1" outlineLevel="1" x14ac:dyDescent="0.3">
      <c r="A748" s="15">
        <v>745</v>
      </c>
      <c r="B748" s="49">
        <f t="shared" si="76"/>
        <v>8566.2699999999986</v>
      </c>
      <c r="C748" s="41">
        <f t="shared" si="74"/>
        <v>12.85</v>
      </c>
      <c r="D748" s="41"/>
      <c r="E748" s="41">
        <f t="shared" si="73"/>
        <v>38.549999999999997</v>
      </c>
      <c r="F748" s="41">
        <f t="shared" si="75"/>
        <v>0</v>
      </c>
      <c r="G748" s="41">
        <f t="shared" si="77"/>
        <v>38.549999999999997</v>
      </c>
      <c r="H748" s="41">
        <f t="shared" si="78"/>
        <v>8566.2699999999986</v>
      </c>
      <c r="I748" s="45"/>
      <c r="J748" s="46"/>
      <c r="K748" s="45"/>
      <c r="N748" s="161"/>
    </row>
    <row r="749" spans="1:14" hidden="1" outlineLevel="1" x14ac:dyDescent="0.3">
      <c r="A749" s="15">
        <v>746</v>
      </c>
      <c r="B749" s="49">
        <f t="shared" si="76"/>
        <v>8566.2699999999986</v>
      </c>
      <c r="C749" s="41">
        <f t="shared" si="74"/>
        <v>12.85</v>
      </c>
      <c r="D749" s="41"/>
      <c r="E749" s="41">
        <f t="shared" si="73"/>
        <v>51.4</v>
      </c>
      <c r="F749" s="41">
        <f t="shared" si="75"/>
        <v>48.83</v>
      </c>
      <c r="G749" s="41">
        <f t="shared" si="77"/>
        <v>0</v>
      </c>
      <c r="H749" s="41">
        <f t="shared" si="78"/>
        <v>8615.0999999999985</v>
      </c>
      <c r="I749" s="45"/>
      <c r="J749" s="46"/>
      <c r="K749" s="45"/>
      <c r="N749" s="161"/>
    </row>
    <row r="750" spans="1:14" hidden="1" outlineLevel="1" x14ac:dyDescent="0.3">
      <c r="A750" s="15">
        <v>747</v>
      </c>
      <c r="B750" s="49">
        <f t="shared" si="76"/>
        <v>8615.0999999999985</v>
      </c>
      <c r="C750" s="41">
        <f t="shared" si="74"/>
        <v>12.92</v>
      </c>
      <c r="D750" s="41"/>
      <c r="E750" s="41">
        <f t="shared" si="73"/>
        <v>12.92</v>
      </c>
      <c r="F750" s="41">
        <f t="shared" si="75"/>
        <v>0</v>
      </c>
      <c r="G750" s="41">
        <f t="shared" si="77"/>
        <v>12.92</v>
      </c>
      <c r="H750" s="41">
        <f t="shared" si="78"/>
        <v>8615.0999999999985</v>
      </c>
      <c r="I750" s="45"/>
      <c r="J750" s="46"/>
      <c r="K750" s="45"/>
      <c r="N750" s="161"/>
    </row>
    <row r="751" spans="1:14" hidden="1" outlineLevel="1" x14ac:dyDescent="0.3">
      <c r="A751" s="15">
        <v>748</v>
      </c>
      <c r="B751" s="49">
        <f t="shared" si="76"/>
        <v>8615.0999999999985</v>
      </c>
      <c r="C751" s="41">
        <f t="shared" si="74"/>
        <v>12.92</v>
      </c>
      <c r="D751" s="41"/>
      <c r="E751" s="41">
        <f t="shared" si="73"/>
        <v>25.84</v>
      </c>
      <c r="F751" s="41">
        <f t="shared" si="75"/>
        <v>0</v>
      </c>
      <c r="G751" s="41">
        <f t="shared" si="77"/>
        <v>25.84</v>
      </c>
      <c r="H751" s="41">
        <f t="shared" si="78"/>
        <v>8615.0999999999985</v>
      </c>
      <c r="I751" s="45"/>
      <c r="J751" s="46"/>
      <c r="K751" s="45"/>
      <c r="N751" s="161"/>
    </row>
    <row r="752" spans="1:14" hidden="1" outlineLevel="1" x14ac:dyDescent="0.3">
      <c r="A752" s="15">
        <v>749</v>
      </c>
      <c r="B752" s="49">
        <f t="shared" si="76"/>
        <v>8615.0999999999985</v>
      </c>
      <c r="C752" s="41">
        <f t="shared" si="74"/>
        <v>12.92</v>
      </c>
      <c r="D752" s="41"/>
      <c r="E752" s="41">
        <f t="shared" si="73"/>
        <v>38.76</v>
      </c>
      <c r="F752" s="41">
        <f t="shared" si="75"/>
        <v>0</v>
      </c>
      <c r="G752" s="41">
        <f t="shared" si="77"/>
        <v>38.76</v>
      </c>
      <c r="H752" s="41">
        <f t="shared" si="78"/>
        <v>8615.0999999999985</v>
      </c>
      <c r="I752" s="45"/>
      <c r="J752" s="46"/>
      <c r="K752" s="45"/>
      <c r="N752" s="161"/>
    </row>
    <row r="753" spans="1:14" hidden="1" outlineLevel="1" x14ac:dyDescent="0.3">
      <c r="A753" s="15">
        <v>750</v>
      </c>
      <c r="B753" s="49">
        <f t="shared" si="76"/>
        <v>8615.0999999999985</v>
      </c>
      <c r="C753" s="41">
        <f t="shared" si="74"/>
        <v>12.92</v>
      </c>
      <c r="D753" s="41">
        <f>D543</f>
        <v>200</v>
      </c>
      <c r="E753" s="41">
        <f t="shared" si="73"/>
        <v>51.68</v>
      </c>
      <c r="F753" s="41">
        <f t="shared" si="75"/>
        <v>49.095999999999997</v>
      </c>
      <c r="G753" s="41">
        <f t="shared" si="77"/>
        <v>0</v>
      </c>
      <c r="H753" s="41">
        <f t="shared" si="78"/>
        <v>8854.1959999999981</v>
      </c>
      <c r="I753" s="47">
        <f>D753+I723</f>
        <v>5000</v>
      </c>
      <c r="J753" s="41"/>
      <c r="K753" s="45"/>
      <c r="N753" s="161"/>
    </row>
    <row r="754" spans="1:14" hidden="1" outlineLevel="1" x14ac:dyDescent="0.3">
      <c r="A754" s="15">
        <v>751</v>
      </c>
      <c r="B754" s="49">
        <f t="shared" si="76"/>
        <v>8854.1959999999981</v>
      </c>
      <c r="C754" s="41">
        <f t="shared" si="74"/>
        <v>13.28</v>
      </c>
      <c r="D754" s="41"/>
      <c r="E754" s="41">
        <f t="shared" ref="E754:E817" si="79">C754+G753</f>
        <v>13.28</v>
      </c>
      <c r="F754" s="41">
        <f t="shared" si="75"/>
        <v>0</v>
      </c>
      <c r="G754" s="41">
        <f t="shared" si="77"/>
        <v>13.28</v>
      </c>
      <c r="H754" s="41">
        <f t="shared" si="78"/>
        <v>8854.1959999999981</v>
      </c>
      <c r="I754" s="45"/>
      <c r="J754" s="46"/>
      <c r="K754" s="45"/>
      <c r="N754" s="161"/>
    </row>
    <row r="755" spans="1:14" hidden="1" outlineLevel="1" x14ac:dyDescent="0.3">
      <c r="A755" s="15">
        <v>752</v>
      </c>
      <c r="B755" s="49">
        <f t="shared" si="76"/>
        <v>8854.1959999999981</v>
      </c>
      <c r="C755" s="41">
        <f t="shared" si="74"/>
        <v>13.28</v>
      </c>
      <c r="D755" s="41"/>
      <c r="E755" s="41">
        <f t="shared" si="79"/>
        <v>26.56</v>
      </c>
      <c r="F755" s="41">
        <f t="shared" si="75"/>
        <v>0</v>
      </c>
      <c r="G755" s="41">
        <f t="shared" si="77"/>
        <v>26.56</v>
      </c>
      <c r="H755" s="41">
        <f t="shared" si="78"/>
        <v>8854.1959999999981</v>
      </c>
      <c r="I755" s="45"/>
      <c r="J755" s="46"/>
      <c r="K755" s="45"/>
      <c r="N755" s="161"/>
    </row>
    <row r="756" spans="1:14" hidden="1" outlineLevel="1" x14ac:dyDescent="0.3">
      <c r="A756" s="15">
        <v>753</v>
      </c>
      <c r="B756" s="49">
        <f t="shared" si="76"/>
        <v>8854.1959999999981</v>
      </c>
      <c r="C756" s="41">
        <f t="shared" si="74"/>
        <v>13.28</v>
      </c>
      <c r="D756" s="41"/>
      <c r="E756" s="41">
        <f t="shared" si="79"/>
        <v>39.839999999999996</v>
      </c>
      <c r="F756" s="41">
        <f t="shared" si="75"/>
        <v>0</v>
      </c>
      <c r="G756" s="41">
        <f t="shared" si="77"/>
        <v>39.839999999999996</v>
      </c>
      <c r="H756" s="41">
        <f t="shared" si="78"/>
        <v>8854.1959999999981</v>
      </c>
      <c r="I756" s="45"/>
      <c r="J756" s="46"/>
      <c r="K756" s="45"/>
      <c r="N756" s="161"/>
    </row>
    <row r="757" spans="1:14" hidden="1" outlineLevel="1" x14ac:dyDescent="0.3">
      <c r="A757" s="15">
        <v>754</v>
      </c>
      <c r="B757" s="49">
        <f t="shared" si="76"/>
        <v>8854.1959999999981</v>
      </c>
      <c r="C757" s="41">
        <f t="shared" si="74"/>
        <v>13.28</v>
      </c>
      <c r="D757" s="41"/>
      <c r="E757" s="41">
        <f t="shared" si="79"/>
        <v>53.12</v>
      </c>
      <c r="F757" s="41">
        <f t="shared" si="75"/>
        <v>50.463999999999999</v>
      </c>
      <c r="G757" s="41">
        <f t="shared" si="77"/>
        <v>0</v>
      </c>
      <c r="H757" s="41">
        <f t="shared" si="78"/>
        <v>8904.659999999998</v>
      </c>
      <c r="I757" s="45"/>
      <c r="J757" s="46"/>
      <c r="K757" s="45"/>
      <c r="N757" s="161"/>
    </row>
    <row r="758" spans="1:14" hidden="1" outlineLevel="1" x14ac:dyDescent="0.3">
      <c r="A758" s="15">
        <v>755</v>
      </c>
      <c r="B758" s="49">
        <f t="shared" si="76"/>
        <v>8904.659999999998</v>
      </c>
      <c r="C758" s="41">
        <f t="shared" si="74"/>
        <v>13.36</v>
      </c>
      <c r="D758" s="41"/>
      <c r="E758" s="41">
        <f t="shared" si="79"/>
        <v>13.36</v>
      </c>
      <c r="F758" s="41">
        <f t="shared" si="75"/>
        <v>0</v>
      </c>
      <c r="G758" s="41">
        <f t="shared" si="77"/>
        <v>13.36</v>
      </c>
      <c r="H758" s="41">
        <f t="shared" si="78"/>
        <v>8904.659999999998</v>
      </c>
      <c r="I758" s="45"/>
      <c r="J758" s="46"/>
      <c r="K758" s="45"/>
      <c r="N758" s="161"/>
    </row>
    <row r="759" spans="1:14" hidden="1" outlineLevel="1" x14ac:dyDescent="0.3">
      <c r="A759" s="15">
        <v>756</v>
      </c>
      <c r="B759" s="49">
        <f t="shared" si="76"/>
        <v>8904.659999999998</v>
      </c>
      <c r="C759" s="41">
        <f t="shared" si="74"/>
        <v>13.36</v>
      </c>
      <c r="D759" s="41"/>
      <c r="E759" s="41">
        <f t="shared" si="79"/>
        <v>26.72</v>
      </c>
      <c r="F759" s="41">
        <f t="shared" si="75"/>
        <v>0</v>
      </c>
      <c r="G759" s="41">
        <f t="shared" si="77"/>
        <v>26.72</v>
      </c>
      <c r="H759" s="41">
        <f t="shared" si="78"/>
        <v>8904.659999999998</v>
      </c>
      <c r="I759" s="45"/>
      <c r="J759" s="46"/>
      <c r="K759" s="45"/>
      <c r="N759" s="161"/>
    </row>
    <row r="760" spans="1:14" hidden="1" outlineLevel="1" x14ac:dyDescent="0.3">
      <c r="A760" s="15">
        <v>757</v>
      </c>
      <c r="B760" s="49">
        <f t="shared" si="76"/>
        <v>8904.659999999998</v>
      </c>
      <c r="C760" s="41">
        <f t="shared" si="74"/>
        <v>13.36</v>
      </c>
      <c r="D760" s="41"/>
      <c r="E760" s="41">
        <f t="shared" si="79"/>
        <v>40.08</v>
      </c>
      <c r="F760" s="41">
        <f t="shared" si="75"/>
        <v>0</v>
      </c>
      <c r="G760" s="41">
        <f t="shared" si="77"/>
        <v>40.08</v>
      </c>
      <c r="H760" s="41">
        <f t="shared" si="78"/>
        <v>8904.659999999998</v>
      </c>
      <c r="I760" s="45"/>
      <c r="J760" s="46"/>
      <c r="K760" s="45"/>
      <c r="N760" s="161"/>
    </row>
    <row r="761" spans="1:14" hidden="1" outlineLevel="1" x14ac:dyDescent="0.3">
      <c r="A761" s="15">
        <v>758</v>
      </c>
      <c r="B761" s="49">
        <f t="shared" si="76"/>
        <v>8904.659999999998</v>
      </c>
      <c r="C761" s="41">
        <f t="shared" si="74"/>
        <v>13.36</v>
      </c>
      <c r="D761" s="41"/>
      <c r="E761" s="41">
        <f t="shared" si="79"/>
        <v>53.44</v>
      </c>
      <c r="F761" s="41">
        <f t="shared" si="75"/>
        <v>50.767999999999994</v>
      </c>
      <c r="G761" s="41">
        <f t="shared" si="77"/>
        <v>0</v>
      </c>
      <c r="H761" s="41">
        <f t="shared" si="78"/>
        <v>8955.4279999999981</v>
      </c>
      <c r="I761" s="45"/>
      <c r="J761" s="46"/>
      <c r="K761" s="45"/>
      <c r="N761" s="161"/>
    </row>
    <row r="762" spans="1:14" hidden="1" outlineLevel="1" x14ac:dyDescent="0.3">
      <c r="A762" s="15">
        <v>759</v>
      </c>
      <c r="B762" s="49">
        <f t="shared" si="76"/>
        <v>8955.4279999999981</v>
      </c>
      <c r="C762" s="41">
        <f t="shared" si="74"/>
        <v>13.43</v>
      </c>
      <c r="D762" s="41"/>
      <c r="E762" s="41">
        <f t="shared" si="79"/>
        <v>13.43</v>
      </c>
      <c r="F762" s="41">
        <f t="shared" si="75"/>
        <v>0</v>
      </c>
      <c r="G762" s="41">
        <f t="shared" si="77"/>
        <v>13.43</v>
      </c>
      <c r="H762" s="41">
        <f t="shared" si="78"/>
        <v>8955.4279999999981</v>
      </c>
      <c r="I762" s="45"/>
      <c r="J762" s="46"/>
      <c r="K762" s="45"/>
      <c r="N762" s="161"/>
    </row>
    <row r="763" spans="1:14" hidden="1" outlineLevel="1" x14ac:dyDescent="0.3">
      <c r="A763" s="15">
        <v>760</v>
      </c>
      <c r="B763" s="49">
        <f t="shared" si="76"/>
        <v>8955.4279999999981</v>
      </c>
      <c r="C763" s="41">
        <f t="shared" si="74"/>
        <v>13.43</v>
      </c>
      <c r="D763" s="41"/>
      <c r="E763" s="41">
        <f t="shared" si="79"/>
        <v>26.86</v>
      </c>
      <c r="F763" s="41">
        <f t="shared" si="75"/>
        <v>0</v>
      </c>
      <c r="G763" s="41">
        <f t="shared" si="77"/>
        <v>26.86</v>
      </c>
      <c r="H763" s="41">
        <f t="shared" si="78"/>
        <v>8955.4279999999981</v>
      </c>
      <c r="I763" s="45"/>
      <c r="J763" s="46"/>
      <c r="K763" s="45"/>
      <c r="N763" s="161"/>
    </row>
    <row r="764" spans="1:14" hidden="1" outlineLevel="1" x14ac:dyDescent="0.3">
      <c r="A764" s="15">
        <v>761</v>
      </c>
      <c r="B764" s="49">
        <f t="shared" si="76"/>
        <v>8955.4279999999981</v>
      </c>
      <c r="C764" s="41">
        <f t="shared" si="74"/>
        <v>13.43</v>
      </c>
      <c r="D764" s="41"/>
      <c r="E764" s="41">
        <f t="shared" si="79"/>
        <v>40.29</v>
      </c>
      <c r="F764" s="41">
        <f t="shared" si="75"/>
        <v>0</v>
      </c>
      <c r="G764" s="41">
        <f t="shared" si="77"/>
        <v>40.29</v>
      </c>
      <c r="H764" s="41">
        <f t="shared" si="78"/>
        <v>8955.4279999999981</v>
      </c>
      <c r="I764" s="45"/>
      <c r="J764" s="46"/>
      <c r="K764" s="45"/>
      <c r="N764" s="161"/>
    </row>
    <row r="765" spans="1:14" hidden="1" outlineLevel="1" x14ac:dyDescent="0.3">
      <c r="A765" s="15">
        <v>762</v>
      </c>
      <c r="B765" s="49">
        <f t="shared" si="76"/>
        <v>8955.4279999999981</v>
      </c>
      <c r="C765" s="41">
        <f t="shared" si="74"/>
        <v>13.43</v>
      </c>
      <c r="D765" s="41"/>
      <c r="E765" s="41">
        <f t="shared" si="79"/>
        <v>53.72</v>
      </c>
      <c r="F765" s="41">
        <f t="shared" si="75"/>
        <v>51.033999999999999</v>
      </c>
      <c r="G765" s="41">
        <f t="shared" si="77"/>
        <v>0</v>
      </c>
      <c r="H765" s="41">
        <f t="shared" si="78"/>
        <v>9006.4619999999977</v>
      </c>
      <c r="I765" s="45"/>
      <c r="J765" s="46"/>
      <c r="K765" s="45"/>
      <c r="N765" s="161"/>
    </row>
    <row r="766" spans="1:14" hidden="1" outlineLevel="1" x14ac:dyDescent="0.3">
      <c r="A766" s="15">
        <v>763</v>
      </c>
      <c r="B766" s="49">
        <f t="shared" si="76"/>
        <v>9006.4619999999977</v>
      </c>
      <c r="C766" s="41">
        <f t="shared" si="74"/>
        <v>13.51</v>
      </c>
      <c r="D766" s="41"/>
      <c r="E766" s="41">
        <f t="shared" si="79"/>
        <v>13.51</v>
      </c>
      <c r="F766" s="41">
        <f t="shared" si="75"/>
        <v>0</v>
      </c>
      <c r="G766" s="41">
        <f t="shared" si="77"/>
        <v>13.51</v>
      </c>
      <c r="H766" s="41">
        <f t="shared" si="78"/>
        <v>9006.4619999999977</v>
      </c>
      <c r="I766" s="45"/>
      <c r="J766" s="46"/>
      <c r="K766" s="45"/>
      <c r="N766" s="161"/>
    </row>
    <row r="767" spans="1:14" hidden="1" outlineLevel="1" x14ac:dyDescent="0.3">
      <c r="A767" s="15">
        <v>764</v>
      </c>
      <c r="B767" s="49">
        <f t="shared" si="76"/>
        <v>9006.4619999999977</v>
      </c>
      <c r="C767" s="41">
        <f t="shared" si="74"/>
        <v>13.51</v>
      </c>
      <c r="D767" s="41"/>
      <c r="E767" s="41">
        <f t="shared" si="79"/>
        <v>27.02</v>
      </c>
      <c r="F767" s="41">
        <f t="shared" si="75"/>
        <v>0</v>
      </c>
      <c r="G767" s="41">
        <f t="shared" si="77"/>
        <v>27.02</v>
      </c>
      <c r="H767" s="41">
        <f t="shared" si="78"/>
        <v>9006.4619999999977</v>
      </c>
      <c r="I767" s="45"/>
      <c r="J767" s="46"/>
      <c r="K767" s="45"/>
      <c r="N767" s="161"/>
    </row>
    <row r="768" spans="1:14" hidden="1" outlineLevel="1" x14ac:dyDescent="0.3">
      <c r="A768" s="15">
        <v>765</v>
      </c>
      <c r="B768" s="49">
        <f t="shared" si="76"/>
        <v>9006.4619999999977</v>
      </c>
      <c r="C768" s="41">
        <f t="shared" si="74"/>
        <v>13.51</v>
      </c>
      <c r="D768" s="41"/>
      <c r="E768" s="41">
        <f t="shared" si="79"/>
        <v>40.53</v>
      </c>
      <c r="F768" s="41">
        <f t="shared" si="75"/>
        <v>0</v>
      </c>
      <c r="G768" s="41">
        <f t="shared" si="77"/>
        <v>40.53</v>
      </c>
      <c r="H768" s="41">
        <f t="shared" si="78"/>
        <v>9006.4619999999977</v>
      </c>
      <c r="I768" s="45"/>
      <c r="J768" s="46"/>
      <c r="K768" s="45"/>
      <c r="N768" s="161"/>
    </row>
    <row r="769" spans="1:14" hidden="1" outlineLevel="1" x14ac:dyDescent="0.3">
      <c r="A769" s="15">
        <v>766</v>
      </c>
      <c r="B769" s="49">
        <f t="shared" si="76"/>
        <v>9006.4619999999977</v>
      </c>
      <c r="C769" s="41">
        <f t="shared" si="74"/>
        <v>13.51</v>
      </c>
      <c r="D769" s="41"/>
      <c r="E769" s="41">
        <f t="shared" si="79"/>
        <v>54.04</v>
      </c>
      <c r="F769" s="41">
        <f t="shared" si="75"/>
        <v>51.337999999999994</v>
      </c>
      <c r="G769" s="41">
        <f t="shared" si="77"/>
        <v>0</v>
      </c>
      <c r="H769" s="41">
        <f t="shared" si="78"/>
        <v>9057.7999999999975</v>
      </c>
      <c r="I769" s="45"/>
      <c r="J769" s="46"/>
      <c r="K769" s="45"/>
      <c r="N769" s="161"/>
    </row>
    <row r="770" spans="1:14" hidden="1" outlineLevel="1" x14ac:dyDescent="0.3">
      <c r="A770" s="15">
        <v>767</v>
      </c>
      <c r="B770" s="49">
        <f t="shared" si="76"/>
        <v>9057.7999999999975</v>
      </c>
      <c r="C770" s="41">
        <f t="shared" si="74"/>
        <v>13.59</v>
      </c>
      <c r="D770" s="41"/>
      <c r="E770" s="41">
        <f t="shared" si="79"/>
        <v>13.59</v>
      </c>
      <c r="F770" s="41">
        <f t="shared" si="75"/>
        <v>0</v>
      </c>
      <c r="G770" s="41">
        <f t="shared" si="77"/>
        <v>13.59</v>
      </c>
      <c r="H770" s="41">
        <f t="shared" si="78"/>
        <v>9057.7999999999975</v>
      </c>
      <c r="I770" s="45"/>
      <c r="J770" s="46"/>
      <c r="K770" s="45"/>
      <c r="N770" s="161"/>
    </row>
    <row r="771" spans="1:14" hidden="1" outlineLevel="1" x14ac:dyDescent="0.3">
      <c r="A771" s="15">
        <v>768</v>
      </c>
      <c r="B771" s="49">
        <f t="shared" si="76"/>
        <v>9057.7999999999975</v>
      </c>
      <c r="C771" s="41">
        <f t="shared" si="74"/>
        <v>13.59</v>
      </c>
      <c r="D771" s="41"/>
      <c r="E771" s="41">
        <f t="shared" si="79"/>
        <v>27.18</v>
      </c>
      <c r="F771" s="41">
        <f t="shared" si="75"/>
        <v>0</v>
      </c>
      <c r="G771" s="41">
        <f t="shared" si="77"/>
        <v>27.18</v>
      </c>
      <c r="H771" s="41">
        <f t="shared" si="78"/>
        <v>9057.7999999999975</v>
      </c>
      <c r="I771" s="45"/>
      <c r="J771" s="46"/>
      <c r="K771" s="45"/>
      <c r="N771" s="161"/>
    </row>
    <row r="772" spans="1:14" hidden="1" outlineLevel="1" x14ac:dyDescent="0.3">
      <c r="A772" s="15">
        <v>769</v>
      </c>
      <c r="B772" s="49">
        <f t="shared" si="76"/>
        <v>9057.7999999999975</v>
      </c>
      <c r="C772" s="41">
        <f t="shared" ref="C772:C835" si="80">ROUND(B772*Ertrag/100,2)</f>
        <v>13.59</v>
      </c>
      <c r="D772" s="41"/>
      <c r="E772" s="41">
        <f t="shared" si="79"/>
        <v>40.769999999999996</v>
      </c>
      <c r="F772" s="41">
        <f t="shared" ref="F772:F835" si="81">IF(E772&lt;50,0,E772*gebuehr)</f>
        <v>0</v>
      </c>
      <c r="G772" s="41">
        <f t="shared" si="77"/>
        <v>40.769999999999996</v>
      </c>
      <c r="H772" s="41">
        <f t="shared" si="78"/>
        <v>9057.7999999999975</v>
      </c>
      <c r="I772" s="45"/>
      <c r="J772" s="46"/>
      <c r="K772" s="45"/>
      <c r="N772" s="161"/>
    </row>
    <row r="773" spans="1:14" hidden="1" outlineLevel="1" x14ac:dyDescent="0.3">
      <c r="A773" s="15">
        <v>770</v>
      </c>
      <c r="B773" s="49">
        <f t="shared" si="76"/>
        <v>9057.7999999999975</v>
      </c>
      <c r="C773" s="41">
        <f t="shared" si="80"/>
        <v>13.59</v>
      </c>
      <c r="D773" s="41"/>
      <c r="E773" s="41">
        <f t="shared" si="79"/>
        <v>54.36</v>
      </c>
      <c r="F773" s="41">
        <f t="shared" si="81"/>
        <v>51.641999999999996</v>
      </c>
      <c r="G773" s="41">
        <f t="shared" si="77"/>
        <v>0</v>
      </c>
      <c r="H773" s="41">
        <f t="shared" si="78"/>
        <v>9109.4419999999973</v>
      </c>
      <c r="I773" s="45"/>
      <c r="J773" s="46"/>
      <c r="K773" s="45"/>
      <c r="N773" s="161"/>
    </row>
    <row r="774" spans="1:14" hidden="1" outlineLevel="1" x14ac:dyDescent="0.3">
      <c r="A774" s="15">
        <v>771</v>
      </c>
      <c r="B774" s="49">
        <f t="shared" si="76"/>
        <v>9109.4419999999973</v>
      </c>
      <c r="C774" s="41">
        <f t="shared" si="80"/>
        <v>13.66</v>
      </c>
      <c r="D774" s="41"/>
      <c r="E774" s="41">
        <f t="shared" si="79"/>
        <v>13.66</v>
      </c>
      <c r="F774" s="41">
        <f t="shared" si="81"/>
        <v>0</v>
      </c>
      <c r="G774" s="41">
        <f t="shared" si="77"/>
        <v>13.66</v>
      </c>
      <c r="H774" s="41">
        <f t="shared" si="78"/>
        <v>9109.4419999999973</v>
      </c>
      <c r="I774" s="45"/>
      <c r="J774" s="46"/>
      <c r="K774" s="45"/>
      <c r="N774" s="161"/>
    </row>
    <row r="775" spans="1:14" hidden="1" outlineLevel="1" x14ac:dyDescent="0.3">
      <c r="A775" s="15">
        <v>772</v>
      </c>
      <c r="B775" s="49">
        <f t="shared" ref="B775:B838" si="82">H774</f>
        <v>9109.4419999999973</v>
      </c>
      <c r="C775" s="41">
        <f t="shared" si="80"/>
        <v>13.66</v>
      </c>
      <c r="D775" s="41"/>
      <c r="E775" s="41">
        <f t="shared" si="79"/>
        <v>27.32</v>
      </c>
      <c r="F775" s="41">
        <f t="shared" si="81"/>
        <v>0</v>
      </c>
      <c r="G775" s="41">
        <f t="shared" si="77"/>
        <v>27.32</v>
      </c>
      <c r="H775" s="41">
        <f t="shared" si="78"/>
        <v>9109.4419999999973</v>
      </c>
      <c r="I775" s="45"/>
      <c r="J775" s="46"/>
      <c r="K775" s="45"/>
      <c r="N775" s="161"/>
    </row>
    <row r="776" spans="1:14" hidden="1" outlineLevel="1" x14ac:dyDescent="0.3">
      <c r="A776" s="15">
        <v>773</v>
      </c>
      <c r="B776" s="49">
        <f t="shared" si="82"/>
        <v>9109.4419999999973</v>
      </c>
      <c r="C776" s="41">
        <f t="shared" si="80"/>
        <v>13.66</v>
      </c>
      <c r="D776" s="41"/>
      <c r="E776" s="41">
        <f t="shared" si="79"/>
        <v>40.980000000000004</v>
      </c>
      <c r="F776" s="41">
        <f t="shared" si="81"/>
        <v>0</v>
      </c>
      <c r="G776" s="41">
        <f t="shared" si="77"/>
        <v>40.980000000000004</v>
      </c>
      <c r="H776" s="41">
        <f t="shared" si="78"/>
        <v>9109.4419999999973</v>
      </c>
      <c r="I776" s="45"/>
      <c r="J776" s="46"/>
      <c r="K776" s="45"/>
      <c r="N776" s="161"/>
    </row>
    <row r="777" spans="1:14" hidden="1" outlineLevel="1" x14ac:dyDescent="0.3">
      <c r="A777" s="15">
        <v>774</v>
      </c>
      <c r="B777" s="49">
        <f t="shared" si="82"/>
        <v>9109.4419999999973</v>
      </c>
      <c r="C777" s="41">
        <f t="shared" si="80"/>
        <v>13.66</v>
      </c>
      <c r="D777" s="41"/>
      <c r="E777" s="41">
        <f t="shared" si="79"/>
        <v>54.64</v>
      </c>
      <c r="F777" s="41">
        <f t="shared" si="81"/>
        <v>51.908000000000001</v>
      </c>
      <c r="G777" s="41">
        <f t="shared" si="77"/>
        <v>0</v>
      </c>
      <c r="H777" s="41">
        <f t="shared" si="78"/>
        <v>9161.3499999999967</v>
      </c>
      <c r="I777" s="45"/>
      <c r="J777" s="46"/>
      <c r="K777" s="45"/>
      <c r="N777" s="161"/>
    </row>
    <row r="778" spans="1:14" hidden="1" outlineLevel="1" x14ac:dyDescent="0.3">
      <c r="A778" s="15">
        <v>775</v>
      </c>
      <c r="B778" s="49">
        <f t="shared" si="82"/>
        <v>9161.3499999999967</v>
      </c>
      <c r="C778" s="41">
        <f t="shared" si="80"/>
        <v>13.74</v>
      </c>
      <c r="D778" s="41"/>
      <c r="E778" s="41">
        <f t="shared" si="79"/>
        <v>13.74</v>
      </c>
      <c r="F778" s="41">
        <f t="shared" si="81"/>
        <v>0</v>
      </c>
      <c r="G778" s="41">
        <f t="shared" si="77"/>
        <v>13.74</v>
      </c>
      <c r="H778" s="41">
        <f t="shared" si="78"/>
        <v>9161.3499999999967</v>
      </c>
      <c r="I778" s="45"/>
      <c r="J778" s="46"/>
      <c r="K778" s="45"/>
      <c r="N778" s="161"/>
    </row>
    <row r="779" spans="1:14" hidden="1" outlineLevel="1" x14ac:dyDescent="0.3">
      <c r="A779" s="15">
        <v>776</v>
      </c>
      <c r="B779" s="49">
        <f t="shared" si="82"/>
        <v>9161.3499999999967</v>
      </c>
      <c r="C779" s="41">
        <f t="shared" si="80"/>
        <v>13.74</v>
      </c>
      <c r="D779" s="41"/>
      <c r="E779" s="41">
        <f t="shared" si="79"/>
        <v>27.48</v>
      </c>
      <c r="F779" s="41">
        <f t="shared" si="81"/>
        <v>0</v>
      </c>
      <c r="G779" s="41">
        <f t="shared" si="77"/>
        <v>27.48</v>
      </c>
      <c r="H779" s="41">
        <f t="shared" si="78"/>
        <v>9161.3499999999967</v>
      </c>
      <c r="I779" s="45"/>
      <c r="J779" s="46"/>
      <c r="K779" s="45"/>
      <c r="N779" s="161"/>
    </row>
    <row r="780" spans="1:14" hidden="1" outlineLevel="1" x14ac:dyDescent="0.3">
      <c r="A780" s="15">
        <v>777</v>
      </c>
      <c r="B780" s="49">
        <f t="shared" si="82"/>
        <v>9161.3499999999967</v>
      </c>
      <c r="C780" s="41">
        <f t="shared" si="80"/>
        <v>13.74</v>
      </c>
      <c r="D780" s="41"/>
      <c r="E780" s="41">
        <f t="shared" si="79"/>
        <v>41.22</v>
      </c>
      <c r="F780" s="41">
        <f t="shared" si="81"/>
        <v>0</v>
      </c>
      <c r="G780" s="41">
        <f t="shared" si="77"/>
        <v>41.22</v>
      </c>
      <c r="H780" s="41">
        <f t="shared" si="78"/>
        <v>9161.3499999999967</v>
      </c>
      <c r="I780" s="45"/>
      <c r="J780" s="46"/>
      <c r="K780" s="45"/>
      <c r="N780" s="161"/>
    </row>
    <row r="781" spans="1:14" hidden="1" outlineLevel="1" x14ac:dyDescent="0.3">
      <c r="A781" s="15">
        <v>778</v>
      </c>
      <c r="B781" s="49">
        <f t="shared" si="82"/>
        <v>9161.3499999999967</v>
      </c>
      <c r="C781" s="41">
        <f t="shared" si="80"/>
        <v>13.74</v>
      </c>
      <c r="D781" s="41"/>
      <c r="E781" s="41">
        <f t="shared" si="79"/>
        <v>54.96</v>
      </c>
      <c r="F781" s="41">
        <f t="shared" si="81"/>
        <v>52.211999999999996</v>
      </c>
      <c r="G781" s="41">
        <f t="shared" si="77"/>
        <v>0</v>
      </c>
      <c r="H781" s="41">
        <f t="shared" si="78"/>
        <v>9213.5619999999963</v>
      </c>
      <c r="I781" s="45"/>
      <c r="J781" s="46"/>
      <c r="K781" s="45"/>
      <c r="N781" s="161"/>
    </row>
    <row r="782" spans="1:14" hidden="1" outlineLevel="1" x14ac:dyDescent="0.3">
      <c r="A782" s="15">
        <v>779</v>
      </c>
      <c r="B782" s="49">
        <f t="shared" si="82"/>
        <v>9213.5619999999963</v>
      </c>
      <c r="C782" s="41">
        <f t="shared" si="80"/>
        <v>13.82</v>
      </c>
      <c r="D782" s="41"/>
      <c r="E782" s="41">
        <f t="shared" si="79"/>
        <v>13.82</v>
      </c>
      <c r="F782" s="41">
        <f t="shared" si="81"/>
        <v>0</v>
      </c>
      <c r="G782" s="41">
        <f t="shared" si="77"/>
        <v>13.82</v>
      </c>
      <c r="H782" s="41">
        <f t="shared" si="78"/>
        <v>9213.5619999999963</v>
      </c>
      <c r="I782" s="45"/>
      <c r="J782" s="46"/>
      <c r="K782" s="45"/>
      <c r="N782" s="161"/>
    </row>
    <row r="783" spans="1:14" hidden="1" outlineLevel="1" x14ac:dyDescent="0.3">
      <c r="A783" s="15">
        <v>780</v>
      </c>
      <c r="B783" s="49">
        <f t="shared" si="82"/>
        <v>9213.5619999999963</v>
      </c>
      <c r="C783" s="41">
        <f t="shared" si="80"/>
        <v>13.82</v>
      </c>
      <c r="D783" s="41">
        <f>D543</f>
        <v>200</v>
      </c>
      <c r="E783" s="41">
        <f t="shared" si="79"/>
        <v>27.64</v>
      </c>
      <c r="F783" s="41">
        <f t="shared" si="81"/>
        <v>0</v>
      </c>
      <c r="G783" s="41">
        <f t="shared" si="77"/>
        <v>27.64</v>
      </c>
      <c r="H783" s="41">
        <f t="shared" si="78"/>
        <v>9403.5619999999963</v>
      </c>
      <c r="I783" s="47">
        <f>D783+I753</f>
        <v>5200</v>
      </c>
      <c r="J783" s="41"/>
      <c r="K783" s="45"/>
      <c r="N783" s="161"/>
    </row>
    <row r="784" spans="1:14" hidden="1" outlineLevel="1" x14ac:dyDescent="0.3">
      <c r="A784" s="15">
        <v>781</v>
      </c>
      <c r="B784" s="49">
        <f t="shared" si="82"/>
        <v>9403.5619999999963</v>
      </c>
      <c r="C784" s="41">
        <f t="shared" si="80"/>
        <v>14.11</v>
      </c>
      <c r="D784" s="41"/>
      <c r="E784" s="41">
        <f t="shared" si="79"/>
        <v>41.75</v>
      </c>
      <c r="F784" s="41">
        <f t="shared" si="81"/>
        <v>0</v>
      </c>
      <c r="G784" s="41">
        <f t="shared" si="77"/>
        <v>41.75</v>
      </c>
      <c r="H784" s="41">
        <f t="shared" si="78"/>
        <v>9403.5619999999963</v>
      </c>
      <c r="I784" s="45"/>
      <c r="J784" s="46"/>
      <c r="K784" s="45"/>
      <c r="N784" s="161"/>
    </row>
    <row r="785" spans="1:14" hidden="1" outlineLevel="1" x14ac:dyDescent="0.3">
      <c r="A785" s="15">
        <v>782</v>
      </c>
      <c r="B785" s="49">
        <f t="shared" si="82"/>
        <v>9403.5619999999963</v>
      </c>
      <c r="C785" s="41">
        <f t="shared" si="80"/>
        <v>14.11</v>
      </c>
      <c r="D785" s="41"/>
      <c r="E785" s="41">
        <f t="shared" si="79"/>
        <v>55.86</v>
      </c>
      <c r="F785" s="41">
        <f t="shared" si="81"/>
        <v>53.067</v>
      </c>
      <c r="G785" s="41">
        <f t="shared" si="77"/>
        <v>0</v>
      </c>
      <c r="H785" s="41">
        <f t="shared" si="78"/>
        <v>9456.6289999999954</v>
      </c>
      <c r="I785" s="45"/>
      <c r="J785" s="46"/>
      <c r="K785" s="45"/>
      <c r="N785" s="161"/>
    </row>
    <row r="786" spans="1:14" hidden="1" outlineLevel="1" x14ac:dyDescent="0.3">
      <c r="A786" s="15">
        <v>783</v>
      </c>
      <c r="B786" s="49">
        <f t="shared" si="82"/>
        <v>9456.6289999999954</v>
      </c>
      <c r="C786" s="41">
        <f t="shared" si="80"/>
        <v>14.18</v>
      </c>
      <c r="D786" s="41"/>
      <c r="E786" s="41">
        <f t="shared" si="79"/>
        <v>14.18</v>
      </c>
      <c r="F786" s="41">
        <f t="shared" si="81"/>
        <v>0</v>
      </c>
      <c r="G786" s="41">
        <f t="shared" si="77"/>
        <v>14.18</v>
      </c>
      <c r="H786" s="41">
        <f t="shared" si="78"/>
        <v>9456.6289999999954</v>
      </c>
      <c r="I786" s="45"/>
      <c r="J786" s="46"/>
      <c r="K786" s="45"/>
      <c r="N786" s="161"/>
    </row>
    <row r="787" spans="1:14" hidden="1" outlineLevel="1" x14ac:dyDescent="0.3">
      <c r="A787" s="15">
        <v>784</v>
      </c>
      <c r="B787" s="49">
        <f t="shared" si="82"/>
        <v>9456.6289999999954</v>
      </c>
      <c r="C787" s="41">
        <f t="shared" si="80"/>
        <v>14.18</v>
      </c>
      <c r="D787" s="41"/>
      <c r="E787" s="41">
        <f t="shared" si="79"/>
        <v>28.36</v>
      </c>
      <c r="F787" s="41">
        <f t="shared" si="81"/>
        <v>0</v>
      </c>
      <c r="G787" s="41">
        <f t="shared" si="77"/>
        <v>28.36</v>
      </c>
      <c r="H787" s="41">
        <f t="shared" si="78"/>
        <v>9456.6289999999954</v>
      </c>
      <c r="I787" s="45"/>
      <c r="J787" s="46"/>
      <c r="K787" s="45"/>
      <c r="N787" s="161"/>
    </row>
    <row r="788" spans="1:14" hidden="1" outlineLevel="1" x14ac:dyDescent="0.3">
      <c r="A788" s="15">
        <v>785</v>
      </c>
      <c r="B788" s="49">
        <f t="shared" si="82"/>
        <v>9456.6289999999954</v>
      </c>
      <c r="C788" s="41">
        <f t="shared" si="80"/>
        <v>14.18</v>
      </c>
      <c r="D788" s="41"/>
      <c r="E788" s="41">
        <f t="shared" si="79"/>
        <v>42.54</v>
      </c>
      <c r="F788" s="41">
        <f t="shared" si="81"/>
        <v>0</v>
      </c>
      <c r="G788" s="41">
        <f t="shared" si="77"/>
        <v>42.54</v>
      </c>
      <c r="H788" s="41">
        <f t="shared" si="78"/>
        <v>9456.6289999999954</v>
      </c>
      <c r="I788" s="45"/>
      <c r="J788" s="46"/>
      <c r="K788" s="45"/>
      <c r="N788" s="161"/>
    </row>
    <row r="789" spans="1:14" hidden="1" outlineLevel="1" x14ac:dyDescent="0.3">
      <c r="A789" s="15">
        <v>786</v>
      </c>
      <c r="B789" s="49">
        <f t="shared" si="82"/>
        <v>9456.6289999999954</v>
      </c>
      <c r="C789" s="41">
        <f t="shared" si="80"/>
        <v>14.18</v>
      </c>
      <c r="D789" s="41"/>
      <c r="E789" s="41">
        <f t="shared" si="79"/>
        <v>56.72</v>
      </c>
      <c r="F789" s="41">
        <f t="shared" si="81"/>
        <v>53.883999999999993</v>
      </c>
      <c r="G789" s="41">
        <f t="shared" si="77"/>
        <v>0</v>
      </c>
      <c r="H789" s="41">
        <f t="shared" si="78"/>
        <v>9510.5129999999954</v>
      </c>
      <c r="I789" s="45"/>
      <c r="J789" s="46"/>
      <c r="K789" s="45"/>
      <c r="N789" s="161"/>
    </row>
    <row r="790" spans="1:14" hidden="1" outlineLevel="1" x14ac:dyDescent="0.3">
      <c r="A790" s="15">
        <v>787</v>
      </c>
      <c r="B790" s="49">
        <f t="shared" si="82"/>
        <v>9510.5129999999954</v>
      </c>
      <c r="C790" s="41">
        <f t="shared" si="80"/>
        <v>14.27</v>
      </c>
      <c r="D790" s="41"/>
      <c r="E790" s="41">
        <f t="shared" si="79"/>
        <v>14.27</v>
      </c>
      <c r="F790" s="41">
        <f t="shared" si="81"/>
        <v>0</v>
      </c>
      <c r="G790" s="41">
        <f t="shared" si="77"/>
        <v>14.27</v>
      </c>
      <c r="H790" s="41">
        <f t="shared" si="78"/>
        <v>9510.5129999999954</v>
      </c>
      <c r="I790" s="45"/>
      <c r="J790" s="46"/>
      <c r="K790" s="45"/>
      <c r="N790" s="161"/>
    </row>
    <row r="791" spans="1:14" hidden="1" outlineLevel="1" x14ac:dyDescent="0.3">
      <c r="A791" s="15">
        <v>788</v>
      </c>
      <c r="B791" s="49">
        <f t="shared" si="82"/>
        <v>9510.5129999999954</v>
      </c>
      <c r="C791" s="41">
        <f t="shared" si="80"/>
        <v>14.27</v>
      </c>
      <c r="D791" s="41"/>
      <c r="E791" s="41">
        <f t="shared" si="79"/>
        <v>28.54</v>
      </c>
      <c r="F791" s="41">
        <f t="shared" si="81"/>
        <v>0</v>
      </c>
      <c r="G791" s="41">
        <f t="shared" si="77"/>
        <v>28.54</v>
      </c>
      <c r="H791" s="41">
        <f t="shared" si="78"/>
        <v>9510.5129999999954</v>
      </c>
      <c r="I791" s="45"/>
      <c r="J791" s="46"/>
      <c r="K791" s="45"/>
      <c r="N791" s="161"/>
    </row>
    <row r="792" spans="1:14" hidden="1" outlineLevel="1" x14ac:dyDescent="0.3">
      <c r="A792" s="15">
        <v>789</v>
      </c>
      <c r="B792" s="49">
        <f t="shared" si="82"/>
        <v>9510.5129999999954</v>
      </c>
      <c r="C792" s="41">
        <f t="shared" si="80"/>
        <v>14.27</v>
      </c>
      <c r="D792" s="41"/>
      <c r="E792" s="41">
        <f t="shared" si="79"/>
        <v>42.81</v>
      </c>
      <c r="F792" s="41">
        <f t="shared" si="81"/>
        <v>0</v>
      </c>
      <c r="G792" s="41">
        <f t="shared" si="77"/>
        <v>42.81</v>
      </c>
      <c r="H792" s="41">
        <f t="shared" si="78"/>
        <v>9510.5129999999954</v>
      </c>
      <c r="I792" s="45"/>
      <c r="J792" s="46"/>
      <c r="K792" s="45"/>
      <c r="N792" s="161"/>
    </row>
    <row r="793" spans="1:14" hidden="1" outlineLevel="1" x14ac:dyDescent="0.3">
      <c r="A793" s="15">
        <v>790</v>
      </c>
      <c r="B793" s="49">
        <f t="shared" si="82"/>
        <v>9510.5129999999954</v>
      </c>
      <c r="C793" s="41">
        <f t="shared" si="80"/>
        <v>14.27</v>
      </c>
      <c r="D793" s="41"/>
      <c r="E793" s="41">
        <f t="shared" si="79"/>
        <v>57.08</v>
      </c>
      <c r="F793" s="41">
        <f t="shared" si="81"/>
        <v>54.225999999999999</v>
      </c>
      <c r="G793" s="41">
        <f t="shared" si="77"/>
        <v>0</v>
      </c>
      <c r="H793" s="41">
        <f t="shared" si="78"/>
        <v>9564.7389999999959</v>
      </c>
      <c r="I793" s="45"/>
      <c r="J793" s="46"/>
      <c r="K793" s="45"/>
      <c r="N793" s="161"/>
    </row>
    <row r="794" spans="1:14" hidden="1" outlineLevel="1" x14ac:dyDescent="0.3">
      <c r="A794" s="15">
        <v>791</v>
      </c>
      <c r="B794" s="49">
        <f t="shared" si="82"/>
        <v>9564.7389999999959</v>
      </c>
      <c r="C794" s="41">
        <f t="shared" si="80"/>
        <v>14.35</v>
      </c>
      <c r="D794" s="41"/>
      <c r="E794" s="41">
        <f t="shared" si="79"/>
        <v>14.35</v>
      </c>
      <c r="F794" s="41">
        <f t="shared" si="81"/>
        <v>0</v>
      </c>
      <c r="G794" s="41">
        <f t="shared" si="77"/>
        <v>14.35</v>
      </c>
      <c r="H794" s="41">
        <f t="shared" si="78"/>
        <v>9564.7389999999959</v>
      </c>
      <c r="I794" s="45"/>
      <c r="J794" s="46"/>
      <c r="K794" s="45"/>
      <c r="N794" s="161"/>
    </row>
    <row r="795" spans="1:14" hidden="1" outlineLevel="1" x14ac:dyDescent="0.3">
      <c r="A795" s="15">
        <v>792</v>
      </c>
      <c r="B795" s="49">
        <f t="shared" si="82"/>
        <v>9564.7389999999959</v>
      </c>
      <c r="C795" s="41">
        <f t="shared" si="80"/>
        <v>14.35</v>
      </c>
      <c r="D795" s="41"/>
      <c r="E795" s="41">
        <f t="shared" si="79"/>
        <v>28.7</v>
      </c>
      <c r="F795" s="41">
        <f t="shared" si="81"/>
        <v>0</v>
      </c>
      <c r="G795" s="41">
        <f t="shared" si="77"/>
        <v>28.7</v>
      </c>
      <c r="H795" s="41">
        <f t="shared" si="78"/>
        <v>9564.7389999999959</v>
      </c>
      <c r="I795" s="45"/>
      <c r="J795" s="46"/>
      <c r="K795" s="45"/>
      <c r="N795" s="161"/>
    </row>
    <row r="796" spans="1:14" hidden="1" outlineLevel="1" x14ac:dyDescent="0.3">
      <c r="A796" s="15">
        <v>793</v>
      </c>
      <c r="B796" s="49">
        <f t="shared" si="82"/>
        <v>9564.7389999999959</v>
      </c>
      <c r="C796" s="41">
        <f t="shared" si="80"/>
        <v>14.35</v>
      </c>
      <c r="D796" s="41"/>
      <c r="E796" s="41">
        <f t="shared" si="79"/>
        <v>43.05</v>
      </c>
      <c r="F796" s="41">
        <f t="shared" si="81"/>
        <v>0</v>
      </c>
      <c r="G796" s="41">
        <f t="shared" si="77"/>
        <v>43.05</v>
      </c>
      <c r="H796" s="41">
        <f t="shared" si="78"/>
        <v>9564.7389999999959</v>
      </c>
      <c r="I796" s="45"/>
      <c r="J796" s="46"/>
      <c r="K796" s="45"/>
      <c r="N796" s="161"/>
    </row>
    <row r="797" spans="1:14" hidden="1" outlineLevel="1" x14ac:dyDescent="0.3">
      <c r="A797" s="15">
        <v>794</v>
      </c>
      <c r="B797" s="49">
        <f t="shared" si="82"/>
        <v>9564.7389999999959</v>
      </c>
      <c r="C797" s="41">
        <f t="shared" si="80"/>
        <v>14.35</v>
      </c>
      <c r="D797" s="41"/>
      <c r="E797" s="41">
        <f t="shared" si="79"/>
        <v>57.4</v>
      </c>
      <c r="F797" s="41">
        <f t="shared" si="81"/>
        <v>54.529999999999994</v>
      </c>
      <c r="G797" s="41">
        <f t="shared" si="77"/>
        <v>0</v>
      </c>
      <c r="H797" s="41">
        <f t="shared" si="78"/>
        <v>9619.2689999999966</v>
      </c>
      <c r="I797" s="45"/>
      <c r="J797" s="46"/>
      <c r="K797" s="45"/>
      <c r="N797" s="161"/>
    </row>
    <row r="798" spans="1:14" hidden="1" outlineLevel="1" x14ac:dyDescent="0.3">
      <c r="A798" s="15">
        <v>795</v>
      </c>
      <c r="B798" s="49">
        <f t="shared" si="82"/>
        <v>9619.2689999999966</v>
      </c>
      <c r="C798" s="41">
        <f t="shared" si="80"/>
        <v>14.43</v>
      </c>
      <c r="D798" s="41"/>
      <c r="E798" s="41">
        <f t="shared" si="79"/>
        <v>14.43</v>
      </c>
      <c r="F798" s="41">
        <f t="shared" si="81"/>
        <v>0</v>
      </c>
      <c r="G798" s="41">
        <f t="shared" si="77"/>
        <v>14.43</v>
      </c>
      <c r="H798" s="41">
        <f t="shared" si="78"/>
        <v>9619.2689999999966</v>
      </c>
      <c r="I798" s="45"/>
      <c r="J798" s="46"/>
      <c r="K798" s="45"/>
      <c r="N798" s="161"/>
    </row>
    <row r="799" spans="1:14" hidden="1" outlineLevel="1" x14ac:dyDescent="0.3">
      <c r="A799" s="15">
        <v>796</v>
      </c>
      <c r="B799" s="49">
        <f t="shared" si="82"/>
        <v>9619.2689999999966</v>
      </c>
      <c r="C799" s="41">
        <f t="shared" si="80"/>
        <v>14.43</v>
      </c>
      <c r="D799" s="41"/>
      <c r="E799" s="41">
        <f t="shared" si="79"/>
        <v>28.86</v>
      </c>
      <c r="F799" s="41">
        <f t="shared" si="81"/>
        <v>0</v>
      </c>
      <c r="G799" s="41">
        <f t="shared" si="77"/>
        <v>28.86</v>
      </c>
      <c r="H799" s="41">
        <f t="shared" si="78"/>
        <v>9619.2689999999966</v>
      </c>
      <c r="I799" s="45"/>
      <c r="J799" s="46"/>
      <c r="K799" s="45"/>
      <c r="N799" s="161"/>
    </row>
    <row r="800" spans="1:14" hidden="1" outlineLevel="1" x14ac:dyDescent="0.3">
      <c r="A800" s="15">
        <v>797</v>
      </c>
      <c r="B800" s="49">
        <f t="shared" si="82"/>
        <v>9619.2689999999966</v>
      </c>
      <c r="C800" s="41">
        <f t="shared" si="80"/>
        <v>14.43</v>
      </c>
      <c r="D800" s="41"/>
      <c r="E800" s="41">
        <f t="shared" si="79"/>
        <v>43.29</v>
      </c>
      <c r="F800" s="41">
        <f t="shared" si="81"/>
        <v>0</v>
      </c>
      <c r="G800" s="41">
        <f t="shared" si="77"/>
        <v>43.29</v>
      </c>
      <c r="H800" s="41">
        <f t="shared" si="78"/>
        <v>9619.2689999999966</v>
      </c>
      <c r="I800" s="45"/>
      <c r="J800" s="46"/>
      <c r="K800" s="45"/>
      <c r="N800" s="161"/>
    </row>
    <row r="801" spans="1:14" hidden="1" outlineLevel="1" x14ac:dyDescent="0.3">
      <c r="A801" s="15">
        <v>798</v>
      </c>
      <c r="B801" s="49">
        <f t="shared" si="82"/>
        <v>9619.2689999999966</v>
      </c>
      <c r="C801" s="41">
        <f t="shared" si="80"/>
        <v>14.43</v>
      </c>
      <c r="D801" s="41"/>
      <c r="E801" s="41">
        <f t="shared" si="79"/>
        <v>57.72</v>
      </c>
      <c r="F801" s="41">
        <f t="shared" si="81"/>
        <v>54.833999999999996</v>
      </c>
      <c r="G801" s="41">
        <f t="shared" ref="G801:G864" si="83">IF(F801&gt;0,0,E801-F801)</f>
        <v>0</v>
      </c>
      <c r="H801" s="41">
        <f t="shared" ref="H801:H864" si="84">B801+F801+(D801*gebuehr)</f>
        <v>9674.1029999999973</v>
      </c>
      <c r="I801" s="45"/>
      <c r="J801" s="46"/>
      <c r="K801" s="45"/>
      <c r="N801" s="161"/>
    </row>
    <row r="802" spans="1:14" hidden="1" outlineLevel="1" x14ac:dyDescent="0.3">
      <c r="A802" s="15">
        <v>799</v>
      </c>
      <c r="B802" s="49">
        <f t="shared" si="82"/>
        <v>9674.1029999999973</v>
      </c>
      <c r="C802" s="41">
        <f t="shared" si="80"/>
        <v>14.51</v>
      </c>
      <c r="D802" s="41"/>
      <c r="E802" s="41">
        <f t="shared" si="79"/>
        <v>14.51</v>
      </c>
      <c r="F802" s="41">
        <f t="shared" si="81"/>
        <v>0</v>
      </c>
      <c r="G802" s="41">
        <f t="shared" si="83"/>
        <v>14.51</v>
      </c>
      <c r="H802" s="41">
        <f t="shared" si="84"/>
        <v>9674.1029999999973</v>
      </c>
      <c r="I802" s="45"/>
      <c r="J802" s="46"/>
      <c r="K802" s="45"/>
      <c r="N802" s="161"/>
    </row>
    <row r="803" spans="1:14" hidden="1" outlineLevel="1" x14ac:dyDescent="0.3">
      <c r="A803" s="15">
        <v>800</v>
      </c>
      <c r="B803" s="49">
        <f t="shared" si="82"/>
        <v>9674.1029999999973</v>
      </c>
      <c r="C803" s="41">
        <f t="shared" si="80"/>
        <v>14.51</v>
      </c>
      <c r="D803" s="41"/>
      <c r="E803" s="41">
        <f t="shared" si="79"/>
        <v>29.02</v>
      </c>
      <c r="F803" s="41">
        <f t="shared" si="81"/>
        <v>0</v>
      </c>
      <c r="G803" s="41">
        <f t="shared" si="83"/>
        <v>29.02</v>
      </c>
      <c r="H803" s="41">
        <f t="shared" si="84"/>
        <v>9674.1029999999973</v>
      </c>
      <c r="I803" s="45"/>
      <c r="J803" s="46"/>
      <c r="K803" s="45"/>
      <c r="N803" s="161"/>
    </row>
    <row r="804" spans="1:14" hidden="1" outlineLevel="1" x14ac:dyDescent="0.3">
      <c r="A804" s="15">
        <v>801</v>
      </c>
      <c r="B804" s="49">
        <f t="shared" si="82"/>
        <v>9674.1029999999973</v>
      </c>
      <c r="C804" s="41">
        <f t="shared" si="80"/>
        <v>14.51</v>
      </c>
      <c r="D804" s="41"/>
      <c r="E804" s="41">
        <f t="shared" si="79"/>
        <v>43.53</v>
      </c>
      <c r="F804" s="41">
        <f t="shared" si="81"/>
        <v>0</v>
      </c>
      <c r="G804" s="41">
        <f t="shared" si="83"/>
        <v>43.53</v>
      </c>
      <c r="H804" s="41">
        <f t="shared" si="84"/>
        <v>9674.1029999999973</v>
      </c>
      <c r="I804" s="45"/>
      <c r="J804" s="46"/>
      <c r="K804" s="45"/>
      <c r="N804" s="161"/>
    </row>
    <row r="805" spans="1:14" hidden="1" outlineLevel="1" x14ac:dyDescent="0.3">
      <c r="A805" s="15">
        <v>802</v>
      </c>
      <c r="B805" s="49">
        <f t="shared" si="82"/>
        <v>9674.1029999999973</v>
      </c>
      <c r="C805" s="41">
        <f t="shared" si="80"/>
        <v>14.51</v>
      </c>
      <c r="D805" s="41"/>
      <c r="E805" s="41">
        <f t="shared" si="79"/>
        <v>58.04</v>
      </c>
      <c r="F805" s="41">
        <f t="shared" si="81"/>
        <v>55.137999999999998</v>
      </c>
      <c r="G805" s="41">
        <f t="shared" si="83"/>
        <v>0</v>
      </c>
      <c r="H805" s="41">
        <f t="shared" si="84"/>
        <v>9729.2409999999982</v>
      </c>
      <c r="I805" s="45"/>
      <c r="J805" s="46"/>
      <c r="K805" s="45"/>
      <c r="N805" s="161"/>
    </row>
    <row r="806" spans="1:14" hidden="1" outlineLevel="1" x14ac:dyDescent="0.3">
      <c r="A806" s="15">
        <v>803</v>
      </c>
      <c r="B806" s="49">
        <f t="shared" si="82"/>
        <v>9729.2409999999982</v>
      </c>
      <c r="C806" s="41">
        <f t="shared" si="80"/>
        <v>14.59</v>
      </c>
      <c r="D806" s="41"/>
      <c r="E806" s="41">
        <f t="shared" si="79"/>
        <v>14.59</v>
      </c>
      <c r="F806" s="41">
        <f t="shared" si="81"/>
        <v>0</v>
      </c>
      <c r="G806" s="41">
        <f t="shared" si="83"/>
        <v>14.59</v>
      </c>
      <c r="H806" s="41">
        <f t="shared" si="84"/>
        <v>9729.2409999999982</v>
      </c>
      <c r="I806" s="45"/>
      <c r="J806" s="46"/>
      <c r="K806" s="45"/>
      <c r="N806" s="161"/>
    </row>
    <row r="807" spans="1:14" hidden="1" outlineLevel="1" x14ac:dyDescent="0.3">
      <c r="A807" s="15">
        <v>804</v>
      </c>
      <c r="B807" s="49">
        <f t="shared" si="82"/>
        <v>9729.2409999999982</v>
      </c>
      <c r="C807" s="41">
        <f t="shared" si="80"/>
        <v>14.59</v>
      </c>
      <c r="D807" s="41"/>
      <c r="E807" s="41">
        <f t="shared" si="79"/>
        <v>29.18</v>
      </c>
      <c r="F807" s="41">
        <f t="shared" si="81"/>
        <v>0</v>
      </c>
      <c r="G807" s="41">
        <f t="shared" si="83"/>
        <v>29.18</v>
      </c>
      <c r="H807" s="41">
        <f t="shared" si="84"/>
        <v>9729.2409999999982</v>
      </c>
      <c r="I807" s="45"/>
      <c r="J807" s="46"/>
      <c r="K807" s="45"/>
      <c r="N807" s="161"/>
    </row>
    <row r="808" spans="1:14" hidden="1" outlineLevel="1" x14ac:dyDescent="0.3">
      <c r="A808" s="15">
        <v>805</v>
      </c>
      <c r="B808" s="49">
        <f t="shared" si="82"/>
        <v>9729.2409999999982</v>
      </c>
      <c r="C808" s="41">
        <f t="shared" si="80"/>
        <v>14.59</v>
      </c>
      <c r="D808" s="41"/>
      <c r="E808" s="41">
        <f t="shared" si="79"/>
        <v>43.769999999999996</v>
      </c>
      <c r="F808" s="41">
        <f t="shared" si="81"/>
        <v>0</v>
      </c>
      <c r="G808" s="41">
        <f t="shared" si="83"/>
        <v>43.769999999999996</v>
      </c>
      <c r="H808" s="41">
        <f t="shared" si="84"/>
        <v>9729.2409999999982</v>
      </c>
      <c r="I808" s="45"/>
      <c r="J808" s="46"/>
      <c r="K808" s="45"/>
      <c r="N808" s="161"/>
    </row>
    <row r="809" spans="1:14" hidden="1" outlineLevel="1" x14ac:dyDescent="0.3">
      <c r="A809" s="15">
        <v>806</v>
      </c>
      <c r="B809" s="49">
        <f t="shared" si="82"/>
        <v>9729.2409999999982</v>
      </c>
      <c r="C809" s="41">
        <f t="shared" si="80"/>
        <v>14.59</v>
      </c>
      <c r="D809" s="41"/>
      <c r="E809" s="41">
        <f t="shared" si="79"/>
        <v>58.36</v>
      </c>
      <c r="F809" s="41">
        <f t="shared" si="81"/>
        <v>55.442</v>
      </c>
      <c r="G809" s="41">
        <f t="shared" si="83"/>
        <v>0</v>
      </c>
      <c r="H809" s="41">
        <f t="shared" si="84"/>
        <v>9784.6829999999973</v>
      </c>
      <c r="I809" s="45"/>
      <c r="J809" s="46"/>
      <c r="K809" s="45"/>
      <c r="N809" s="161"/>
    </row>
    <row r="810" spans="1:14" hidden="1" outlineLevel="1" x14ac:dyDescent="0.3">
      <c r="A810" s="15">
        <v>807</v>
      </c>
      <c r="B810" s="49">
        <f t="shared" si="82"/>
        <v>9784.6829999999973</v>
      </c>
      <c r="C810" s="41">
        <f t="shared" si="80"/>
        <v>14.68</v>
      </c>
      <c r="D810" s="41"/>
      <c r="E810" s="41">
        <f t="shared" si="79"/>
        <v>14.68</v>
      </c>
      <c r="F810" s="41">
        <f t="shared" si="81"/>
        <v>0</v>
      </c>
      <c r="G810" s="41">
        <f t="shared" si="83"/>
        <v>14.68</v>
      </c>
      <c r="H810" s="41">
        <f t="shared" si="84"/>
        <v>9784.6829999999973</v>
      </c>
      <c r="I810" s="45"/>
      <c r="J810" s="46"/>
      <c r="K810" s="45"/>
      <c r="N810" s="161"/>
    </row>
    <row r="811" spans="1:14" hidden="1" outlineLevel="1" x14ac:dyDescent="0.3">
      <c r="A811" s="15">
        <v>808</v>
      </c>
      <c r="B811" s="49">
        <f t="shared" si="82"/>
        <v>9784.6829999999973</v>
      </c>
      <c r="C811" s="41">
        <f t="shared" si="80"/>
        <v>14.68</v>
      </c>
      <c r="D811" s="41"/>
      <c r="E811" s="41">
        <f t="shared" si="79"/>
        <v>29.36</v>
      </c>
      <c r="F811" s="41">
        <f t="shared" si="81"/>
        <v>0</v>
      </c>
      <c r="G811" s="41">
        <f t="shared" si="83"/>
        <v>29.36</v>
      </c>
      <c r="H811" s="41">
        <f t="shared" si="84"/>
        <v>9784.6829999999973</v>
      </c>
      <c r="I811" s="45"/>
      <c r="J811" s="46"/>
      <c r="K811" s="45"/>
      <c r="N811" s="161"/>
    </row>
    <row r="812" spans="1:14" hidden="1" outlineLevel="1" x14ac:dyDescent="0.3">
      <c r="A812" s="15">
        <v>809</v>
      </c>
      <c r="B812" s="49">
        <f t="shared" si="82"/>
        <v>9784.6829999999973</v>
      </c>
      <c r="C812" s="41">
        <f t="shared" si="80"/>
        <v>14.68</v>
      </c>
      <c r="D812" s="41"/>
      <c r="E812" s="41">
        <f t="shared" si="79"/>
        <v>44.04</v>
      </c>
      <c r="F812" s="41">
        <f t="shared" si="81"/>
        <v>0</v>
      </c>
      <c r="G812" s="41">
        <f t="shared" si="83"/>
        <v>44.04</v>
      </c>
      <c r="H812" s="41">
        <f t="shared" si="84"/>
        <v>9784.6829999999973</v>
      </c>
      <c r="I812" s="45"/>
      <c r="J812" s="46"/>
      <c r="K812" s="45"/>
      <c r="N812" s="161"/>
    </row>
    <row r="813" spans="1:14" hidden="1" outlineLevel="1" x14ac:dyDescent="0.3">
      <c r="A813" s="15">
        <v>810</v>
      </c>
      <c r="B813" s="49">
        <f t="shared" si="82"/>
        <v>9784.6829999999973</v>
      </c>
      <c r="C813" s="41">
        <f t="shared" si="80"/>
        <v>14.68</v>
      </c>
      <c r="D813" s="41">
        <f>D543</f>
        <v>200</v>
      </c>
      <c r="E813" s="41">
        <f t="shared" si="79"/>
        <v>58.72</v>
      </c>
      <c r="F813" s="41">
        <f t="shared" si="81"/>
        <v>55.783999999999999</v>
      </c>
      <c r="G813" s="41">
        <f t="shared" si="83"/>
        <v>0</v>
      </c>
      <c r="H813" s="41">
        <f t="shared" si="84"/>
        <v>10030.466999999997</v>
      </c>
      <c r="I813" s="47">
        <f>D813+I783</f>
        <v>5400</v>
      </c>
      <c r="J813" s="41"/>
      <c r="K813" s="45"/>
      <c r="N813" s="161"/>
    </row>
    <row r="814" spans="1:14" hidden="1" outlineLevel="1" x14ac:dyDescent="0.3">
      <c r="A814" s="15">
        <v>811</v>
      </c>
      <c r="B814" s="49">
        <f t="shared" si="82"/>
        <v>10030.466999999997</v>
      </c>
      <c r="C814" s="41">
        <f t="shared" si="80"/>
        <v>15.05</v>
      </c>
      <c r="D814" s="41"/>
      <c r="E814" s="41">
        <f t="shared" si="79"/>
        <v>15.05</v>
      </c>
      <c r="F814" s="41">
        <f t="shared" si="81"/>
        <v>0</v>
      </c>
      <c r="G814" s="41">
        <f t="shared" si="83"/>
        <v>15.05</v>
      </c>
      <c r="H814" s="41">
        <f t="shared" si="84"/>
        <v>10030.466999999997</v>
      </c>
      <c r="I814" s="45"/>
      <c r="J814" s="46"/>
      <c r="K814" s="45"/>
      <c r="N814" s="161"/>
    </row>
    <row r="815" spans="1:14" hidden="1" outlineLevel="1" x14ac:dyDescent="0.3">
      <c r="A815" s="15">
        <v>812</v>
      </c>
      <c r="B815" s="49">
        <f t="shared" si="82"/>
        <v>10030.466999999997</v>
      </c>
      <c r="C815" s="41">
        <f t="shared" si="80"/>
        <v>15.05</v>
      </c>
      <c r="D815" s="41"/>
      <c r="E815" s="41">
        <f t="shared" si="79"/>
        <v>30.1</v>
      </c>
      <c r="F815" s="41">
        <f t="shared" si="81"/>
        <v>0</v>
      </c>
      <c r="G815" s="41">
        <f t="shared" si="83"/>
        <v>30.1</v>
      </c>
      <c r="H815" s="41">
        <f t="shared" si="84"/>
        <v>10030.466999999997</v>
      </c>
      <c r="I815" s="45"/>
      <c r="J815" s="46"/>
      <c r="K815" s="45"/>
      <c r="N815" s="161"/>
    </row>
    <row r="816" spans="1:14" hidden="1" outlineLevel="1" x14ac:dyDescent="0.3">
      <c r="A816" s="15">
        <v>813</v>
      </c>
      <c r="B816" s="49">
        <f t="shared" si="82"/>
        <v>10030.466999999997</v>
      </c>
      <c r="C816" s="41">
        <f t="shared" si="80"/>
        <v>15.05</v>
      </c>
      <c r="D816" s="41"/>
      <c r="E816" s="41">
        <f t="shared" si="79"/>
        <v>45.150000000000006</v>
      </c>
      <c r="F816" s="41">
        <f t="shared" si="81"/>
        <v>0</v>
      </c>
      <c r="G816" s="41">
        <f t="shared" si="83"/>
        <v>45.150000000000006</v>
      </c>
      <c r="H816" s="41">
        <f t="shared" si="84"/>
        <v>10030.466999999997</v>
      </c>
      <c r="I816" s="45"/>
      <c r="J816" s="46"/>
      <c r="K816" s="45"/>
      <c r="N816" s="161"/>
    </row>
    <row r="817" spans="1:14" hidden="1" outlineLevel="1" x14ac:dyDescent="0.3">
      <c r="A817" s="15">
        <v>814</v>
      </c>
      <c r="B817" s="49">
        <f t="shared" si="82"/>
        <v>10030.466999999997</v>
      </c>
      <c r="C817" s="41">
        <f t="shared" si="80"/>
        <v>15.05</v>
      </c>
      <c r="D817" s="41"/>
      <c r="E817" s="41">
        <f t="shared" si="79"/>
        <v>60.2</v>
      </c>
      <c r="F817" s="41">
        <f t="shared" si="81"/>
        <v>57.19</v>
      </c>
      <c r="G817" s="41">
        <f t="shared" si="83"/>
        <v>0</v>
      </c>
      <c r="H817" s="41">
        <f t="shared" si="84"/>
        <v>10087.656999999997</v>
      </c>
      <c r="I817" s="45"/>
      <c r="J817" s="46"/>
      <c r="K817" s="45"/>
      <c r="N817" s="161"/>
    </row>
    <row r="818" spans="1:14" hidden="1" outlineLevel="1" x14ac:dyDescent="0.3">
      <c r="A818" s="15">
        <v>815</v>
      </c>
      <c r="B818" s="49">
        <f t="shared" si="82"/>
        <v>10087.656999999997</v>
      </c>
      <c r="C818" s="41">
        <f t="shared" si="80"/>
        <v>15.13</v>
      </c>
      <c r="D818" s="41"/>
      <c r="E818" s="41">
        <f t="shared" ref="E818:E881" si="85">C818+G817</f>
        <v>15.13</v>
      </c>
      <c r="F818" s="41">
        <f t="shared" si="81"/>
        <v>0</v>
      </c>
      <c r="G818" s="41">
        <f t="shared" si="83"/>
        <v>15.13</v>
      </c>
      <c r="H818" s="41">
        <f t="shared" si="84"/>
        <v>10087.656999999997</v>
      </c>
      <c r="I818" s="45"/>
      <c r="J818" s="46"/>
      <c r="K818" s="45"/>
      <c r="N818" s="161"/>
    </row>
    <row r="819" spans="1:14" hidden="1" outlineLevel="1" x14ac:dyDescent="0.3">
      <c r="A819" s="15">
        <v>816</v>
      </c>
      <c r="B819" s="49">
        <f t="shared" si="82"/>
        <v>10087.656999999997</v>
      </c>
      <c r="C819" s="41">
        <f t="shared" si="80"/>
        <v>15.13</v>
      </c>
      <c r="D819" s="41"/>
      <c r="E819" s="41">
        <f t="shared" si="85"/>
        <v>30.26</v>
      </c>
      <c r="F819" s="41">
        <f t="shared" si="81"/>
        <v>0</v>
      </c>
      <c r="G819" s="41">
        <f t="shared" si="83"/>
        <v>30.26</v>
      </c>
      <c r="H819" s="41">
        <f t="shared" si="84"/>
        <v>10087.656999999997</v>
      </c>
      <c r="I819" s="45"/>
      <c r="J819" s="46"/>
      <c r="K819" s="45"/>
      <c r="N819" s="161"/>
    </row>
    <row r="820" spans="1:14" hidden="1" outlineLevel="1" x14ac:dyDescent="0.3">
      <c r="A820" s="15">
        <v>817</v>
      </c>
      <c r="B820" s="49">
        <f t="shared" si="82"/>
        <v>10087.656999999997</v>
      </c>
      <c r="C820" s="41">
        <f t="shared" si="80"/>
        <v>15.13</v>
      </c>
      <c r="D820" s="41"/>
      <c r="E820" s="41">
        <f t="shared" si="85"/>
        <v>45.39</v>
      </c>
      <c r="F820" s="41">
        <f t="shared" si="81"/>
        <v>0</v>
      </c>
      <c r="G820" s="41">
        <f t="shared" si="83"/>
        <v>45.39</v>
      </c>
      <c r="H820" s="41">
        <f t="shared" si="84"/>
        <v>10087.656999999997</v>
      </c>
      <c r="I820" s="45"/>
      <c r="J820" s="46"/>
      <c r="K820" s="45"/>
      <c r="N820" s="161"/>
    </row>
    <row r="821" spans="1:14" hidden="1" outlineLevel="1" x14ac:dyDescent="0.3">
      <c r="A821" s="15">
        <v>818</v>
      </c>
      <c r="B821" s="49">
        <f t="shared" si="82"/>
        <v>10087.656999999997</v>
      </c>
      <c r="C821" s="41">
        <f t="shared" si="80"/>
        <v>15.13</v>
      </c>
      <c r="D821" s="41"/>
      <c r="E821" s="41">
        <f t="shared" si="85"/>
        <v>60.52</v>
      </c>
      <c r="F821" s="41">
        <f t="shared" si="81"/>
        <v>57.494</v>
      </c>
      <c r="G821" s="41">
        <f t="shared" si="83"/>
        <v>0</v>
      </c>
      <c r="H821" s="41">
        <f t="shared" si="84"/>
        <v>10145.150999999998</v>
      </c>
      <c r="I821" s="45"/>
      <c r="J821" s="46"/>
      <c r="K821" s="45"/>
      <c r="N821" s="161"/>
    </row>
    <row r="822" spans="1:14" hidden="1" outlineLevel="1" x14ac:dyDescent="0.3">
      <c r="A822" s="15">
        <v>819</v>
      </c>
      <c r="B822" s="49">
        <f t="shared" si="82"/>
        <v>10145.150999999998</v>
      </c>
      <c r="C822" s="41">
        <f t="shared" si="80"/>
        <v>15.22</v>
      </c>
      <c r="D822" s="41"/>
      <c r="E822" s="41">
        <f t="shared" si="85"/>
        <v>15.22</v>
      </c>
      <c r="F822" s="41">
        <f t="shared" si="81"/>
        <v>0</v>
      </c>
      <c r="G822" s="41">
        <f t="shared" si="83"/>
        <v>15.22</v>
      </c>
      <c r="H822" s="41">
        <f t="shared" si="84"/>
        <v>10145.150999999998</v>
      </c>
      <c r="I822" s="45"/>
      <c r="J822" s="46"/>
      <c r="K822" s="45"/>
      <c r="N822" s="161"/>
    </row>
    <row r="823" spans="1:14" hidden="1" outlineLevel="1" x14ac:dyDescent="0.3">
      <c r="A823" s="15">
        <v>820</v>
      </c>
      <c r="B823" s="49">
        <f t="shared" si="82"/>
        <v>10145.150999999998</v>
      </c>
      <c r="C823" s="41">
        <f t="shared" si="80"/>
        <v>15.22</v>
      </c>
      <c r="D823" s="41"/>
      <c r="E823" s="41">
        <f t="shared" si="85"/>
        <v>30.44</v>
      </c>
      <c r="F823" s="41">
        <f t="shared" si="81"/>
        <v>0</v>
      </c>
      <c r="G823" s="41">
        <f t="shared" si="83"/>
        <v>30.44</v>
      </c>
      <c r="H823" s="41">
        <f t="shared" si="84"/>
        <v>10145.150999999998</v>
      </c>
      <c r="I823" s="45"/>
      <c r="J823" s="46"/>
      <c r="K823" s="45"/>
      <c r="N823" s="161"/>
    </row>
    <row r="824" spans="1:14" hidden="1" outlineLevel="1" x14ac:dyDescent="0.3">
      <c r="A824" s="15">
        <v>821</v>
      </c>
      <c r="B824" s="49">
        <f t="shared" si="82"/>
        <v>10145.150999999998</v>
      </c>
      <c r="C824" s="41">
        <f t="shared" si="80"/>
        <v>15.22</v>
      </c>
      <c r="D824" s="41"/>
      <c r="E824" s="41">
        <f t="shared" si="85"/>
        <v>45.660000000000004</v>
      </c>
      <c r="F824" s="41">
        <f t="shared" si="81"/>
        <v>0</v>
      </c>
      <c r="G824" s="41">
        <f t="shared" si="83"/>
        <v>45.660000000000004</v>
      </c>
      <c r="H824" s="41">
        <f t="shared" si="84"/>
        <v>10145.150999999998</v>
      </c>
      <c r="I824" s="45"/>
      <c r="J824" s="46"/>
      <c r="K824" s="45"/>
      <c r="N824" s="161"/>
    </row>
    <row r="825" spans="1:14" hidden="1" outlineLevel="1" x14ac:dyDescent="0.3">
      <c r="A825" s="15">
        <v>822</v>
      </c>
      <c r="B825" s="49">
        <f t="shared" si="82"/>
        <v>10145.150999999998</v>
      </c>
      <c r="C825" s="41">
        <f t="shared" si="80"/>
        <v>15.22</v>
      </c>
      <c r="D825" s="41"/>
      <c r="E825" s="41">
        <f t="shared" si="85"/>
        <v>60.88</v>
      </c>
      <c r="F825" s="41">
        <f t="shared" si="81"/>
        <v>57.835999999999999</v>
      </c>
      <c r="G825" s="41">
        <f t="shared" si="83"/>
        <v>0</v>
      </c>
      <c r="H825" s="41">
        <f t="shared" si="84"/>
        <v>10202.986999999997</v>
      </c>
      <c r="I825" s="45"/>
      <c r="J825" s="46"/>
      <c r="K825" s="45"/>
      <c r="N825" s="161"/>
    </row>
    <row r="826" spans="1:14" hidden="1" outlineLevel="1" x14ac:dyDescent="0.3">
      <c r="A826" s="15">
        <v>823</v>
      </c>
      <c r="B826" s="49">
        <f t="shared" si="82"/>
        <v>10202.986999999997</v>
      </c>
      <c r="C826" s="41">
        <f t="shared" si="80"/>
        <v>15.3</v>
      </c>
      <c r="D826" s="41"/>
      <c r="E826" s="41">
        <f t="shared" si="85"/>
        <v>15.3</v>
      </c>
      <c r="F826" s="41">
        <f t="shared" si="81"/>
        <v>0</v>
      </c>
      <c r="G826" s="41">
        <f t="shared" si="83"/>
        <v>15.3</v>
      </c>
      <c r="H826" s="41">
        <f t="shared" si="84"/>
        <v>10202.986999999997</v>
      </c>
      <c r="I826" s="45"/>
      <c r="J826" s="46"/>
      <c r="K826" s="45"/>
      <c r="N826" s="161"/>
    </row>
    <row r="827" spans="1:14" hidden="1" outlineLevel="1" x14ac:dyDescent="0.3">
      <c r="A827" s="15">
        <v>824</v>
      </c>
      <c r="B827" s="49">
        <f t="shared" si="82"/>
        <v>10202.986999999997</v>
      </c>
      <c r="C827" s="41">
        <f t="shared" si="80"/>
        <v>15.3</v>
      </c>
      <c r="D827" s="41"/>
      <c r="E827" s="41">
        <f t="shared" si="85"/>
        <v>30.6</v>
      </c>
      <c r="F827" s="41">
        <f t="shared" si="81"/>
        <v>0</v>
      </c>
      <c r="G827" s="41">
        <f t="shared" si="83"/>
        <v>30.6</v>
      </c>
      <c r="H827" s="41">
        <f t="shared" si="84"/>
        <v>10202.986999999997</v>
      </c>
      <c r="I827" s="45"/>
      <c r="J827" s="46"/>
      <c r="K827" s="45"/>
      <c r="N827" s="161"/>
    </row>
    <row r="828" spans="1:14" hidden="1" outlineLevel="1" x14ac:dyDescent="0.3">
      <c r="A828" s="15">
        <v>825</v>
      </c>
      <c r="B828" s="49">
        <f t="shared" si="82"/>
        <v>10202.986999999997</v>
      </c>
      <c r="C828" s="41">
        <f t="shared" si="80"/>
        <v>15.3</v>
      </c>
      <c r="D828" s="41"/>
      <c r="E828" s="41">
        <f t="shared" si="85"/>
        <v>45.900000000000006</v>
      </c>
      <c r="F828" s="41">
        <f t="shared" si="81"/>
        <v>0</v>
      </c>
      <c r="G828" s="41">
        <f t="shared" si="83"/>
        <v>45.900000000000006</v>
      </c>
      <c r="H828" s="41">
        <f t="shared" si="84"/>
        <v>10202.986999999997</v>
      </c>
      <c r="I828" s="45"/>
      <c r="J828" s="46"/>
      <c r="K828" s="45"/>
      <c r="N828" s="161"/>
    </row>
    <row r="829" spans="1:14" hidden="1" outlineLevel="1" x14ac:dyDescent="0.3">
      <c r="A829" s="15">
        <v>826</v>
      </c>
      <c r="B829" s="49">
        <f t="shared" si="82"/>
        <v>10202.986999999997</v>
      </c>
      <c r="C829" s="41">
        <f t="shared" si="80"/>
        <v>15.3</v>
      </c>
      <c r="D829" s="41"/>
      <c r="E829" s="41">
        <f t="shared" si="85"/>
        <v>61.2</v>
      </c>
      <c r="F829" s="41">
        <f t="shared" si="81"/>
        <v>58.14</v>
      </c>
      <c r="G829" s="41">
        <f t="shared" si="83"/>
        <v>0</v>
      </c>
      <c r="H829" s="41">
        <f t="shared" si="84"/>
        <v>10261.126999999997</v>
      </c>
      <c r="I829" s="45"/>
      <c r="J829" s="46"/>
      <c r="K829" s="45"/>
      <c r="N829" s="161"/>
    </row>
    <row r="830" spans="1:14" hidden="1" outlineLevel="1" x14ac:dyDescent="0.3">
      <c r="A830" s="15">
        <v>827</v>
      </c>
      <c r="B830" s="49">
        <f t="shared" si="82"/>
        <v>10261.126999999997</v>
      </c>
      <c r="C830" s="41">
        <f t="shared" si="80"/>
        <v>15.39</v>
      </c>
      <c r="D830" s="41"/>
      <c r="E830" s="41">
        <f t="shared" si="85"/>
        <v>15.39</v>
      </c>
      <c r="F830" s="41">
        <f t="shared" si="81"/>
        <v>0</v>
      </c>
      <c r="G830" s="41">
        <f t="shared" si="83"/>
        <v>15.39</v>
      </c>
      <c r="H830" s="41">
        <f t="shared" si="84"/>
        <v>10261.126999999997</v>
      </c>
      <c r="I830" s="45"/>
      <c r="J830" s="46"/>
      <c r="K830" s="45"/>
      <c r="N830" s="161"/>
    </row>
    <row r="831" spans="1:14" hidden="1" outlineLevel="1" x14ac:dyDescent="0.3">
      <c r="A831" s="15">
        <v>828</v>
      </c>
      <c r="B831" s="49">
        <f t="shared" si="82"/>
        <v>10261.126999999997</v>
      </c>
      <c r="C831" s="41">
        <f t="shared" si="80"/>
        <v>15.39</v>
      </c>
      <c r="D831" s="41"/>
      <c r="E831" s="41">
        <f t="shared" si="85"/>
        <v>30.78</v>
      </c>
      <c r="F831" s="41">
        <f t="shared" si="81"/>
        <v>0</v>
      </c>
      <c r="G831" s="41">
        <f t="shared" si="83"/>
        <v>30.78</v>
      </c>
      <c r="H831" s="41">
        <f t="shared" si="84"/>
        <v>10261.126999999997</v>
      </c>
      <c r="I831" s="45"/>
      <c r="J831" s="46"/>
      <c r="K831" s="45"/>
      <c r="N831" s="161"/>
    </row>
    <row r="832" spans="1:14" hidden="1" outlineLevel="1" x14ac:dyDescent="0.3">
      <c r="A832" s="15">
        <v>829</v>
      </c>
      <c r="B832" s="49">
        <f t="shared" si="82"/>
        <v>10261.126999999997</v>
      </c>
      <c r="C832" s="41">
        <f t="shared" si="80"/>
        <v>15.39</v>
      </c>
      <c r="D832" s="41"/>
      <c r="E832" s="41">
        <f t="shared" si="85"/>
        <v>46.17</v>
      </c>
      <c r="F832" s="41">
        <f t="shared" si="81"/>
        <v>0</v>
      </c>
      <c r="G832" s="41">
        <f t="shared" si="83"/>
        <v>46.17</v>
      </c>
      <c r="H832" s="41">
        <f t="shared" si="84"/>
        <v>10261.126999999997</v>
      </c>
      <c r="I832" s="45"/>
      <c r="J832" s="46"/>
      <c r="K832" s="45"/>
      <c r="N832" s="161"/>
    </row>
    <row r="833" spans="1:14" hidden="1" outlineLevel="1" x14ac:dyDescent="0.3">
      <c r="A833" s="15">
        <v>830</v>
      </c>
      <c r="B833" s="49">
        <f t="shared" si="82"/>
        <v>10261.126999999997</v>
      </c>
      <c r="C833" s="41">
        <f t="shared" si="80"/>
        <v>15.39</v>
      </c>
      <c r="D833" s="41"/>
      <c r="E833" s="41">
        <f t="shared" si="85"/>
        <v>61.56</v>
      </c>
      <c r="F833" s="41">
        <f t="shared" si="81"/>
        <v>58.481999999999999</v>
      </c>
      <c r="G833" s="41">
        <f t="shared" si="83"/>
        <v>0</v>
      </c>
      <c r="H833" s="41">
        <f t="shared" si="84"/>
        <v>10319.608999999997</v>
      </c>
      <c r="I833" s="45"/>
      <c r="J833" s="46"/>
      <c r="K833" s="45"/>
      <c r="N833" s="161"/>
    </row>
    <row r="834" spans="1:14" hidden="1" outlineLevel="1" x14ac:dyDescent="0.3">
      <c r="A834" s="15">
        <v>831</v>
      </c>
      <c r="B834" s="49">
        <f t="shared" si="82"/>
        <v>10319.608999999997</v>
      </c>
      <c r="C834" s="41">
        <f t="shared" si="80"/>
        <v>15.48</v>
      </c>
      <c r="D834" s="41"/>
      <c r="E834" s="41">
        <f t="shared" si="85"/>
        <v>15.48</v>
      </c>
      <c r="F834" s="41">
        <f t="shared" si="81"/>
        <v>0</v>
      </c>
      <c r="G834" s="41">
        <f t="shared" si="83"/>
        <v>15.48</v>
      </c>
      <c r="H834" s="41">
        <f t="shared" si="84"/>
        <v>10319.608999999997</v>
      </c>
      <c r="I834" s="45"/>
      <c r="J834" s="46"/>
      <c r="K834" s="45"/>
      <c r="N834" s="161"/>
    </row>
    <row r="835" spans="1:14" hidden="1" outlineLevel="1" x14ac:dyDescent="0.3">
      <c r="A835" s="15">
        <v>832</v>
      </c>
      <c r="B835" s="49">
        <f t="shared" si="82"/>
        <v>10319.608999999997</v>
      </c>
      <c r="C835" s="41">
        <f t="shared" si="80"/>
        <v>15.48</v>
      </c>
      <c r="D835" s="41"/>
      <c r="E835" s="41">
        <f t="shared" si="85"/>
        <v>30.96</v>
      </c>
      <c r="F835" s="41">
        <f t="shared" si="81"/>
        <v>0</v>
      </c>
      <c r="G835" s="41">
        <f t="shared" si="83"/>
        <v>30.96</v>
      </c>
      <c r="H835" s="41">
        <f t="shared" si="84"/>
        <v>10319.608999999997</v>
      </c>
      <c r="I835" s="45"/>
      <c r="J835" s="46"/>
      <c r="K835" s="45"/>
      <c r="N835" s="161"/>
    </row>
    <row r="836" spans="1:14" hidden="1" outlineLevel="1" x14ac:dyDescent="0.3">
      <c r="A836" s="15">
        <v>833</v>
      </c>
      <c r="B836" s="49">
        <f t="shared" si="82"/>
        <v>10319.608999999997</v>
      </c>
      <c r="C836" s="41">
        <f t="shared" ref="C836:C899" si="86">ROUND(B836*Ertrag/100,2)</f>
        <v>15.48</v>
      </c>
      <c r="D836" s="41"/>
      <c r="E836" s="41">
        <f t="shared" si="85"/>
        <v>46.44</v>
      </c>
      <c r="F836" s="41">
        <f t="shared" ref="F836:F899" si="87">IF(E836&lt;50,0,E836*gebuehr)</f>
        <v>0</v>
      </c>
      <c r="G836" s="41">
        <f t="shared" si="83"/>
        <v>46.44</v>
      </c>
      <c r="H836" s="41">
        <f t="shared" si="84"/>
        <v>10319.608999999997</v>
      </c>
      <c r="I836" s="45"/>
      <c r="J836" s="46"/>
      <c r="K836" s="45"/>
      <c r="N836" s="161"/>
    </row>
    <row r="837" spans="1:14" hidden="1" outlineLevel="1" x14ac:dyDescent="0.3">
      <c r="A837" s="15">
        <v>834</v>
      </c>
      <c r="B837" s="49">
        <f t="shared" si="82"/>
        <v>10319.608999999997</v>
      </c>
      <c r="C837" s="41">
        <f t="shared" si="86"/>
        <v>15.48</v>
      </c>
      <c r="D837" s="41"/>
      <c r="E837" s="41">
        <f t="shared" si="85"/>
        <v>61.92</v>
      </c>
      <c r="F837" s="41">
        <f t="shared" si="87"/>
        <v>58.823999999999998</v>
      </c>
      <c r="G837" s="41">
        <f t="shared" si="83"/>
        <v>0</v>
      </c>
      <c r="H837" s="41">
        <f t="shared" si="84"/>
        <v>10378.432999999997</v>
      </c>
      <c r="I837" s="45"/>
      <c r="J837" s="46"/>
      <c r="K837" s="45"/>
      <c r="N837" s="161"/>
    </row>
    <row r="838" spans="1:14" hidden="1" outlineLevel="1" x14ac:dyDescent="0.3">
      <c r="A838" s="15">
        <v>835</v>
      </c>
      <c r="B838" s="49">
        <f t="shared" si="82"/>
        <v>10378.432999999997</v>
      </c>
      <c r="C838" s="41">
        <f t="shared" si="86"/>
        <v>15.57</v>
      </c>
      <c r="D838" s="41"/>
      <c r="E838" s="41">
        <f t="shared" si="85"/>
        <v>15.57</v>
      </c>
      <c r="F838" s="41">
        <f t="shared" si="87"/>
        <v>0</v>
      </c>
      <c r="G838" s="41">
        <f t="shared" si="83"/>
        <v>15.57</v>
      </c>
      <c r="H838" s="41">
        <f t="shared" si="84"/>
        <v>10378.432999999997</v>
      </c>
      <c r="I838" s="45"/>
      <c r="J838" s="46"/>
      <c r="K838" s="45"/>
      <c r="N838" s="161"/>
    </row>
    <row r="839" spans="1:14" hidden="1" outlineLevel="1" x14ac:dyDescent="0.3">
      <c r="A839" s="15">
        <v>836</v>
      </c>
      <c r="B839" s="49">
        <f t="shared" ref="B839:B902" si="88">H838</f>
        <v>10378.432999999997</v>
      </c>
      <c r="C839" s="41">
        <f t="shared" si="86"/>
        <v>15.57</v>
      </c>
      <c r="D839" s="41"/>
      <c r="E839" s="41">
        <f t="shared" si="85"/>
        <v>31.14</v>
      </c>
      <c r="F839" s="41">
        <f t="shared" si="87"/>
        <v>0</v>
      </c>
      <c r="G839" s="41">
        <f t="shared" si="83"/>
        <v>31.14</v>
      </c>
      <c r="H839" s="41">
        <f t="shared" si="84"/>
        <v>10378.432999999997</v>
      </c>
      <c r="I839" s="45"/>
      <c r="J839" s="46"/>
      <c r="K839" s="45"/>
      <c r="N839" s="161"/>
    </row>
    <row r="840" spans="1:14" hidden="1" outlineLevel="1" x14ac:dyDescent="0.3">
      <c r="A840" s="15">
        <v>837</v>
      </c>
      <c r="B840" s="49">
        <f t="shared" si="88"/>
        <v>10378.432999999997</v>
      </c>
      <c r="C840" s="41">
        <f t="shared" si="86"/>
        <v>15.57</v>
      </c>
      <c r="D840" s="41"/>
      <c r="E840" s="41">
        <f t="shared" si="85"/>
        <v>46.71</v>
      </c>
      <c r="F840" s="41">
        <f t="shared" si="87"/>
        <v>0</v>
      </c>
      <c r="G840" s="41">
        <f t="shared" si="83"/>
        <v>46.71</v>
      </c>
      <c r="H840" s="41">
        <f t="shared" si="84"/>
        <v>10378.432999999997</v>
      </c>
      <c r="I840" s="45"/>
      <c r="J840" s="46"/>
      <c r="K840" s="45"/>
      <c r="N840" s="161"/>
    </row>
    <row r="841" spans="1:14" hidden="1" outlineLevel="1" x14ac:dyDescent="0.3">
      <c r="A841" s="15">
        <v>838</v>
      </c>
      <c r="B841" s="49">
        <f t="shared" si="88"/>
        <v>10378.432999999997</v>
      </c>
      <c r="C841" s="41">
        <f t="shared" si="86"/>
        <v>15.57</v>
      </c>
      <c r="D841" s="41"/>
      <c r="E841" s="41">
        <f t="shared" si="85"/>
        <v>62.28</v>
      </c>
      <c r="F841" s="41">
        <f t="shared" si="87"/>
        <v>59.165999999999997</v>
      </c>
      <c r="G841" s="41">
        <f t="shared" si="83"/>
        <v>0</v>
      </c>
      <c r="H841" s="41">
        <f t="shared" si="84"/>
        <v>10437.598999999997</v>
      </c>
      <c r="I841" s="45"/>
      <c r="J841" s="46"/>
      <c r="K841" s="45"/>
      <c r="N841" s="161"/>
    </row>
    <row r="842" spans="1:14" hidden="1" outlineLevel="1" x14ac:dyDescent="0.3">
      <c r="A842" s="15">
        <v>839</v>
      </c>
      <c r="B842" s="49">
        <f t="shared" si="88"/>
        <v>10437.598999999997</v>
      </c>
      <c r="C842" s="41">
        <f t="shared" si="86"/>
        <v>15.66</v>
      </c>
      <c r="D842" s="41"/>
      <c r="E842" s="41">
        <f t="shared" si="85"/>
        <v>15.66</v>
      </c>
      <c r="F842" s="41">
        <f t="shared" si="87"/>
        <v>0</v>
      </c>
      <c r="G842" s="41">
        <f t="shared" si="83"/>
        <v>15.66</v>
      </c>
      <c r="H842" s="41">
        <f t="shared" si="84"/>
        <v>10437.598999999997</v>
      </c>
      <c r="I842" s="45"/>
      <c r="J842" s="46"/>
      <c r="K842" s="45"/>
      <c r="N842" s="161"/>
    </row>
    <row r="843" spans="1:14" hidden="1" outlineLevel="1" x14ac:dyDescent="0.3">
      <c r="A843" s="15">
        <v>840</v>
      </c>
      <c r="B843" s="49">
        <f t="shared" si="88"/>
        <v>10437.598999999997</v>
      </c>
      <c r="C843" s="41">
        <f t="shared" si="86"/>
        <v>15.66</v>
      </c>
      <c r="D843" s="41">
        <f>D543</f>
        <v>200</v>
      </c>
      <c r="E843" s="41">
        <f t="shared" si="85"/>
        <v>31.32</v>
      </c>
      <c r="F843" s="41">
        <f t="shared" si="87"/>
        <v>0</v>
      </c>
      <c r="G843" s="41">
        <f t="shared" si="83"/>
        <v>31.32</v>
      </c>
      <c r="H843" s="41">
        <f t="shared" si="84"/>
        <v>10627.598999999997</v>
      </c>
      <c r="I843" s="47">
        <f>D843+I813</f>
        <v>5600</v>
      </c>
      <c r="J843" s="41"/>
      <c r="K843" s="45"/>
      <c r="N843" s="161"/>
    </row>
    <row r="844" spans="1:14" hidden="1" outlineLevel="1" x14ac:dyDescent="0.3">
      <c r="A844" s="15">
        <v>841</v>
      </c>
      <c r="B844" s="49">
        <f t="shared" si="88"/>
        <v>10627.598999999997</v>
      </c>
      <c r="C844" s="41">
        <f t="shared" si="86"/>
        <v>15.94</v>
      </c>
      <c r="D844" s="41"/>
      <c r="E844" s="41">
        <f t="shared" si="85"/>
        <v>47.26</v>
      </c>
      <c r="F844" s="41">
        <f t="shared" si="87"/>
        <v>0</v>
      </c>
      <c r="G844" s="41">
        <f t="shared" si="83"/>
        <v>47.26</v>
      </c>
      <c r="H844" s="41">
        <f t="shared" si="84"/>
        <v>10627.598999999997</v>
      </c>
      <c r="I844" s="45"/>
      <c r="J844" s="46"/>
      <c r="K844" s="45"/>
      <c r="N844" s="161"/>
    </row>
    <row r="845" spans="1:14" hidden="1" outlineLevel="1" x14ac:dyDescent="0.3">
      <c r="A845" s="15">
        <v>842</v>
      </c>
      <c r="B845" s="49">
        <f t="shared" si="88"/>
        <v>10627.598999999997</v>
      </c>
      <c r="C845" s="41">
        <f t="shared" si="86"/>
        <v>15.94</v>
      </c>
      <c r="D845" s="41"/>
      <c r="E845" s="41">
        <f t="shared" si="85"/>
        <v>63.199999999999996</v>
      </c>
      <c r="F845" s="41">
        <f t="shared" si="87"/>
        <v>60.039999999999992</v>
      </c>
      <c r="G845" s="41">
        <f t="shared" si="83"/>
        <v>0</v>
      </c>
      <c r="H845" s="41">
        <f t="shared" si="84"/>
        <v>10687.638999999997</v>
      </c>
      <c r="I845" s="45"/>
      <c r="J845" s="46"/>
      <c r="K845" s="45"/>
      <c r="N845" s="161"/>
    </row>
    <row r="846" spans="1:14" hidden="1" outlineLevel="1" x14ac:dyDescent="0.3">
      <c r="A846" s="15">
        <v>843</v>
      </c>
      <c r="B846" s="49">
        <f t="shared" si="88"/>
        <v>10687.638999999997</v>
      </c>
      <c r="C846" s="41">
        <f t="shared" si="86"/>
        <v>16.03</v>
      </c>
      <c r="D846" s="41"/>
      <c r="E846" s="41">
        <f t="shared" si="85"/>
        <v>16.03</v>
      </c>
      <c r="F846" s="41">
        <f t="shared" si="87"/>
        <v>0</v>
      </c>
      <c r="G846" s="41">
        <f t="shared" si="83"/>
        <v>16.03</v>
      </c>
      <c r="H846" s="41">
        <f t="shared" si="84"/>
        <v>10687.638999999997</v>
      </c>
      <c r="I846" s="45"/>
      <c r="J846" s="46"/>
      <c r="K846" s="45"/>
      <c r="N846" s="161"/>
    </row>
    <row r="847" spans="1:14" hidden="1" outlineLevel="1" x14ac:dyDescent="0.3">
      <c r="A847" s="15">
        <v>844</v>
      </c>
      <c r="B847" s="49">
        <f t="shared" si="88"/>
        <v>10687.638999999997</v>
      </c>
      <c r="C847" s="41">
        <f t="shared" si="86"/>
        <v>16.03</v>
      </c>
      <c r="D847" s="41"/>
      <c r="E847" s="41">
        <f t="shared" si="85"/>
        <v>32.06</v>
      </c>
      <c r="F847" s="41">
        <f t="shared" si="87"/>
        <v>0</v>
      </c>
      <c r="G847" s="41">
        <f t="shared" si="83"/>
        <v>32.06</v>
      </c>
      <c r="H847" s="41">
        <f t="shared" si="84"/>
        <v>10687.638999999997</v>
      </c>
      <c r="I847" s="45"/>
      <c r="J847" s="46"/>
      <c r="K847" s="45"/>
      <c r="N847" s="161"/>
    </row>
    <row r="848" spans="1:14" hidden="1" outlineLevel="1" x14ac:dyDescent="0.3">
      <c r="A848" s="15">
        <v>845</v>
      </c>
      <c r="B848" s="49">
        <f t="shared" si="88"/>
        <v>10687.638999999997</v>
      </c>
      <c r="C848" s="41">
        <f t="shared" si="86"/>
        <v>16.03</v>
      </c>
      <c r="D848" s="41"/>
      <c r="E848" s="41">
        <f t="shared" si="85"/>
        <v>48.09</v>
      </c>
      <c r="F848" s="41">
        <f t="shared" si="87"/>
        <v>0</v>
      </c>
      <c r="G848" s="41">
        <f t="shared" si="83"/>
        <v>48.09</v>
      </c>
      <c r="H848" s="41">
        <f t="shared" si="84"/>
        <v>10687.638999999997</v>
      </c>
      <c r="I848" s="45"/>
      <c r="J848" s="46"/>
      <c r="K848" s="45"/>
      <c r="N848" s="161"/>
    </row>
    <row r="849" spans="1:14" hidden="1" outlineLevel="1" x14ac:dyDescent="0.3">
      <c r="A849" s="15">
        <v>846</v>
      </c>
      <c r="B849" s="49">
        <f t="shared" si="88"/>
        <v>10687.638999999997</v>
      </c>
      <c r="C849" s="41">
        <f t="shared" si="86"/>
        <v>16.03</v>
      </c>
      <c r="D849" s="41"/>
      <c r="E849" s="41">
        <f t="shared" si="85"/>
        <v>64.12</v>
      </c>
      <c r="F849" s="41">
        <f t="shared" si="87"/>
        <v>60.914000000000001</v>
      </c>
      <c r="G849" s="41">
        <f t="shared" si="83"/>
        <v>0</v>
      </c>
      <c r="H849" s="41">
        <f t="shared" si="84"/>
        <v>10748.552999999998</v>
      </c>
      <c r="I849" s="45"/>
      <c r="J849" s="46"/>
      <c r="K849" s="45"/>
      <c r="N849" s="161"/>
    </row>
    <row r="850" spans="1:14" hidden="1" outlineLevel="1" x14ac:dyDescent="0.3">
      <c r="A850" s="15">
        <v>847</v>
      </c>
      <c r="B850" s="49">
        <f t="shared" si="88"/>
        <v>10748.552999999998</v>
      </c>
      <c r="C850" s="41">
        <f t="shared" si="86"/>
        <v>16.12</v>
      </c>
      <c r="D850" s="41"/>
      <c r="E850" s="41">
        <f t="shared" si="85"/>
        <v>16.12</v>
      </c>
      <c r="F850" s="41">
        <f t="shared" si="87"/>
        <v>0</v>
      </c>
      <c r="G850" s="41">
        <f t="shared" si="83"/>
        <v>16.12</v>
      </c>
      <c r="H850" s="41">
        <f t="shared" si="84"/>
        <v>10748.552999999998</v>
      </c>
      <c r="I850" s="45"/>
      <c r="J850" s="46"/>
      <c r="K850" s="45"/>
      <c r="N850" s="161"/>
    </row>
    <row r="851" spans="1:14" hidden="1" outlineLevel="1" x14ac:dyDescent="0.3">
      <c r="A851" s="15">
        <v>848</v>
      </c>
      <c r="B851" s="49">
        <f t="shared" si="88"/>
        <v>10748.552999999998</v>
      </c>
      <c r="C851" s="41">
        <f t="shared" si="86"/>
        <v>16.12</v>
      </c>
      <c r="D851" s="41"/>
      <c r="E851" s="41">
        <f t="shared" si="85"/>
        <v>32.24</v>
      </c>
      <c r="F851" s="41">
        <f t="shared" si="87"/>
        <v>0</v>
      </c>
      <c r="G851" s="41">
        <f t="shared" si="83"/>
        <v>32.24</v>
      </c>
      <c r="H851" s="41">
        <f t="shared" si="84"/>
        <v>10748.552999999998</v>
      </c>
      <c r="I851" s="45"/>
      <c r="J851" s="46"/>
      <c r="K851" s="45"/>
      <c r="N851" s="161"/>
    </row>
    <row r="852" spans="1:14" hidden="1" outlineLevel="1" x14ac:dyDescent="0.3">
      <c r="A852" s="15">
        <v>849</v>
      </c>
      <c r="B852" s="49">
        <f t="shared" si="88"/>
        <v>10748.552999999998</v>
      </c>
      <c r="C852" s="41">
        <f t="shared" si="86"/>
        <v>16.12</v>
      </c>
      <c r="D852" s="41"/>
      <c r="E852" s="41">
        <f t="shared" si="85"/>
        <v>48.36</v>
      </c>
      <c r="F852" s="41">
        <f t="shared" si="87"/>
        <v>0</v>
      </c>
      <c r="G852" s="41">
        <f t="shared" si="83"/>
        <v>48.36</v>
      </c>
      <c r="H852" s="41">
        <f t="shared" si="84"/>
        <v>10748.552999999998</v>
      </c>
      <c r="I852" s="45"/>
      <c r="J852" s="46"/>
      <c r="K852" s="45"/>
      <c r="N852" s="161"/>
    </row>
    <row r="853" spans="1:14" hidden="1" outlineLevel="1" x14ac:dyDescent="0.3">
      <c r="A853" s="15">
        <v>850</v>
      </c>
      <c r="B853" s="49">
        <f t="shared" si="88"/>
        <v>10748.552999999998</v>
      </c>
      <c r="C853" s="41">
        <f t="shared" si="86"/>
        <v>16.12</v>
      </c>
      <c r="D853" s="41"/>
      <c r="E853" s="41">
        <f t="shared" si="85"/>
        <v>64.48</v>
      </c>
      <c r="F853" s="41">
        <f t="shared" si="87"/>
        <v>61.256</v>
      </c>
      <c r="G853" s="41">
        <f t="shared" si="83"/>
        <v>0</v>
      </c>
      <c r="H853" s="41">
        <f t="shared" si="84"/>
        <v>10809.808999999997</v>
      </c>
      <c r="I853" s="45"/>
      <c r="J853" s="46"/>
      <c r="K853" s="45"/>
      <c r="N853" s="161"/>
    </row>
    <row r="854" spans="1:14" hidden="1" outlineLevel="1" x14ac:dyDescent="0.3">
      <c r="A854" s="15">
        <v>851</v>
      </c>
      <c r="B854" s="49">
        <f t="shared" si="88"/>
        <v>10809.808999999997</v>
      </c>
      <c r="C854" s="41">
        <f t="shared" si="86"/>
        <v>16.21</v>
      </c>
      <c r="D854" s="41"/>
      <c r="E854" s="41">
        <f t="shared" si="85"/>
        <v>16.21</v>
      </c>
      <c r="F854" s="41">
        <f t="shared" si="87"/>
        <v>0</v>
      </c>
      <c r="G854" s="41">
        <f t="shared" si="83"/>
        <v>16.21</v>
      </c>
      <c r="H854" s="41">
        <f t="shared" si="84"/>
        <v>10809.808999999997</v>
      </c>
      <c r="I854" s="45"/>
      <c r="J854" s="46"/>
      <c r="K854" s="45"/>
      <c r="N854" s="161"/>
    </row>
    <row r="855" spans="1:14" hidden="1" outlineLevel="1" x14ac:dyDescent="0.3">
      <c r="A855" s="15">
        <v>852</v>
      </c>
      <c r="B855" s="49">
        <f t="shared" si="88"/>
        <v>10809.808999999997</v>
      </c>
      <c r="C855" s="41">
        <f t="shared" si="86"/>
        <v>16.21</v>
      </c>
      <c r="D855" s="41"/>
      <c r="E855" s="41">
        <f t="shared" si="85"/>
        <v>32.42</v>
      </c>
      <c r="F855" s="41">
        <f t="shared" si="87"/>
        <v>0</v>
      </c>
      <c r="G855" s="41">
        <f t="shared" si="83"/>
        <v>32.42</v>
      </c>
      <c r="H855" s="41">
        <f t="shared" si="84"/>
        <v>10809.808999999997</v>
      </c>
      <c r="I855" s="45"/>
      <c r="J855" s="46"/>
      <c r="K855" s="45"/>
      <c r="N855" s="161"/>
    </row>
    <row r="856" spans="1:14" hidden="1" outlineLevel="1" x14ac:dyDescent="0.3">
      <c r="A856" s="15">
        <v>853</v>
      </c>
      <c r="B856" s="49">
        <f t="shared" si="88"/>
        <v>10809.808999999997</v>
      </c>
      <c r="C856" s="41">
        <f t="shared" si="86"/>
        <v>16.21</v>
      </c>
      <c r="D856" s="41"/>
      <c r="E856" s="41">
        <f t="shared" si="85"/>
        <v>48.63</v>
      </c>
      <c r="F856" s="41">
        <f t="shared" si="87"/>
        <v>0</v>
      </c>
      <c r="G856" s="41">
        <f t="shared" si="83"/>
        <v>48.63</v>
      </c>
      <c r="H856" s="41">
        <f t="shared" si="84"/>
        <v>10809.808999999997</v>
      </c>
      <c r="I856" s="45"/>
      <c r="J856" s="46"/>
      <c r="K856" s="45"/>
      <c r="N856" s="161"/>
    </row>
    <row r="857" spans="1:14" hidden="1" outlineLevel="1" x14ac:dyDescent="0.3">
      <c r="A857" s="15">
        <v>854</v>
      </c>
      <c r="B857" s="49">
        <f t="shared" si="88"/>
        <v>10809.808999999997</v>
      </c>
      <c r="C857" s="41">
        <f t="shared" si="86"/>
        <v>16.21</v>
      </c>
      <c r="D857" s="41"/>
      <c r="E857" s="41">
        <f t="shared" si="85"/>
        <v>64.84</v>
      </c>
      <c r="F857" s="41">
        <f t="shared" si="87"/>
        <v>61.597999999999999</v>
      </c>
      <c r="G857" s="41">
        <f t="shared" si="83"/>
        <v>0</v>
      </c>
      <c r="H857" s="41">
        <f t="shared" si="84"/>
        <v>10871.406999999997</v>
      </c>
      <c r="I857" s="45"/>
      <c r="J857" s="46"/>
      <c r="K857" s="45"/>
      <c r="N857" s="161"/>
    </row>
    <row r="858" spans="1:14" hidden="1" outlineLevel="1" x14ac:dyDescent="0.3">
      <c r="A858" s="15">
        <v>855</v>
      </c>
      <c r="B858" s="49">
        <f t="shared" si="88"/>
        <v>10871.406999999997</v>
      </c>
      <c r="C858" s="41">
        <f t="shared" si="86"/>
        <v>16.309999999999999</v>
      </c>
      <c r="D858" s="41"/>
      <c r="E858" s="41">
        <f t="shared" si="85"/>
        <v>16.309999999999999</v>
      </c>
      <c r="F858" s="41">
        <f t="shared" si="87"/>
        <v>0</v>
      </c>
      <c r="G858" s="41">
        <f t="shared" si="83"/>
        <v>16.309999999999999</v>
      </c>
      <c r="H858" s="41">
        <f t="shared" si="84"/>
        <v>10871.406999999997</v>
      </c>
      <c r="I858" s="45"/>
      <c r="J858" s="46"/>
      <c r="K858" s="45"/>
      <c r="N858" s="161"/>
    </row>
    <row r="859" spans="1:14" hidden="1" outlineLevel="1" x14ac:dyDescent="0.3">
      <c r="A859" s="15">
        <v>856</v>
      </c>
      <c r="B859" s="49">
        <f t="shared" si="88"/>
        <v>10871.406999999997</v>
      </c>
      <c r="C859" s="41">
        <f t="shared" si="86"/>
        <v>16.309999999999999</v>
      </c>
      <c r="D859" s="41"/>
      <c r="E859" s="41">
        <f t="shared" si="85"/>
        <v>32.619999999999997</v>
      </c>
      <c r="F859" s="41">
        <f t="shared" si="87"/>
        <v>0</v>
      </c>
      <c r="G859" s="41">
        <f t="shared" si="83"/>
        <v>32.619999999999997</v>
      </c>
      <c r="H859" s="41">
        <f t="shared" si="84"/>
        <v>10871.406999999997</v>
      </c>
      <c r="I859" s="45"/>
      <c r="J859" s="46"/>
      <c r="K859" s="45"/>
      <c r="N859" s="161"/>
    </row>
    <row r="860" spans="1:14" hidden="1" outlineLevel="1" x14ac:dyDescent="0.3">
      <c r="A860" s="15">
        <v>857</v>
      </c>
      <c r="B860" s="49">
        <f t="shared" si="88"/>
        <v>10871.406999999997</v>
      </c>
      <c r="C860" s="41">
        <f t="shared" si="86"/>
        <v>16.309999999999999</v>
      </c>
      <c r="D860" s="41"/>
      <c r="E860" s="41">
        <f t="shared" si="85"/>
        <v>48.929999999999993</v>
      </c>
      <c r="F860" s="41">
        <f t="shared" si="87"/>
        <v>0</v>
      </c>
      <c r="G860" s="41">
        <f t="shared" si="83"/>
        <v>48.929999999999993</v>
      </c>
      <c r="H860" s="41">
        <f t="shared" si="84"/>
        <v>10871.406999999997</v>
      </c>
      <c r="I860" s="45"/>
      <c r="J860" s="46"/>
      <c r="K860" s="45"/>
      <c r="N860" s="161"/>
    </row>
    <row r="861" spans="1:14" hidden="1" outlineLevel="1" x14ac:dyDescent="0.3">
      <c r="A861" s="15">
        <v>858</v>
      </c>
      <c r="B861" s="49">
        <f t="shared" si="88"/>
        <v>10871.406999999997</v>
      </c>
      <c r="C861" s="41">
        <f t="shared" si="86"/>
        <v>16.309999999999999</v>
      </c>
      <c r="D861" s="41"/>
      <c r="E861" s="41">
        <f t="shared" si="85"/>
        <v>65.239999999999995</v>
      </c>
      <c r="F861" s="41">
        <f t="shared" si="87"/>
        <v>61.977999999999994</v>
      </c>
      <c r="G861" s="41">
        <f t="shared" si="83"/>
        <v>0</v>
      </c>
      <c r="H861" s="41">
        <f t="shared" si="84"/>
        <v>10933.384999999997</v>
      </c>
      <c r="I861" s="45"/>
      <c r="J861" s="46"/>
      <c r="K861" s="45"/>
      <c r="N861" s="161"/>
    </row>
    <row r="862" spans="1:14" hidden="1" outlineLevel="1" x14ac:dyDescent="0.3">
      <c r="A862" s="15">
        <v>859</v>
      </c>
      <c r="B862" s="49">
        <f t="shared" si="88"/>
        <v>10933.384999999997</v>
      </c>
      <c r="C862" s="41">
        <f t="shared" si="86"/>
        <v>16.399999999999999</v>
      </c>
      <c r="D862" s="41"/>
      <c r="E862" s="41">
        <f t="shared" si="85"/>
        <v>16.399999999999999</v>
      </c>
      <c r="F862" s="41">
        <f t="shared" si="87"/>
        <v>0</v>
      </c>
      <c r="G862" s="41">
        <f t="shared" si="83"/>
        <v>16.399999999999999</v>
      </c>
      <c r="H862" s="41">
        <f t="shared" si="84"/>
        <v>10933.384999999997</v>
      </c>
      <c r="I862" s="45"/>
      <c r="J862" s="46"/>
      <c r="K862" s="45"/>
      <c r="N862" s="161"/>
    </row>
    <row r="863" spans="1:14" hidden="1" outlineLevel="1" x14ac:dyDescent="0.3">
      <c r="A863" s="15">
        <v>860</v>
      </c>
      <c r="B863" s="49">
        <f t="shared" si="88"/>
        <v>10933.384999999997</v>
      </c>
      <c r="C863" s="41">
        <f t="shared" si="86"/>
        <v>16.399999999999999</v>
      </c>
      <c r="D863" s="41"/>
      <c r="E863" s="41">
        <f t="shared" si="85"/>
        <v>32.799999999999997</v>
      </c>
      <c r="F863" s="41">
        <f t="shared" si="87"/>
        <v>0</v>
      </c>
      <c r="G863" s="41">
        <f t="shared" si="83"/>
        <v>32.799999999999997</v>
      </c>
      <c r="H863" s="41">
        <f t="shared" si="84"/>
        <v>10933.384999999997</v>
      </c>
      <c r="I863" s="45"/>
      <c r="J863" s="46"/>
      <c r="K863" s="45"/>
      <c r="N863" s="161"/>
    </row>
    <row r="864" spans="1:14" hidden="1" outlineLevel="1" x14ac:dyDescent="0.3">
      <c r="A864" s="15">
        <v>861</v>
      </c>
      <c r="B864" s="49">
        <f t="shared" si="88"/>
        <v>10933.384999999997</v>
      </c>
      <c r="C864" s="41">
        <f t="shared" si="86"/>
        <v>16.399999999999999</v>
      </c>
      <c r="D864" s="41"/>
      <c r="E864" s="41">
        <f t="shared" si="85"/>
        <v>49.199999999999996</v>
      </c>
      <c r="F864" s="41">
        <f t="shared" si="87"/>
        <v>0</v>
      </c>
      <c r="G864" s="41">
        <f t="shared" si="83"/>
        <v>49.199999999999996</v>
      </c>
      <c r="H864" s="41">
        <f t="shared" si="84"/>
        <v>10933.384999999997</v>
      </c>
      <c r="I864" s="45"/>
      <c r="J864" s="46"/>
      <c r="K864" s="45"/>
      <c r="N864" s="161"/>
    </row>
    <row r="865" spans="1:14" hidden="1" outlineLevel="1" x14ac:dyDescent="0.3">
      <c r="A865" s="15">
        <v>862</v>
      </c>
      <c r="B865" s="49">
        <f t="shared" si="88"/>
        <v>10933.384999999997</v>
      </c>
      <c r="C865" s="41">
        <f t="shared" si="86"/>
        <v>16.399999999999999</v>
      </c>
      <c r="D865" s="41"/>
      <c r="E865" s="41">
        <f t="shared" si="85"/>
        <v>65.599999999999994</v>
      </c>
      <c r="F865" s="41">
        <f t="shared" si="87"/>
        <v>62.319999999999993</v>
      </c>
      <c r="G865" s="41">
        <f t="shared" ref="G865:G928" si="89">IF(F865&gt;0,0,E865-F865)</f>
        <v>0</v>
      </c>
      <c r="H865" s="41">
        <f t="shared" ref="H865:H928" si="90">B865+F865+(D865*gebuehr)</f>
        <v>10995.704999999996</v>
      </c>
      <c r="I865" s="45"/>
      <c r="J865" s="46"/>
      <c r="K865" s="45"/>
      <c r="N865" s="161"/>
    </row>
    <row r="866" spans="1:14" hidden="1" outlineLevel="1" x14ac:dyDescent="0.3">
      <c r="A866" s="15">
        <v>863</v>
      </c>
      <c r="B866" s="49">
        <f t="shared" si="88"/>
        <v>10995.704999999996</v>
      </c>
      <c r="C866" s="41">
        <f t="shared" si="86"/>
        <v>16.489999999999998</v>
      </c>
      <c r="D866" s="41"/>
      <c r="E866" s="41">
        <f t="shared" si="85"/>
        <v>16.489999999999998</v>
      </c>
      <c r="F866" s="41">
        <f t="shared" si="87"/>
        <v>0</v>
      </c>
      <c r="G866" s="41">
        <f t="shared" si="89"/>
        <v>16.489999999999998</v>
      </c>
      <c r="H866" s="41">
        <f t="shared" si="90"/>
        <v>10995.704999999996</v>
      </c>
      <c r="I866" s="45"/>
      <c r="J866" s="46"/>
      <c r="K866" s="45"/>
      <c r="N866" s="161"/>
    </row>
    <row r="867" spans="1:14" hidden="1" outlineLevel="1" x14ac:dyDescent="0.3">
      <c r="A867" s="15">
        <v>864</v>
      </c>
      <c r="B867" s="49">
        <f t="shared" si="88"/>
        <v>10995.704999999996</v>
      </c>
      <c r="C867" s="41">
        <f t="shared" si="86"/>
        <v>16.489999999999998</v>
      </c>
      <c r="D867" s="41"/>
      <c r="E867" s="41">
        <f t="shared" si="85"/>
        <v>32.979999999999997</v>
      </c>
      <c r="F867" s="41">
        <f t="shared" si="87"/>
        <v>0</v>
      </c>
      <c r="G867" s="41">
        <f t="shared" si="89"/>
        <v>32.979999999999997</v>
      </c>
      <c r="H867" s="41">
        <f t="shared" si="90"/>
        <v>10995.704999999996</v>
      </c>
      <c r="I867" s="45"/>
      <c r="J867" s="46"/>
      <c r="K867" s="45"/>
      <c r="N867" s="161"/>
    </row>
    <row r="868" spans="1:14" hidden="1" outlineLevel="1" x14ac:dyDescent="0.3">
      <c r="A868" s="15">
        <v>865</v>
      </c>
      <c r="B868" s="49">
        <f t="shared" si="88"/>
        <v>10995.704999999996</v>
      </c>
      <c r="C868" s="41">
        <f t="shared" si="86"/>
        <v>16.489999999999998</v>
      </c>
      <c r="D868" s="41"/>
      <c r="E868" s="41">
        <f t="shared" si="85"/>
        <v>49.47</v>
      </c>
      <c r="F868" s="41">
        <f t="shared" si="87"/>
        <v>0</v>
      </c>
      <c r="G868" s="41">
        <f t="shared" si="89"/>
        <v>49.47</v>
      </c>
      <c r="H868" s="41">
        <f t="shared" si="90"/>
        <v>10995.704999999996</v>
      </c>
      <c r="I868" s="45"/>
      <c r="J868" s="46"/>
      <c r="K868" s="45"/>
      <c r="N868" s="161"/>
    </row>
    <row r="869" spans="1:14" hidden="1" outlineLevel="1" x14ac:dyDescent="0.3">
      <c r="A869" s="15">
        <v>866</v>
      </c>
      <c r="B869" s="49">
        <f t="shared" si="88"/>
        <v>10995.704999999996</v>
      </c>
      <c r="C869" s="41">
        <f t="shared" si="86"/>
        <v>16.489999999999998</v>
      </c>
      <c r="D869" s="41"/>
      <c r="E869" s="41">
        <f t="shared" si="85"/>
        <v>65.959999999999994</v>
      </c>
      <c r="F869" s="41">
        <f t="shared" si="87"/>
        <v>62.661999999999992</v>
      </c>
      <c r="G869" s="41">
        <f t="shared" si="89"/>
        <v>0</v>
      </c>
      <c r="H869" s="41">
        <f t="shared" si="90"/>
        <v>11058.366999999997</v>
      </c>
      <c r="I869" s="45"/>
      <c r="J869" s="46"/>
      <c r="K869" s="45"/>
      <c r="N869" s="161"/>
    </row>
    <row r="870" spans="1:14" hidden="1" outlineLevel="1" x14ac:dyDescent="0.3">
      <c r="A870" s="15">
        <v>867</v>
      </c>
      <c r="B870" s="49">
        <f t="shared" si="88"/>
        <v>11058.366999999997</v>
      </c>
      <c r="C870" s="41">
        <f t="shared" si="86"/>
        <v>16.59</v>
      </c>
      <c r="D870" s="41"/>
      <c r="E870" s="41">
        <f t="shared" si="85"/>
        <v>16.59</v>
      </c>
      <c r="F870" s="41">
        <f t="shared" si="87"/>
        <v>0</v>
      </c>
      <c r="G870" s="41">
        <f t="shared" si="89"/>
        <v>16.59</v>
      </c>
      <c r="H870" s="41">
        <f t="shared" si="90"/>
        <v>11058.366999999997</v>
      </c>
      <c r="I870" s="45"/>
      <c r="J870" s="46"/>
      <c r="K870" s="45"/>
      <c r="N870" s="161"/>
    </row>
    <row r="871" spans="1:14" hidden="1" outlineLevel="1" x14ac:dyDescent="0.3">
      <c r="A871" s="15">
        <v>868</v>
      </c>
      <c r="B871" s="49">
        <f t="shared" si="88"/>
        <v>11058.366999999997</v>
      </c>
      <c r="C871" s="41">
        <f t="shared" si="86"/>
        <v>16.59</v>
      </c>
      <c r="D871" s="41"/>
      <c r="E871" s="41">
        <f t="shared" si="85"/>
        <v>33.18</v>
      </c>
      <c r="F871" s="41">
        <f t="shared" si="87"/>
        <v>0</v>
      </c>
      <c r="G871" s="41">
        <f t="shared" si="89"/>
        <v>33.18</v>
      </c>
      <c r="H871" s="41">
        <f t="shared" si="90"/>
        <v>11058.366999999997</v>
      </c>
      <c r="I871" s="45"/>
      <c r="J871" s="46"/>
      <c r="K871" s="45"/>
      <c r="N871" s="161"/>
    </row>
    <row r="872" spans="1:14" hidden="1" outlineLevel="1" x14ac:dyDescent="0.3">
      <c r="A872" s="15">
        <v>869</v>
      </c>
      <c r="B872" s="49">
        <f t="shared" si="88"/>
        <v>11058.366999999997</v>
      </c>
      <c r="C872" s="41">
        <f t="shared" si="86"/>
        <v>16.59</v>
      </c>
      <c r="D872" s="41"/>
      <c r="E872" s="41">
        <f t="shared" si="85"/>
        <v>49.769999999999996</v>
      </c>
      <c r="F872" s="41">
        <f t="shared" si="87"/>
        <v>0</v>
      </c>
      <c r="G872" s="41">
        <f t="shared" si="89"/>
        <v>49.769999999999996</v>
      </c>
      <c r="H872" s="41">
        <f t="shared" si="90"/>
        <v>11058.366999999997</v>
      </c>
      <c r="I872" s="45"/>
      <c r="J872" s="46"/>
      <c r="K872" s="45"/>
      <c r="N872" s="161"/>
    </row>
    <row r="873" spans="1:14" hidden="1" outlineLevel="1" x14ac:dyDescent="0.3">
      <c r="A873" s="15">
        <v>870</v>
      </c>
      <c r="B873" s="49">
        <f t="shared" si="88"/>
        <v>11058.366999999997</v>
      </c>
      <c r="C873" s="41">
        <f t="shared" si="86"/>
        <v>16.59</v>
      </c>
      <c r="D873" s="41">
        <f>D543</f>
        <v>200</v>
      </c>
      <c r="E873" s="41">
        <f t="shared" si="85"/>
        <v>66.36</v>
      </c>
      <c r="F873" s="41">
        <f t="shared" si="87"/>
        <v>63.041999999999994</v>
      </c>
      <c r="G873" s="41">
        <f t="shared" si="89"/>
        <v>0</v>
      </c>
      <c r="H873" s="41">
        <f t="shared" si="90"/>
        <v>11311.408999999996</v>
      </c>
      <c r="I873" s="47">
        <f>D873+I843</f>
        <v>5800</v>
      </c>
      <c r="J873" s="41"/>
      <c r="K873" s="45"/>
      <c r="N873" s="161"/>
    </row>
    <row r="874" spans="1:14" hidden="1" outlineLevel="1" x14ac:dyDescent="0.3">
      <c r="A874" s="15">
        <v>871</v>
      </c>
      <c r="B874" s="49">
        <f t="shared" si="88"/>
        <v>11311.408999999996</v>
      </c>
      <c r="C874" s="41">
        <f t="shared" si="86"/>
        <v>16.97</v>
      </c>
      <c r="D874" s="41"/>
      <c r="E874" s="41">
        <f t="shared" si="85"/>
        <v>16.97</v>
      </c>
      <c r="F874" s="41">
        <f t="shared" si="87"/>
        <v>0</v>
      </c>
      <c r="G874" s="41">
        <f t="shared" si="89"/>
        <v>16.97</v>
      </c>
      <c r="H874" s="41">
        <f t="shared" si="90"/>
        <v>11311.408999999996</v>
      </c>
      <c r="I874" s="45"/>
      <c r="J874" s="46"/>
      <c r="K874" s="45"/>
      <c r="N874" s="161"/>
    </row>
    <row r="875" spans="1:14" hidden="1" outlineLevel="1" x14ac:dyDescent="0.3">
      <c r="A875" s="15">
        <v>872</v>
      </c>
      <c r="B875" s="49">
        <f t="shared" si="88"/>
        <v>11311.408999999996</v>
      </c>
      <c r="C875" s="41">
        <f t="shared" si="86"/>
        <v>16.97</v>
      </c>
      <c r="D875" s="41"/>
      <c r="E875" s="41">
        <f t="shared" si="85"/>
        <v>33.94</v>
      </c>
      <c r="F875" s="41">
        <f t="shared" si="87"/>
        <v>0</v>
      </c>
      <c r="G875" s="41">
        <f t="shared" si="89"/>
        <v>33.94</v>
      </c>
      <c r="H875" s="41">
        <f t="shared" si="90"/>
        <v>11311.408999999996</v>
      </c>
      <c r="I875" s="45"/>
      <c r="J875" s="46"/>
      <c r="K875" s="45"/>
      <c r="N875" s="161"/>
    </row>
    <row r="876" spans="1:14" hidden="1" outlineLevel="1" x14ac:dyDescent="0.3">
      <c r="A876" s="15">
        <v>873</v>
      </c>
      <c r="B876" s="49">
        <f t="shared" si="88"/>
        <v>11311.408999999996</v>
      </c>
      <c r="C876" s="41">
        <f t="shared" si="86"/>
        <v>16.97</v>
      </c>
      <c r="D876" s="41"/>
      <c r="E876" s="41">
        <f t="shared" si="85"/>
        <v>50.91</v>
      </c>
      <c r="F876" s="41">
        <f t="shared" si="87"/>
        <v>48.364499999999992</v>
      </c>
      <c r="G876" s="41">
        <f t="shared" si="89"/>
        <v>0</v>
      </c>
      <c r="H876" s="41">
        <f t="shared" si="90"/>
        <v>11359.773499999996</v>
      </c>
      <c r="I876" s="45"/>
      <c r="J876" s="46"/>
      <c r="K876" s="45"/>
      <c r="N876" s="161"/>
    </row>
    <row r="877" spans="1:14" hidden="1" outlineLevel="1" x14ac:dyDescent="0.3">
      <c r="A877" s="15">
        <v>874</v>
      </c>
      <c r="B877" s="49">
        <f t="shared" si="88"/>
        <v>11359.773499999996</v>
      </c>
      <c r="C877" s="41">
        <f t="shared" si="86"/>
        <v>17.04</v>
      </c>
      <c r="D877" s="41"/>
      <c r="E877" s="41">
        <f t="shared" si="85"/>
        <v>17.04</v>
      </c>
      <c r="F877" s="41">
        <f t="shared" si="87"/>
        <v>0</v>
      </c>
      <c r="G877" s="41">
        <f t="shared" si="89"/>
        <v>17.04</v>
      </c>
      <c r="H877" s="41">
        <f t="shared" si="90"/>
        <v>11359.773499999996</v>
      </c>
      <c r="I877" s="45"/>
      <c r="J877" s="46"/>
      <c r="K877" s="45"/>
      <c r="N877" s="161"/>
    </row>
    <row r="878" spans="1:14" hidden="1" outlineLevel="1" x14ac:dyDescent="0.3">
      <c r="A878" s="15">
        <v>875</v>
      </c>
      <c r="B878" s="49">
        <f t="shared" si="88"/>
        <v>11359.773499999996</v>
      </c>
      <c r="C878" s="41">
        <f t="shared" si="86"/>
        <v>17.04</v>
      </c>
      <c r="D878" s="41"/>
      <c r="E878" s="41">
        <f t="shared" si="85"/>
        <v>34.08</v>
      </c>
      <c r="F878" s="41">
        <f t="shared" si="87"/>
        <v>0</v>
      </c>
      <c r="G878" s="41">
        <f t="shared" si="89"/>
        <v>34.08</v>
      </c>
      <c r="H878" s="41">
        <f t="shared" si="90"/>
        <v>11359.773499999996</v>
      </c>
      <c r="I878" s="45"/>
      <c r="J878" s="46"/>
      <c r="K878" s="45"/>
      <c r="N878" s="161"/>
    </row>
    <row r="879" spans="1:14" hidden="1" outlineLevel="1" x14ac:dyDescent="0.3">
      <c r="A879" s="15">
        <v>876</v>
      </c>
      <c r="B879" s="49">
        <f t="shared" si="88"/>
        <v>11359.773499999996</v>
      </c>
      <c r="C879" s="41">
        <f t="shared" si="86"/>
        <v>17.04</v>
      </c>
      <c r="D879" s="41"/>
      <c r="E879" s="41">
        <f t="shared" si="85"/>
        <v>51.12</v>
      </c>
      <c r="F879" s="41">
        <f t="shared" si="87"/>
        <v>48.563999999999993</v>
      </c>
      <c r="G879" s="41">
        <f t="shared" si="89"/>
        <v>0</v>
      </c>
      <c r="H879" s="41">
        <f t="shared" si="90"/>
        <v>11408.337499999996</v>
      </c>
      <c r="I879" s="45"/>
      <c r="J879" s="46"/>
      <c r="K879" s="45"/>
      <c r="N879" s="161"/>
    </row>
    <row r="880" spans="1:14" hidden="1" outlineLevel="1" x14ac:dyDescent="0.3">
      <c r="A880" s="15">
        <v>877</v>
      </c>
      <c r="B880" s="49">
        <f t="shared" si="88"/>
        <v>11408.337499999996</v>
      </c>
      <c r="C880" s="41">
        <f t="shared" si="86"/>
        <v>17.11</v>
      </c>
      <c r="D880" s="41"/>
      <c r="E880" s="41">
        <f t="shared" si="85"/>
        <v>17.11</v>
      </c>
      <c r="F880" s="41">
        <f t="shared" si="87"/>
        <v>0</v>
      </c>
      <c r="G880" s="41">
        <f t="shared" si="89"/>
        <v>17.11</v>
      </c>
      <c r="H880" s="41">
        <f t="shared" si="90"/>
        <v>11408.337499999996</v>
      </c>
      <c r="I880" s="45"/>
      <c r="J880" s="46"/>
      <c r="K880" s="45"/>
      <c r="N880" s="161"/>
    </row>
    <row r="881" spans="1:14" hidden="1" outlineLevel="1" x14ac:dyDescent="0.3">
      <c r="A881" s="15">
        <v>878</v>
      </c>
      <c r="B881" s="49">
        <f t="shared" si="88"/>
        <v>11408.337499999996</v>
      </c>
      <c r="C881" s="41">
        <f t="shared" si="86"/>
        <v>17.11</v>
      </c>
      <c r="D881" s="41"/>
      <c r="E881" s="41">
        <f t="shared" si="85"/>
        <v>34.22</v>
      </c>
      <c r="F881" s="41">
        <f t="shared" si="87"/>
        <v>0</v>
      </c>
      <c r="G881" s="41">
        <f t="shared" si="89"/>
        <v>34.22</v>
      </c>
      <c r="H881" s="41">
        <f t="shared" si="90"/>
        <v>11408.337499999996</v>
      </c>
      <c r="I881" s="45"/>
      <c r="J881" s="46"/>
      <c r="K881" s="45"/>
      <c r="N881" s="161"/>
    </row>
    <row r="882" spans="1:14" hidden="1" outlineLevel="1" x14ac:dyDescent="0.3">
      <c r="A882" s="15">
        <v>879</v>
      </c>
      <c r="B882" s="49">
        <f t="shared" si="88"/>
        <v>11408.337499999996</v>
      </c>
      <c r="C882" s="41">
        <f t="shared" si="86"/>
        <v>17.11</v>
      </c>
      <c r="D882" s="41"/>
      <c r="E882" s="41">
        <f t="shared" ref="E882:E945" si="91">C882+G881</f>
        <v>51.33</v>
      </c>
      <c r="F882" s="41">
        <f t="shared" si="87"/>
        <v>48.763499999999993</v>
      </c>
      <c r="G882" s="41">
        <f t="shared" si="89"/>
        <v>0</v>
      </c>
      <c r="H882" s="41">
        <f t="shared" si="90"/>
        <v>11457.100999999995</v>
      </c>
      <c r="I882" s="45"/>
      <c r="J882" s="46"/>
      <c r="K882" s="45"/>
      <c r="N882" s="161"/>
    </row>
    <row r="883" spans="1:14" hidden="1" outlineLevel="1" x14ac:dyDescent="0.3">
      <c r="A883" s="15">
        <v>880</v>
      </c>
      <c r="B883" s="49">
        <f t="shared" si="88"/>
        <v>11457.100999999995</v>
      </c>
      <c r="C883" s="41">
        <f t="shared" si="86"/>
        <v>17.190000000000001</v>
      </c>
      <c r="D883" s="41"/>
      <c r="E883" s="41">
        <f t="shared" si="91"/>
        <v>17.190000000000001</v>
      </c>
      <c r="F883" s="41">
        <f t="shared" si="87"/>
        <v>0</v>
      </c>
      <c r="G883" s="41">
        <f t="shared" si="89"/>
        <v>17.190000000000001</v>
      </c>
      <c r="H883" s="41">
        <f t="shared" si="90"/>
        <v>11457.100999999995</v>
      </c>
      <c r="I883" s="45"/>
      <c r="J883" s="46"/>
      <c r="K883" s="45"/>
      <c r="N883" s="161"/>
    </row>
    <row r="884" spans="1:14" hidden="1" outlineLevel="1" x14ac:dyDescent="0.3">
      <c r="A884" s="15">
        <v>881</v>
      </c>
      <c r="B884" s="49">
        <f t="shared" si="88"/>
        <v>11457.100999999995</v>
      </c>
      <c r="C884" s="41">
        <f t="shared" si="86"/>
        <v>17.190000000000001</v>
      </c>
      <c r="D884" s="41"/>
      <c r="E884" s="41">
        <f t="shared" si="91"/>
        <v>34.380000000000003</v>
      </c>
      <c r="F884" s="41">
        <f t="shared" si="87"/>
        <v>0</v>
      </c>
      <c r="G884" s="41">
        <f t="shared" si="89"/>
        <v>34.380000000000003</v>
      </c>
      <c r="H884" s="41">
        <f t="shared" si="90"/>
        <v>11457.100999999995</v>
      </c>
      <c r="I884" s="45"/>
      <c r="J884" s="46"/>
      <c r="K884" s="45"/>
      <c r="N884" s="161"/>
    </row>
    <row r="885" spans="1:14" hidden="1" outlineLevel="1" x14ac:dyDescent="0.3">
      <c r="A885" s="15">
        <v>882</v>
      </c>
      <c r="B885" s="49">
        <f t="shared" si="88"/>
        <v>11457.100999999995</v>
      </c>
      <c r="C885" s="41">
        <f t="shared" si="86"/>
        <v>17.190000000000001</v>
      </c>
      <c r="D885" s="41"/>
      <c r="E885" s="41">
        <f t="shared" si="91"/>
        <v>51.570000000000007</v>
      </c>
      <c r="F885" s="41">
        <f t="shared" si="87"/>
        <v>48.991500000000002</v>
      </c>
      <c r="G885" s="41">
        <f t="shared" si="89"/>
        <v>0</v>
      </c>
      <c r="H885" s="41">
        <f t="shared" si="90"/>
        <v>11506.092499999995</v>
      </c>
      <c r="I885" s="45"/>
      <c r="J885" s="46"/>
      <c r="K885" s="45"/>
      <c r="N885" s="161"/>
    </row>
    <row r="886" spans="1:14" hidden="1" outlineLevel="1" x14ac:dyDescent="0.3">
      <c r="A886" s="15">
        <v>883</v>
      </c>
      <c r="B886" s="49">
        <f t="shared" si="88"/>
        <v>11506.092499999995</v>
      </c>
      <c r="C886" s="41">
        <f t="shared" si="86"/>
        <v>17.260000000000002</v>
      </c>
      <c r="D886" s="41"/>
      <c r="E886" s="41">
        <f t="shared" si="91"/>
        <v>17.260000000000002</v>
      </c>
      <c r="F886" s="41">
        <f t="shared" si="87"/>
        <v>0</v>
      </c>
      <c r="G886" s="41">
        <f t="shared" si="89"/>
        <v>17.260000000000002</v>
      </c>
      <c r="H886" s="41">
        <f t="shared" si="90"/>
        <v>11506.092499999995</v>
      </c>
      <c r="I886" s="45"/>
      <c r="J886" s="46"/>
      <c r="K886" s="45"/>
      <c r="N886" s="161"/>
    </row>
    <row r="887" spans="1:14" hidden="1" outlineLevel="1" x14ac:dyDescent="0.3">
      <c r="A887" s="15">
        <v>884</v>
      </c>
      <c r="B887" s="49">
        <f t="shared" si="88"/>
        <v>11506.092499999995</v>
      </c>
      <c r="C887" s="41">
        <f t="shared" si="86"/>
        <v>17.260000000000002</v>
      </c>
      <c r="D887" s="41"/>
      <c r="E887" s="41">
        <f t="shared" si="91"/>
        <v>34.520000000000003</v>
      </c>
      <c r="F887" s="41">
        <f t="shared" si="87"/>
        <v>0</v>
      </c>
      <c r="G887" s="41">
        <f t="shared" si="89"/>
        <v>34.520000000000003</v>
      </c>
      <c r="H887" s="41">
        <f t="shared" si="90"/>
        <v>11506.092499999995</v>
      </c>
      <c r="I887" s="45"/>
      <c r="J887" s="46"/>
      <c r="K887" s="45"/>
      <c r="N887" s="161"/>
    </row>
    <row r="888" spans="1:14" hidden="1" outlineLevel="1" x14ac:dyDescent="0.3">
      <c r="A888" s="15">
        <v>885</v>
      </c>
      <c r="B888" s="49">
        <f t="shared" si="88"/>
        <v>11506.092499999995</v>
      </c>
      <c r="C888" s="41">
        <f t="shared" si="86"/>
        <v>17.260000000000002</v>
      </c>
      <c r="D888" s="41"/>
      <c r="E888" s="41">
        <f t="shared" si="91"/>
        <v>51.78</v>
      </c>
      <c r="F888" s="41">
        <f t="shared" si="87"/>
        <v>49.190999999999995</v>
      </c>
      <c r="G888" s="41">
        <f t="shared" si="89"/>
        <v>0</v>
      </c>
      <c r="H888" s="41">
        <f t="shared" si="90"/>
        <v>11555.283499999996</v>
      </c>
      <c r="I888" s="45"/>
      <c r="J888" s="46"/>
      <c r="K888" s="45"/>
      <c r="N888" s="161"/>
    </row>
    <row r="889" spans="1:14" hidden="1" outlineLevel="1" x14ac:dyDescent="0.3">
      <c r="A889" s="15">
        <v>886</v>
      </c>
      <c r="B889" s="49">
        <f t="shared" si="88"/>
        <v>11555.283499999996</v>
      </c>
      <c r="C889" s="41">
        <f t="shared" si="86"/>
        <v>17.329999999999998</v>
      </c>
      <c r="D889" s="41"/>
      <c r="E889" s="41">
        <f t="shared" si="91"/>
        <v>17.329999999999998</v>
      </c>
      <c r="F889" s="41">
        <f t="shared" si="87"/>
        <v>0</v>
      </c>
      <c r="G889" s="41">
        <f t="shared" si="89"/>
        <v>17.329999999999998</v>
      </c>
      <c r="H889" s="41">
        <f t="shared" si="90"/>
        <v>11555.283499999996</v>
      </c>
      <c r="I889" s="45"/>
      <c r="J889" s="46"/>
      <c r="K889" s="45"/>
      <c r="N889" s="161"/>
    </row>
    <row r="890" spans="1:14" hidden="1" outlineLevel="1" x14ac:dyDescent="0.3">
      <c r="A890" s="15">
        <v>887</v>
      </c>
      <c r="B890" s="49">
        <f t="shared" si="88"/>
        <v>11555.283499999996</v>
      </c>
      <c r="C890" s="41">
        <f t="shared" si="86"/>
        <v>17.329999999999998</v>
      </c>
      <c r="D890" s="41"/>
      <c r="E890" s="41">
        <f t="shared" si="91"/>
        <v>34.659999999999997</v>
      </c>
      <c r="F890" s="41">
        <f t="shared" si="87"/>
        <v>0</v>
      </c>
      <c r="G890" s="41">
        <f t="shared" si="89"/>
        <v>34.659999999999997</v>
      </c>
      <c r="H890" s="41">
        <f t="shared" si="90"/>
        <v>11555.283499999996</v>
      </c>
      <c r="I890" s="45"/>
      <c r="J890" s="46"/>
      <c r="K890" s="45"/>
      <c r="N890" s="161"/>
    </row>
    <row r="891" spans="1:14" hidden="1" outlineLevel="1" x14ac:dyDescent="0.3">
      <c r="A891" s="15">
        <v>888</v>
      </c>
      <c r="B891" s="49">
        <f t="shared" si="88"/>
        <v>11555.283499999996</v>
      </c>
      <c r="C891" s="41">
        <f t="shared" si="86"/>
        <v>17.329999999999998</v>
      </c>
      <c r="D891" s="41"/>
      <c r="E891" s="41">
        <f t="shared" si="91"/>
        <v>51.989999999999995</v>
      </c>
      <c r="F891" s="41">
        <f t="shared" si="87"/>
        <v>49.390499999999996</v>
      </c>
      <c r="G891" s="41">
        <f t="shared" si="89"/>
        <v>0</v>
      </c>
      <c r="H891" s="41">
        <f t="shared" si="90"/>
        <v>11604.673999999995</v>
      </c>
      <c r="I891" s="45"/>
      <c r="J891" s="46"/>
      <c r="K891" s="45"/>
      <c r="N891" s="161"/>
    </row>
    <row r="892" spans="1:14" hidden="1" outlineLevel="1" x14ac:dyDescent="0.3">
      <c r="A892" s="15">
        <v>889</v>
      </c>
      <c r="B892" s="49">
        <f t="shared" si="88"/>
        <v>11604.673999999995</v>
      </c>
      <c r="C892" s="41">
        <f t="shared" si="86"/>
        <v>17.41</v>
      </c>
      <c r="D892" s="41"/>
      <c r="E892" s="41">
        <f t="shared" si="91"/>
        <v>17.41</v>
      </c>
      <c r="F892" s="41">
        <f t="shared" si="87"/>
        <v>0</v>
      </c>
      <c r="G892" s="41">
        <f t="shared" si="89"/>
        <v>17.41</v>
      </c>
      <c r="H892" s="41">
        <f t="shared" si="90"/>
        <v>11604.673999999995</v>
      </c>
      <c r="I892" s="45"/>
      <c r="J892" s="46"/>
      <c r="K892" s="45"/>
      <c r="N892" s="161"/>
    </row>
    <row r="893" spans="1:14" hidden="1" outlineLevel="1" x14ac:dyDescent="0.3">
      <c r="A893" s="15">
        <v>890</v>
      </c>
      <c r="B893" s="49">
        <f t="shared" si="88"/>
        <v>11604.673999999995</v>
      </c>
      <c r="C893" s="41">
        <f t="shared" si="86"/>
        <v>17.41</v>
      </c>
      <c r="D893" s="41"/>
      <c r="E893" s="41">
        <f t="shared" si="91"/>
        <v>34.82</v>
      </c>
      <c r="F893" s="41">
        <f t="shared" si="87"/>
        <v>0</v>
      </c>
      <c r="G893" s="41">
        <f t="shared" si="89"/>
        <v>34.82</v>
      </c>
      <c r="H893" s="41">
        <f t="shared" si="90"/>
        <v>11604.673999999995</v>
      </c>
      <c r="I893" s="45"/>
      <c r="J893" s="46"/>
      <c r="K893" s="45"/>
      <c r="N893" s="161"/>
    </row>
    <row r="894" spans="1:14" hidden="1" outlineLevel="1" x14ac:dyDescent="0.3">
      <c r="A894" s="15">
        <v>891</v>
      </c>
      <c r="B894" s="49">
        <f t="shared" si="88"/>
        <v>11604.673999999995</v>
      </c>
      <c r="C894" s="41">
        <f t="shared" si="86"/>
        <v>17.41</v>
      </c>
      <c r="D894" s="41"/>
      <c r="E894" s="41">
        <f t="shared" si="91"/>
        <v>52.230000000000004</v>
      </c>
      <c r="F894" s="41">
        <f t="shared" si="87"/>
        <v>49.618500000000004</v>
      </c>
      <c r="G894" s="41">
        <f t="shared" si="89"/>
        <v>0</v>
      </c>
      <c r="H894" s="41">
        <f t="shared" si="90"/>
        <v>11654.292499999996</v>
      </c>
      <c r="I894" s="45"/>
      <c r="J894" s="46"/>
      <c r="K894" s="45"/>
      <c r="N894" s="161"/>
    </row>
    <row r="895" spans="1:14" hidden="1" outlineLevel="1" x14ac:dyDescent="0.3">
      <c r="A895" s="15">
        <v>892</v>
      </c>
      <c r="B895" s="49">
        <f t="shared" si="88"/>
        <v>11654.292499999996</v>
      </c>
      <c r="C895" s="41">
        <f t="shared" si="86"/>
        <v>17.48</v>
      </c>
      <c r="D895" s="41"/>
      <c r="E895" s="41">
        <f t="shared" si="91"/>
        <v>17.48</v>
      </c>
      <c r="F895" s="41">
        <f t="shared" si="87"/>
        <v>0</v>
      </c>
      <c r="G895" s="41">
        <f t="shared" si="89"/>
        <v>17.48</v>
      </c>
      <c r="H895" s="41">
        <f t="shared" si="90"/>
        <v>11654.292499999996</v>
      </c>
      <c r="I895" s="45"/>
      <c r="J895" s="46"/>
      <c r="K895" s="45"/>
      <c r="N895" s="161"/>
    </row>
    <row r="896" spans="1:14" hidden="1" outlineLevel="1" x14ac:dyDescent="0.3">
      <c r="A896" s="15">
        <v>893</v>
      </c>
      <c r="B896" s="49">
        <f t="shared" si="88"/>
        <v>11654.292499999996</v>
      </c>
      <c r="C896" s="41">
        <f t="shared" si="86"/>
        <v>17.48</v>
      </c>
      <c r="D896" s="41"/>
      <c r="E896" s="41">
        <f t="shared" si="91"/>
        <v>34.96</v>
      </c>
      <c r="F896" s="41">
        <f t="shared" si="87"/>
        <v>0</v>
      </c>
      <c r="G896" s="41">
        <f t="shared" si="89"/>
        <v>34.96</v>
      </c>
      <c r="H896" s="41">
        <f t="shared" si="90"/>
        <v>11654.292499999996</v>
      </c>
      <c r="I896" s="45"/>
      <c r="J896" s="46"/>
      <c r="K896" s="45"/>
      <c r="N896" s="161"/>
    </row>
    <row r="897" spans="1:14" hidden="1" outlineLevel="1" x14ac:dyDescent="0.3">
      <c r="A897" s="15">
        <v>894</v>
      </c>
      <c r="B897" s="49">
        <f t="shared" si="88"/>
        <v>11654.292499999996</v>
      </c>
      <c r="C897" s="41">
        <f t="shared" si="86"/>
        <v>17.48</v>
      </c>
      <c r="D897" s="41"/>
      <c r="E897" s="41">
        <f t="shared" si="91"/>
        <v>52.44</v>
      </c>
      <c r="F897" s="41">
        <f t="shared" si="87"/>
        <v>49.817999999999998</v>
      </c>
      <c r="G897" s="41">
        <f t="shared" si="89"/>
        <v>0</v>
      </c>
      <c r="H897" s="41">
        <f t="shared" si="90"/>
        <v>11704.110499999995</v>
      </c>
      <c r="I897" s="45"/>
      <c r="J897" s="46"/>
      <c r="K897" s="45"/>
      <c r="N897" s="161"/>
    </row>
    <row r="898" spans="1:14" hidden="1" outlineLevel="1" x14ac:dyDescent="0.3">
      <c r="A898" s="15">
        <v>895</v>
      </c>
      <c r="B898" s="49">
        <f t="shared" si="88"/>
        <v>11704.110499999995</v>
      </c>
      <c r="C898" s="41">
        <f t="shared" si="86"/>
        <v>17.559999999999999</v>
      </c>
      <c r="D898" s="41"/>
      <c r="E898" s="41">
        <f t="shared" si="91"/>
        <v>17.559999999999999</v>
      </c>
      <c r="F898" s="41">
        <f t="shared" si="87"/>
        <v>0</v>
      </c>
      <c r="G898" s="41">
        <f t="shared" si="89"/>
        <v>17.559999999999999</v>
      </c>
      <c r="H898" s="41">
        <f t="shared" si="90"/>
        <v>11704.110499999995</v>
      </c>
      <c r="I898" s="45"/>
      <c r="J898" s="46"/>
      <c r="K898" s="45"/>
      <c r="N898" s="161"/>
    </row>
    <row r="899" spans="1:14" hidden="1" outlineLevel="1" x14ac:dyDescent="0.3">
      <c r="A899" s="15">
        <v>896</v>
      </c>
      <c r="B899" s="49">
        <f t="shared" si="88"/>
        <v>11704.110499999995</v>
      </c>
      <c r="C899" s="41">
        <f t="shared" si="86"/>
        <v>17.559999999999999</v>
      </c>
      <c r="D899" s="41"/>
      <c r="E899" s="41">
        <f t="shared" si="91"/>
        <v>35.119999999999997</v>
      </c>
      <c r="F899" s="41">
        <f t="shared" si="87"/>
        <v>0</v>
      </c>
      <c r="G899" s="41">
        <f t="shared" si="89"/>
        <v>35.119999999999997</v>
      </c>
      <c r="H899" s="41">
        <f t="shared" si="90"/>
        <v>11704.110499999995</v>
      </c>
      <c r="I899" s="45"/>
      <c r="J899" s="46"/>
      <c r="K899" s="45"/>
      <c r="N899" s="161"/>
    </row>
    <row r="900" spans="1:14" hidden="1" outlineLevel="1" x14ac:dyDescent="0.3">
      <c r="A900" s="15">
        <v>897</v>
      </c>
      <c r="B900" s="49">
        <f t="shared" si="88"/>
        <v>11704.110499999995</v>
      </c>
      <c r="C900" s="41">
        <f t="shared" ref="C900:C963" si="92">ROUND(B900*Ertrag/100,2)</f>
        <v>17.559999999999999</v>
      </c>
      <c r="D900" s="41"/>
      <c r="E900" s="41">
        <f t="shared" si="91"/>
        <v>52.679999999999993</v>
      </c>
      <c r="F900" s="41">
        <f t="shared" ref="F900:F963" si="93">IF(E900&lt;50,0,E900*gebuehr)</f>
        <v>50.045999999999992</v>
      </c>
      <c r="G900" s="41">
        <f t="shared" si="89"/>
        <v>0</v>
      </c>
      <c r="H900" s="41">
        <f t="shared" si="90"/>
        <v>11754.156499999996</v>
      </c>
      <c r="I900" s="45"/>
      <c r="J900" s="46"/>
      <c r="K900" s="45"/>
      <c r="N900" s="161"/>
    </row>
    <row r="901" spans="1:14" hidden="1" outlineLevel="1" x14ac:dyDescent="0.3">
      <c r="A901" s="15">
        <v>898</v>
      </c>
      <c r="B901" s="49">
        <f t="shared" si="88"/>
        <v>11754.156499999996</v>
      </c>
      <c r="C901" s="41">
        <f t="shared" si="92"/>
        <v>17.63</v>
      </c>
      <c r="D901" s="41"/>
      <c r="E901" s="41">
        <f t="shared" si="91"/>
        <v>17.63</v>
      </c>
      <c r="F901" s="41">
        <f t="shared" si="93"/>
        <v>0</v>
      </c>
      <c r="G901" s="41">
        <f t="shared" si="89"/>
        <v>17.63</v>
      </c>
      <c r="H901" s="41">
        <f t="shared" si="90"/>
        <v>11754.156499999996</v>
      </c>
      <c r="I901" s="45"/>
      <c r="J901" s="46"/>
      <c r="K901" s="45"/>
      <c r="N901" s="161"/>
    </row>
    <row r="902" spans="1:14" hidden="1" outlineLevel="1" x14ac:dyDescent="0.3">
      <c r="A902" s="15">
        <v>899</v>
      </c>
      <c r="B902" s="49">
        <f t="shared" si="88"/>
        <v>11754.156499999996</v>
      </c>
      <c r="C902" s="41">
        <f t="shared" si="92"/>
        <v>17.63</v>
      </c>
      <c r="D902" s="41"/>
      <c r="E902" s="41">
        <f t="shared" si="91"/>
        <v>35.26</v>
      </c>
      <c r="F902" s="41">
        <f t="shared" si="93"/>
        <v>0</v>
      </c>
      <c r="G902" s="41">
        <f t="shared" si="89"/>
        <v>35.26</v>
      </c>
      <c r="H902" s="41">
        <f t="shared" si="90"/>
        <v>11754.156499999996</v>
      </c>
      <c r="I902" s="45"/>
      <c r="J902" s="46"/>
      <c r="K902" s="45"/>
      <c r="N902" s="161"/>
    </row>
    <row r="903" spans="1:14" hidden="1" outlineLevel="1" x14ac:dyDescent="0.3">
      <c r="A903" s="15">
        <v>900</v>
      </c>
      <c r="B903" s="49">
        <f t="shared" ref="B903:B966" si="94">H902</f>
        <v>11754.156499999996</v>
      </c>
      <c r="C903" s="41">
        <f t="shared" si="92"/>
        <v>17.63</v>
      </c>
      <c r="D903" s="41">
        <f>D543</f>
        <v>200</v>
      </c>
      <c r="E903" s="41">
        <f t="shared" si="91"/>
        <v>52.89</v>
      </c>
      <c r="F903" s="41">
        <f t="shared" si="93"/>
        <v>50.2455</v>
      </c>
      <c r="G903" s="41">
        <f t="shared" si="89"/>
        <v>0</v>
      </c>
      <c r="H903" s="41">
        <f t="shared" si="90"/>
        <v>11994.401999999996</v>
      </c>
      <c r="I903" s="47">
        <f>D903+I873</f>
        <v>6000</v>
      </c>
      <c r="J903" s="41"/>
      <c r="K903" s="45"/>
      <c r="N903" s="161"/>
    </row>
    <row r="904" spans="1:14" hidden="1" outlineLevel="1" x14ac:dyDescent="0.3">
      <c r="A904" s="15">
        <v>901</v>
      </c>
      <c r="B904" s="49">
        <f t="shared" si="94"/>
        <v>11994.401999999996</v>
      </c>
      <c r="C904" s="41">
        <f t="shared" si="92"/>
        <v>17.989999999999998</v>
      </c>
      <c r="D904" s="41"/>
      <c r="E904" s="41">
        <f t="shared" si="91"/>
        <v>17.989999999999998</v>
      </c>
      <c r="F904" s="41">
        <f t="shared" si="93"/>
        <v>0</v>
      </c>
      <c r="G904" s="41">
        <f t="shared" si="89"/>
        <v>17.989999999999998</v>
      </c>
      <c r="H904" s="41">
        <f t="shared" si="90"/>
        <v>11994.401999999996</v>
      </c>
      <c r="I904" s="45"/>
      <c r="J904" s="46"/>
      <c r="K904" s="45"/>
      <c r="N904" s="161"/>
    </row>
    <row r="905" spans="1:14" hidden="1" outlineLevel="1" x14ac:dyDescent="0.3">
      <c r="A905" s="15">
        <v>902</v>
      </c>
      <c r="B905" s="49">
        <f t="shared" si="94"/>
        <v>11994.401999999996</v>
      </c>
      <c r="C905" s="41">
        <f t="shared" si="92"/>
        <v>17.989999999999998</v>
      </c>
      <c r="D905" s="41"/>
      <c r="E905" s="41">
        <f t="shared" si="91"/>
        <v>35.979999999999997</v>
      </c>
      <c r="F905" s="41">
        <f t="shared" si="93"/>
        <v>0</v>
      </c>
      <c r="G905" s="41">
        <f t="shared" si="89"/>
        <v>35.979999999999997</v>
      </c>
      <c r="H905" s="41">
        <f t="shared" si="90"/>
        <v>11994.401999999996</v>
      </c>
      <c r="I905" s="45"/>
      <c r="J905" s="46"/>
      <c r="K905" s="45"/>
      <c r="N905" s="161"/>
    </row>
    <row r="906" spans="1:14" hidden="1" outlineLevel="1" x14ac:dyDescent="0.3">
      <c r="A906" s="15">
        <v>903</v>
      </c>
      <c r="B906" s="49">
        <f t="shared" si="94"/>
        <v>11994.401999999996</v>
      </c>
      <c r="C906" s="41">
        <f t="shared" si="92"/>
        <v>17.989999999999998</v>
      </c>
      <c r="D906" s="41"/>
      <c r="E906" s="41">
        <f t="shared" si="91"/>
        <v>53.97</v>
      </c>
      <c r="F906" s="41">
        <f t="shared" si="93"/>
        <v>51.271499999999996</v>
      </c>
      <c r="G906" s="41">
        <f t="shared" si="89"/>
        <v>0</v>
      </c>
      <c r="H906" s="41">
        <f t="shared" si="90"/>
        <v>12045.673499999997</v>
      </c>
      <c r="I906" s="45"/>
      <c r="J906" s="46"/>
      <c r="K906" s="45"/>
      <c r="N906" s="161"/>
    </row>
    <row r="907" spans="1:14" hidden="1" outlineLevel="1" x14ac:dyDescent="0.3">
      <c r="A907" s="15">
        <v>904</v>
      </c>
      <c r="B907" s="49">
        <f t="shared" si="94"/>
        <v>12045.673499999997</v>
      </c>
      <c r="C907" s="41">
        <f t="shared" si="92"/>
        <v>18.07</v>
      </c>
      <c r="D907" s="41"/>
      <c r="E907" s="41">
        <f t="shared" si="91"/>
        <v>18.07</v>
      </c>
      <c r="F907" s="41">
        <f t="shared" si="93"/>
        <v>0</v>
      </c>
      <c r="G907" s="41">
        <f t="shared" si="89"/>
        <v>18.07</v>
      </c>
      <c r="H907" s="41">
        <f t="shared" si="90"/>
        <v>12045.673499999997</v>
      </c>
      <c r="I907" s="45"/>
      <c r="J907" s="46"/>
      <c r="K907" s="45"/>
      <c r="N907" s="161"/>
    </row>
    <row r="908" spans="1:14" hidden="1" outlineLevel="1" x14ac:dyDescent="0.3">
      <c r="A908" s="15">
        <v>905</v>
      </c>
      <c r="B908" s="49">
        <f t="shared" si="94"/>
        <v>12045.673499999997</v>
      </c>
      <c r="C908" s="41">
        <f t="shared" si="92"/>
        <v>18.07</v>
      </c>
      <c r="D908" s="41"/>
      <c r="E908" s="41">
        <f t="shared" si="91"/>
        <v>36.14</v>
      </c>
      <c r="F908" s="41">
        <f t="shared" si="93"/>
        <v>0</v>
      </c>
      <c r="G908" s="41">
        <f t="shared" si="89"/>
        <v>36.14</v>
      </c>
      <c r="H908" s="41">
        <f t="shared" si="90"/>
        <v>12045.673499999997</v>
      </c>
      <c r="I908" s="45"/>
      <c r="J908" s="46"/>
      <c r="K908" s="45"/>
      <c r="N908" s="161"/>
    </row>
    <row r="909" spans="1:14" hidden="1" outlineLevel="1" x14ac:dyDescent="0.3">
      <c r="A909" s="15">
        <v>906</v>
      </c>
      <c r="B909" s="49">
        <f t="shared" si="94"/>
        <v>12045.673499999997</v>
      </c>
      <c r="C909" s="41">
        <f t="shared" si="92"/>
        <v>18.07</v>
      </c>
      <c r="D909" s="41"/>
      <c r="E909" s="41">
        <f t="shared" si="91"/>
        <v>54.21</v>
      </c>
      <c r="F909" s="41">
        <f t="shared" si="93"/>
        <v>51.499499999999998</v>
      </c>
      <c r="G909" s="41">
        <f t="shared" si="89"/>
        <v>0</v>
      </c>
      <c r="H909" s="41">
        <f t="shared" si="90"/>
        <v>12097.172999999997</v>
      </c>
      <c r="I909" s="45"/>
      <c r="J909" s="46"/>
      <c r="K909" s="45"/>
      <c r="N909" s="161"/>
    </row>
    <row r="910" spans="1:14" hidden="1" outlineLevel="1" x14ac:dyDescent="0.3">
      <c r="A910" s="15">
        <v>907</v>
      </c>
      <c r="B910" s="49">
        <f t="shared" si="94"/>
        <v>12097.172999999997</v>
      </c>
      <c r="C910" s="41">
        <f t="shared" si="92"/>
        <v>18.149999999999999</v>
      </c>
      <c r="D910" s="41"/>
      <c r="E910" s="41">
        <f t="shared" si="91"/>
        <v>18.149999999999999</v>
      </c>
      <c r="F910" s="41">
        <f t="shared" si="93"/>
        <v>0</v>
      </c>
      <c r="G910" s="41">
        <f t="shared" si="89"/>
        <v>18.149999999999999</v>
      </c>
      <c r="H910" s="41">
        <f t="shared" si="90"/>
        <v>12097.172999999997</v>
      </c>
      <c r="I910" s="45"/>
      <c r="J910" s="46"/>
      <c r="K910" s="45"/>
      <c r="N910" s="161"/>
    </row>
    <row r="911" spans="1:14" hidden="1" outlineLevel="1" x14ac:dyDescent="0.3">
      <c r="A911" s="15">
        <v>908</v>
      </c>
      <c r="B911" s="49">
        <f t="shared" si="94"/>
        <v>12097.172999999997</v>
      </c>
      <c r="C911" s="41">
        <f t="shared" si="92"/>
        <v>18.149999999999999</v>
      </c>
      <c r="D911" s="41"/>
      <c r="E911" s="41">
        <f t="shared" si="91"/>
        <v>36.299999999999997</v>
      </c>
      <c r="F911" s="41">
        <f t="shared" si="93"/>
        <v>0</v>
      </c>
      <c r="G911" s="41">
        <f t="shared" si="89"/>
        <v>36.299999999999997</v>
      </c>
      <c r="H911" s="41">
        <f t="shared" si="90"/>
        <v>12097.172999999997</v>
      </c>
      <c r="I911" s="45"/>
      <c r="J911" s="46"/>
      <c r="K911" s="45"/>
      <c r="N911" s="161"/>
    </row>
    <row r="912" spans="1:14" hidden="1" outlineLevel="1" x14ac:dyDescent="0.3">
      <c r="A912" s="15">
        <v>909</v>
      </c>
      <c r="B912" s="49">
        <f t="shared" si="94"/>
        <v>12097.172999999997</v>
      </c>
      <c r="C912" s="41">
        <f t="shared" si="92"/>
        <v>18.149999999999999</v>
      </c>
      <c r="D912" s="41"/>
      <c r="E912" s="41">
        <f t="shared" si="91"/>
        <v>54.449999999999996</v>
      </c>
      <c r="F912" s="41">
        <f t="shared" si="93"/>
        <v>51.727499999999992</v>
      </c>
      <c r="G912" s="41">
        <f t="shared" si="89"/>
        <v>0</v>
      </c>
      <c r="H912" s="41">
        <f t="shared" si="90"/>
        <v>12148.900499999998</v>
      </c>
      <c r="I912" s="45"/>
      <c r="J912" s="46"/>
      <c r="K912" s="45"/>
      <c r="N912" s="161"/>
    </row>
    <row r="913" spans="1:14" hidden="1" outlineLevel="1" x14ac:dyDescent="0.3">
      <c r="A913" s="15">
        <v>910</v>
      </c>
      <c r="B913" s="49">
        <f t="shared" si="94"/>
        <v>12148.900499999998</v>
      </c>
      <c r="C913" s="41">
        <f t="shared" si="92"/>
        <v>18.22</v>
      </c>
      <c r="D913" s="41"/>
      <c r="E913" s="41">
        <f t="shared" si="91"/>
        <v>18.22</v>
      </c>
      <c r="F913" s="41">
        <f t="shared" si="93"/>
        <v>0</v>
      </c>
      <c r="G913" s="41">
        <f t="shared" si="89"/>
        <v>18.22</v>
      </c>
      <c r="H913" s="41">
        <f t="shared" si="90"/>
        <v>12148.900499999998</v>
      </c>
      <c r="I913" s="45"/>
      <c r="J913" s="46"/>
      <c r="K913" s="45"/>
      <c r="N913" s="161"/>
    </row>
    <row r="914" spans="1:14" hidden="1" outlineLevel="1" x14ac:dyDescent="0.3">
      <c r="A914" s="15">
        <v>911</v>
      </c>
      <c r="B914" s="49">
        <f t="shared" si="94"/>
        <v>12148.900499999998</v>
      </c>
      <c r="C914" s="41">
        <f t="shared" si="92"/>
        <v>18.22</v>
      </c>
      <c r="D914" s="41"/>
      <c r="E914" s="41">
        <f t="shared" si="91"/>
        <v>36.44</v>
      </c>
      <c r="F914" s="41">
        <f t="shared" si="93"/>
        <v>0</v>
      </c>
      <c r="G914" s="41">
        <f t="shared" si="89"/>
        <v>36.44</v>
      </c>
      <c r="H914" s="41">
        <f t="shared" si="90"/>
        <v>12148.900499999998</v>
      </c>
      <c r="I914" s="45"/>
      <c r="J914" s="46"/>
      <c r="K914" s="45"/>
      <c r="N914" s="161"/>
    </row>
    <row r="915" spans="1:14" hidden="1" outlineLevel="1" x14ac:dyDescent="0.3">
      <c r="A915" s="15">
        <v>912</v>
      </c>
      <c r="B915" s="49">
        <f t="shared" si="94"/>
        <v>12148.900499999998</v>
      </c>
      <c r="C915" s="41">
        <f t="shared" si="92"/>
        <v>18.22</v>
      </c>
      <c r="D915" s="41"/>
      <c r="E915" s="41">
        <f t="shared" si="91"/>
        <v>54.66</v>
      </c>
      <c r="F915" s="41">
        <f t="shared" si="93"/>
        <v>51.926999999999992</v>
      </c>
      <c r="G915" s="41">
        <f t="shared" si="89"/>
        <v>0</v>
      </c>
      <c r="H915" s="41">
        <f t="shared" si="90"/>
        <v>12200.827499999998</v>
      </c>
      <c r="I915" s="45"/>
      <c r="J915" s="46"/>
      <c r="K915" s="45"/>
      <c r="N915" s="161"/>
    </row>
    <row r="916" spans="1:14" hidden="1" outlineLevel="1" x14ac:dyDescent="0.3">
      <c r="A916" s="15">
        <v>913</v>
      </c>
      <c r="B916" s="49">
        <f t="shared" si="94"/>
        <v>12200.827499999998</v>
      </c>
      <c r="C916" s="41">
        <f t="shared" si="92"/>
        <v>18.3</v>
      </c>
      <c r="D916" s="41"/>
      <c r="E916" s="41">
        <f t="shared" si="91"/>
        <v>18.3</v>
      </c>
      <c r="F916" s="41">
        <f t="shared" si="93"/>
        <v>0</v>
      </c>
      <c r="G916" s="41">
        <f t="shared" si="89"/>
        <v>18.3</v>
      </c>
      <c r="H916" s="41">
        <f t="shared" si="90"/>
        <v>12200.827499999998</v>
      </c>
      <c r="I916" s="45"/>
      <c r="J916" s="46"/>
      <c r="K916" s="45"/>
      <c r="N916" s="161"/>
    </row>
    <row r="917" spans="1:14" hidden="1" outlineLevel="1" x14ac:dyDescent="0.3">
      <c r="A917" s="15">
        <v>914</v>
      </c>
      <c r="B917" s="49">
        <f t="shared" si="94"/>
        <v>12200.827499999998</v>
      </c>
      <c r="C917" s="41">
        <f t="shared" si="92"/>
        <v>18.3</v>
      </c>
      <c r="D917" s="41"/>
      <c r="E917" s="41">
        <f t="shared" si="91"/>
        <v>36.6</v>
      </c>
      <c r="F917" s="41">
        <f t="shared" si="93"/>
        <v>0</v>
      </c>
      <c r="G917" s="41">
        <f t="shared" si="89"/>
        <v>36.6</v>
      </c>
      <c r="H917" s="41">
        <f t="shared" si="90"/>
        <v>12200.827499999998</v>
      </c>
      <c r="I917" s="45"/>
      <c r="J917" s="46"/>
      <c r="K917" s="45"/>
      <c r="N917" s="161"/>
    </row>
    <row r="918" spans="1:14" hidden="1" outlineLevel="1" x14ac:dyDescent="0.3">
      <c r="A918" s="15">
        <v>915</v>
      </c>
      <c r="B918" s="49">
        <f t="shared" si="94"/>
        <v>12200.827499999998</v>
      </c>
      <c r="C918" s="41">
        <f t="shared" si="92"/>
        <v>18.3</v>
      </c>
      <c r="D918" s="41"/>
      <c r="E918" s="41">
        <f t="shared" si="91"/>
        <v>54.900000000000006</v>
      </c>
      <c r="F918" s="41">
        <f t="shared" si="93"/>
        <v>52.155000000000001</v>
      </c>
      <c r="G918" s="41">
        <f t="shared" si="89"/>
        <v>0</v>
      </c>
      <c r="H918" s="41">
        <f t="shared" si="90"/>
        <v>12252.982499999998</v>
      </c>
      <c r="I918" s="45"/>
      <c r="J918" s="46"/>
      <c r="K918" s="45"/>
      <c r="N918" s="161"/>
    </row>
    <row r="919" spans="1:14" hidden="1" outlineLevel="1" x14ac:dyDescent="0.3">
      <c r="A919" s="15">
        <v>916</v>
      </c>
      <c r="B919" s="49">
        <f t="shared" si="94"/>
        <v>12252.982499999998</v>
      </c>
      <c r="C919" s="41">
        <f t="shared" si="92"/>
        <v>18.38</v>
      </c>
      <c r="D919" s="41"/>
      <c r="E919" s="41">
        <f t="shared" si="91"/>
        <v>18.38</v>
      </c>
      <c r="F919" s="41">
        <f t="shared" si="93"/>
        <v>0</v>
      </c>
      <c r="G919" s="41">
        <f t="shared" si="89"/>
        <v>18.38</v>
      </c>
      <c r="H919" s="41">
        <f t="shared" si="90"/>
        <v>12252.982499999998</v>
      </c>
      <c r="I919" s="45"/>
      <c r="J919" s="46"/>
      <c r="K919" s="45"/>
      <c r="N919" s="161"/>
    </row>
    <row r="920" spans="1:14" hidden="1" outlineLevel="1" x14ac:dyDescent="0.3">
      <c r="A920" s="15">
        <v>917</v>
      </c>
      <c r="B920" s="49">
        <f t="shared" si="94"/>
        <v>12252.982499999998</v>
      </c>
      <c r="C920" s="41">
        <f t="shared" si="92"/>
        <v>18.38</v>
      </c>
      <c r="D920" s="41"/>
      <c r="E920" s="41">
        <f t="shared" si="91"/>
        <v>36.76</v>
      </c>
      <c r="F920" s="41">
        <f t="shared" si="93"/>
        <v>0</v>
      </c>
      <c r="G920" s="41">
        <f t="shared" si="89"/>
        <v>36.76</v>
      </c>
      <c r="H920" s="41">
        <f t="shared" si="90"/>
        <v>12252.982499999998</v>
      </c>
      <c r="I920" s="45"/>
      <c r="J920" s="46"/>
      <c r="K920" s="45"/>
      <c r="N920" s="161"/>
    </row>
    <row r="921" spans="1:14" hidden="1" outlineLevel="1" x14ac:dyDescent="0.3">
      <c r="A921" s="15">
        <v>918</v>
      </c>
      <c r="B921" s="49">
        <f t="shared" si="94"/>
        <v>12252.982499999998</v>
      </c>
      <c r="C921" s="41">
        <f t="shared" si="92"/>
        <v>18.38</v>
      </c>
      <c r="D921" s="41"/>
      <c r="E921" s="41">
        <f t="shared" si="91"/>
        <v>55.14</v>
      </c>
      <c r="F921" s="41">
        <f t="shared" si="93"/>
        <v>52.382999999999996</v>
      </c>
      <c r="G921" s="41">
        <f t="shared" si="89"/>
        <v>0</v>
      </c>
      <c r="H921" s="41">
        <f t="shared" si="90"/>
        <v>12305.365499999998</v>
      </c>
      <c r="I921" s="45"/>
      <c r="J921" s="46"/>
      <c r="K921" s="45"/>
      <c r="N921" s="161"/>
    </row>
    <row r="922" spans="1:14" hidden="1" outlineLevel="1" x14ac:dyDescent="0.3">
      <c r="A922" s="15">
        <v>919</v>
      </c>
      <c r="B922" s="49">
        <f t="shared" si="94"/>
        <v>12305.365499999998</v>
      </c>
      <c r="C922" s="41">
        <f t="shared" si="92"/>
        <v>18.46</v>
      </c>
      <c r="D922" s="41"/>
      <c r="E922" s="41">
        <f t="shared" si="91"/>
        <v>18.46</v>
      </c>
      <c r="F922" s="41">
        <f t="shared" si="93"/>
        <v>0</v>
      </c>
      <c r="G922" s="41">
        <f t="shared" si="89"/>
        <v>18.46</v>
      </c>
      <c r="H922" s="41">
        <f t="shared" si="90"/>
        <v>12305.365499999998</v>
      </c>
      <c r="I922" s="45"/>
      <c r="J922" s="46"/>
      <c r="K922" s="45"/>
      <c r="N922" s="161"/>
    </row>
    <row r="923" spans="1:14" hidden="1" outlineLevel="1" x14ac:dyDescent="0.3">
      <c r="A923" s="15">
        <v>920</v>
      </c>
      <c r="B923" s="49">
        <f t="shared" si="94"/>
        <v>12305.365499999998</v>
      </c>
      <c r="C923" s="41">
        <f t="shared" si="92"/>
        <v>18.46</v>
      </c>
      <c r="D923" s="41"/>
      <c r="E923" s="41">
        <f t="shared" si="91"/>
        <v>36.92</v>
      </c>
      <c r="F923" s="41">
        <f t="shared" si="93"/>
        <v>0</v>
      </c>
      <c r="G923" s="41">
        <f t="shared" si="89"/>
        <v>36.92</v>
      </c>
      <c r="H923" s="41">
        <f t="shared" si="90"/>
        <v>12305.365499999998</v>
      </c>
      <c r="I923" s="45"/>
      <c r="J923" s="46"/>
      <c r="K923" s="45"/>
      <c r="N923" s="161"/>
    </row>
    <row r="924" spans="1:14" hidden="1" outlineLevel="1" x14ac:dyDescent="0.3">
      <c r="A924" s="15">
        <v>921</v>
      </c>
      <c r="B924" s="49">
        <f t="shared" si="94"/>
        <v>12305.365499999998</v>
      </c>
      <c r="C924" s="41">
        <f t="shared" si="92"/>
        <v>18.46</v>
      </c>
      <c r="D924" s="41"/>
      <c r="E924" s="41">
        <f t="shared" si="91"/>
        <v>55.38</v>
      </c>
      <c r="F924" s="41">
        <f t="shared" si="93"/>
        <v>52.610999999999997</v>
      </c>
      <c r="G924" s="41">
        <f t="shared" si="89"/>
        <v>0</v>
      </c>
      <c r="H924" s="41">
        <f t="shared" si="90"/>
        <v>12357.976499999999</v>
      </c>
      <c r="I924" s="45"/>
      <c r="J924" s="46"/>
      <c r="K924" s="45"/>
      <c r="N924" s="161"/>
    </row>
    <row r="925" spans="1:14" hidden="1" outlineLevel="1" x14ac:dyDescent="0.3">
      <c r="A925" s="15">
        <v>922</v>
      </c>
      <c r="B925" s="49">
        <f t="shared" si="94"/>
        <v>12357.976499999999</v>
      </c>
      <c r="C925" s="41">
        <f t="shared" si="92"/>
        <v>18.54</v>
      </c>
      <c r="D925" s="41"/>
      <c r="E925" s="41">
        <f t="shared" si="91"/>
        <v>18.54</v>
      </c>
      <c r="F925" s="41">
        <f t="shared" si="93"/>
        <v>0</v>
      </c>
      <c r="G925" s="41">
        <f t="shared" si="89"/>
        <v>18.54</v>
      </c>
      <c r="H925" s="41">
        <f t="shared" si="90"/>
        <v>12357.976499999999</v>
      </c>
      <c r="I925" s="45"/>
      <c r="J925" s="46"/>
      <c r="K925" s="45"/>
      <c r="N925" s="161"/>
    </row>
    <row r="926" spans="1:14" hidden="1" outlineLevel="1" x14ac:dyDescent="0.3">
      <c r="A926" s="15">
        <v>923</v>
      </c>
      <c r="B926" s="49">
        <f t="shared" si="94"/>
        <v>12357.976499999999</v>
      </c>
      <c r="C926" s="41">
        <f t="shared" si="92"/>
        <v>18.54</v>
      </c>
      <c r="D926" s="41"/>
      <c r="E926" s="41">
        <f t="shared" si="91"/>
        <v>37.08</v>
      </c>
      <c r="F926" s="41">
        <f t="shared" si="93"/>
        <v>0</v>
      </c>
      <c r="G926" s="41">
        <f t="shared" si="89"/>
        <v>37.08</v>
      </c>
      <c r="H926" s="41">
        <f t="shared" si="90"/>
        <v>12357.976499999999</v>
      </c>
      <c r="I926" s="45"/>
      <c r="J926" s="46"/>
      <c r="K926" s="45"/>
      <c r="N926" s="161"/>
    </row>
    <row r="927" spans="1:14" hidden="1" outlineLevel="1" x14ac:dyDescent="0.3">
      <c r="A927" s="15">
        <v>924</v>
      </c>
      <c r="B927" s="49">
        <f t="shared" si="94"/>
        <v>12357.976499999999</v>
      </c>
      <c r="C927" s="41">
        <f t="shared" si="92"/>
        <v>18.54</v>
      </c>
      <c r="D927" s="41"/>
      <c r="E927" s="41">
        <f t="shared" si="91"/>
        <v>55.62</v>
      </c>
      <c r="F927" s="41">
        <f t="shared" si="93"/>
        <v>52.838999999999999</v>
      </c>
      <c r="G927" s="41">
        <f t="shared" si="89"/>
        <v>0</v>
      </c>
      <c r="H927" s="41">
        <f t="shared" si="90"/>
        <v>12410.815499999999</v>
      </c>
      <c r="I927" s="45"/>
      <c r="J927" s="46"/>
      <c r="K927" s="45"/>
      <c r="N927" s="161"/>
    </row>
    <row r="928" spans="1:14" hidden="1" outlineLevel="1" x14ac:dyDescent="0.3">
      <c r="A928" s="15">
        <v>925</v>
      </c>
      <c r="B928" s="49">
        <f t="shared" si="94"/>
        <v>12410.815499999999</v>
      </c>
      <c r="C928" s="41">
        <f t="shared" si="92"/>
        <v>18.62</v>
      </c>
      <c r="D928" s="41"/>
      <c r="E928" s="41">
        <f t="shared" si="91"/>
        <v>18.62</v>
      </c>
      <c r="F928" s="41">
        <f t="shared" si="93"/>
        <v>0</v>
      </c>
      <c r="G928" s="41">
        <f t="shared" si="89"/>
        <v>18.62</v>
      </c>
      <c r="H928" s="41">
        <f t="shared" si="90"/>
        <v>12410.815499999999</v>
      </c>
      <c r="I928" s="45"/>
      <c r="J928" s="46"/>
      <c r="K928" s="45"/>
      <c r="N928" s="161"/>
    </row>
    <row r="929" spans="1:14" hidden="1" outlineLevel="1" x14ac:dyDescent="0.3">
      <c r="A929" s="15">
        <v>926</v>
      </c>
      <c r="B929" s="49">
        <f t="shared" si="94"/>
        <v>12410.815499999999</v>
      </c>
      <c r="C929" s="41">
        <f t="shared" si="92"/>
        <v>18.62</v>
      </c>
      <c r="D929" s="41"/>
      <c r="E929" s="41">
        <f t="shared" si="91"/>
        <v>37.24</v>
      </c>
      <c r="F929" s="41">
        <f t="shared" si="93"/>
        <v>0</v>
      </c>
      <c r="G929" s="41">
        <f t="shared" ref="G929:G992" si="95">IF(F929&gt;0,0,E929-F929)</f>
        <v>37.24</v>
      </c>
      <c r="H929" s="41">
        <f t="shared" ref="H929:H992" si="96">B929+F929+(D929*gebuehr)</f>
        <v>12410.815499999999</v>
      </c>
      <c r="I929" s="45"/>
      <c r="J929" s="46"/>
      <c r="K929" s="45"/>
      <c r="N929" s="161"/>
    </row>
    <row r="930" spans="1:14" hidden="1" outlineLevel="1" x14ac:dyDescent="0.3">
      <c r="A930" s="15">
        <v>927</v>
      </c>
      <c r="B930" s="49">
        <f t="shared" si="94"/>
        <v>12410.815499999999</v>
      </c>
      <c r="C930" s="41">
        <f t="shared" si="92"/>
        <v>18.62</v>
      </c>
      <c r="D930" s="41"/>
      <c r="E930" s="41">
        <f t="shared" si="91"/>
        <v>55.86</v>
      </c>
      <c r="F930" s="41">
        <f t="shared" si="93"/>
        <v>53.067</v>
      </c>
      <c r="G930" s="41">
        <f t="shared" si="95"/>
        <v>0</v>
      </c>
      <c r="H930" s="41">
        <f t="shared" si="96"/>
        <v>12463.882499999998</v>
      </c>
      <c r="I930" s="45"/>
      <c r="J930" s="46"/>
      <c r="K930" s="45"/>
      <c r="N930" s="161"/>
    </row>
    <row r="931" spans="1:14" hidden="1" outlineLevel="1" x14ac:dyDescent="0.3">
      <c r="A931" s="15">
        <v>928</v>
      </c>
      <c r="B931" s="49">
        <f t="shared" si="94"/>
        <v>12463.882499999998</v>
      </c>
      <c r="C931" s="41">
        <f t="shared" si="92"/>
        <v>18.7</v>
      </c>
      <c r="D931" s="41"/>
      <c r="E931" s="41">
        <f t="shared" si="91"/>
        <v>18.7</v>
      </c>
      <c r="F931" s="41">
        <f t="shared" si="93"/>
        <v>0</v>
      </c>
      <c r="G931" s="41">
        <f t="shared" si="95"/>
        <v>18.7</v>
      </c>
      <c r="H931" s="41">
        <f t="shared" si="96"/>
        <v>12463.882499999998</v>
      </c>
      <c r="I931" s="45"/>
      <c r="J931" s="46"/>
      <c r="K931" s="45"/>
      <c r="N931" s="161"/>
    </row>
    <row r="932" spans="1:14" hidden="1" outlineLevel="1" x14ac:dyDescent="0.3">
      <c r="A932" s="15">
        <v>929</v>
      </c>
      <c r="B932" s="49">
        <f t="shared" si="94"/>
        <v>12463.882499999998</v>
      </c>
      <c r="C932" s="41">
        <f t="shared" si="92"/>
        <v>18.7</v>
      </c>
      <c r="D932" s="41"/>
      <c r="E932" s="41">
        <f t="shared" si="91"/>
        <v>37.4</v>
      </c>
      <c r="F932" s="41">
        <f t="shared" si="93"/>
        <v>0</v>
      </c>
      <c r="G932" s="41">
        <f t="shared" si="95"/>
        <v>37.4</v>
      </c>
      <c r="H932" s="41">
        <f t="shared" si="96"/>
        <v>12463.882499999998</v>
      </c>
      <c r="I932" s="45"/>
      <c r="J932" s="46"/>
      <c r="K932" s="45"/>
      <c r="N932" s="161"/>
    </row>
    <row r="933" spans="1:14" hidden="1" outlineLevel="1" x14ac:dyDescent="0.3">
      <c r="A933" s="15">
        <v>930</v>
      </c>
      <c r="B933" s="49">
        <f t="shared" si="94"/>
        <v>12463.882499999998</v>
      </c>
      <c r="C933" s="41">
        <f t="shared" si="92"/>
        <v>18.7</v>
      </c>
      <c r="D933" s="41">
        <f>D543</f>
        <v>200</v>
      </c>
      <c r="E933" s="41">
        <f t="shared" si="91"/>
        <v>56.099999999999994</v>
      </c>
      <c r="F933" s="41">
        <f t="shared" si="93"/>
        <v>53.294999999999995</v>
      </c>
      <c r="G933" s="41">
        <f t="shared" si="95"/>
        <v>0</v>
      </c>
      <c r="H933" s="41">
        <f t="shared" si="96"/>
        <v>12707.177499999998</v>
      </c>
      <c r="I933" s="47">
        <f>D933+I903</f>
        <v>6200</v>
      </c>
      <c r="J933" s="41"/>
      <c r="K933" s="45"/>
      <c r="N933" s="161"/>
    </row>
    <row r="934" spans="1:14" hidden="1" outlineLevel="1" x14ac:dyDescent="0.3">
      <c r="A934" s="15">
        <v>931</v>
      </c>
      <c r="B934" s="49">
        <f t="shared" si="94"/>
        <v>12707.177499999998</v>
      </c>
      <c r="C934" s="41">
        <f t="shared" si="92"/>
        <v>19.059999999999999</v>
      </c>
      <c r="D934" s="41"/>
      <c r="E934" s="41">
        <f t="shared" si="91"/>
        <v>19.059999999999999</v>
      </c>
      <c r="F934" s="41">
        <f t="shared" si="93"/>
        <v>0</v>
      </c>
      <c r="G934" s="41">
        <f t="shared" si="95"/>
        <v>19.059999999999999</v>
      </c>
      <c r="H934" s="41">
        <f t="shared" si="96"/>
        <v>12707.177499999998</v>
      </c>
      <c r="I934" s="45"/>
      <c r="J934" s="46"/>
      <c r="K934" s="45"/>
      <c r="N934" s="161"/>
    </row>
    <row r="935" spans="1:14" hidden="1" outlineLevel="1" x14ac:dyDescent="0.3">
      <c r="A935" s="15">
        <v>932</v>
      </c>
      <c r="B935" s="49">
        <f t="shared" si="94"/>
        <v>12707.177499999998</v>
      </c>
      <c r="C935" s="41">
        <f t="shared" si="92"/>
        <v>19.059999999999999</v>
      </c>
      <c r="D935" s="41"/>
      <c r="E935" s="41">
        <f t="shared" si="91"/>
        <v>38.119999999999997</v>
      </c>
      <c r="F935" s="41">
        <f t="shared" si="93"/>
        <v>0</v>
      </c>
      <c r="G935" s="41">
        <f t="shared" si="95"/>
        <v>38.119999999999997</v>
      </c>
      <c r="H935" s="41">
        <f t="shared" si="96"/>
        <v>12707.177499999998</v>
      </c>
      <c r="I935" s="45"/>
      <c r="J935" s="46"/>
      <c r="K935" s="45"/>
      <c r="N935" s="161"/>
    </row>
    <row r="936" spans="1:14" hidden="1" outlineLevel="1" x14ac:dyDescent="0.3">
      <c r="A936" s="15">
        <v>933</v>
      </c>
      <c r="B936" s="49">
        <f t="shared" si="94"/>
        <v>12707.177499999998</v>
      </c>
      <c r="C936" s="41">
        <f t="shared" si="92"/>
        <v>19.059999999999999</v>
      </c>
      <c r="D936" s="41"/>
      <c r="E936" s="41">
        <f t="shared" si="91"/>
        <v>57.179999999999993</v>
      </c>
      <c r="F936" s="41">
        <f t="shared" si="93"/>
        <v>54.320999999999991</v>
      </c>
      <c r="G936" s="41">
        <f t="shared" si="95"/>
        <v>0</v>
      </c>
      <c r="H936" s="41">
        <f t="shared" si="96"/>
        <v>12761.498499999998</v>
      </c>
      <c r="I936" s="45"/>
      <c r="J936" s="46"/>
      <c r="K936" s="45"/>
      <c r="N936" s="161"/>
    </row>
    <row r="937" spans="1:14" hidden="1" outlineLevel="1" x14ac:dyDescent="0.3">
      <c r="A937" s="15">
        <v>934</v>
      </c>
      <c r="B937" s="49">
        <f t="shared" si="94"/>
        <v>12761.498499999998</v>
      </c>
      <c r="C937" s="41">
        <f t="shared" si="92"/>
        <v>19.14</v>
      </c>
      <c r="D937" s="41"/>
      <c r="E937" s="41">
        <f t="shared" si="91"/>
        <v>19.14</v>
      </c>
      <c r="F937" s="41">
        <f t="shared" si="93"/>
        <v>0</v>
      </c>
      <c r="G937" s="41">
        <f t="shared" si="95"/>
        <v>19.14</v>
      </c>
      <c r="H937" s="41">
        <f t="shared" si="96"/>
        <v>12761.498499999998</v>
      </c>
      <c r="I937" s="45"/>
      <c r="J937" s="46"/>
      <c r="K937" s="45"/>
      <c r="N937" s="161"/>
    </row>
    <row r="938" spans="1:14" hidden="1" outlineLevel="1" x14ac:dyDescent="0.3">
      <c r="A938" s="15">
        <v>935</v>
      </c>
      <c r="B938" s="49">
        <f t="shared" si="94"/>
        <v>12761.498499999998</v>
      </c>
      <c r="C938" s="41">
        <f t="shared" si="92"/>
        <v>19.14</v>
      </c>
      <c r="D938" s="41"/>
      <c r="E938" s="41">
        <f t="shared" si="91"/>
        <v>38.28</v>
      </c>
      <c r="F938" s="41">
        <f t="shared" si="93"/>
        <v>0</v>
      </c>
      <c r="G938" s="41">
        <f t="shared" si="95"/>
        <v>38.28</v>
      </c>
      <c r="H938" s="41">
        <f t="shared" si="96"/>
        <v>12761.498499999998</v>
      </c>
      <c r="I938" s="45"/>
      <c r="J938" s="46"/>
      <c r="K938" s="45"/>
      <c r="N938" s="161"/>
    </row>
    <row r="939" spans="1:14" hidden="1" outlineLevel="1" x14ac:dyDescent="0.3">
      <c r="A939" s="15">
        <v>936</v>
      </c>
      <c r="B939" s="49">
        <f t="shared" si="94"/>
        <v>12761.498499999998</v>
      </c>
      <c r="C939" s="41">
        <f t="shared" si="92"/>
        <v>19.14</v>
      </c>
      <c r="D939" s="41"/>
      <c r="E939" s="41">
        <f t="shared" si="91"/>
        <v>57.42</v>
      </c>
      <c r="F939" s="41">
        <f t="shared" si="93"/>
        <v>54.548999999999999</v>
      </c>
      <c r="G939" s="41">
        <f t="shared" si="95"/>
        <v>0</v>
      </c>
      <c r="H939" s="41">
        <f t="shared" si="96"/>
        <v>12816.047499999999</v>
      </c>
      <c r="I939" s="45"/>
      <c r="J939" s="46"/>
      <c r="K939" s="45"/>
      <c r="N939" s="161"/>
    </row>
    <row r="940" spans="1:14" hidden="1" outlineLevel="1" x14ac:dyDescent="0.3">
      <c r="A940" s="15">
        <v>937</v>
      </c>
      <c r="B940" s="49">
        <f t="shared" si="94"/>
        <v>12816.047499999999</v>
      </c>
      <c r="C940" s="41">
        <f t="shared" si="92"/>
        <v>19.22</v>
      </c>
      <c r="D940" s="41"/>
      <c r="E940" s="41">
        <f t="shared" si="91"/>
        <v>19.22</v>
      </c>
      <c r="F940" s="41">
        <f t="shared" si="93"/>
        <v>0</v>
      </c>
      <c r="G940" s="41">
        <f t="shared" si="95"/>
        <v>19.22</v>
      </c>
      <c r="H940" s="41">
        <f t="shared" si="96"/>
        <v>12816.047499999999</v>
      </c>
      <c r="I940" s="45"/>
      <c r="J940" s="46"/>
      <c r="K940" s="45"/>
      <c r="N940" s="161"/>
    </row>
    <row r="941" spans="1:14" hidden="1" outlineLevel="1" x14ac:dyDescent="0.3">
      <c r="A941" s="15">
        <v>938</v>
      </c>
      <c r="B941" s="49">
        <f t="shared" si="94"/>
        <v>12816.047499999999</v>
      </c>
      <c r="C941" s="41">
        <f t="shared" si="92"/>
        <v>19.22</v>
      </c>
      <c r="D941" s="41"/>
      <c r="E941" s="41">
        <f t="shared" si="91"/>
        <v>38.44</v>
      </c>
      <c r="F941" s="41">
        <f t="shared" si="93"/>
        <v>0</v>
      </c>
      <c r="G941" s="41">
        <f t="shared" si="95"/>
        <v>38.44</v>
      </c>
      <c r="H941" s="41">
        <f t="shared" si="96"/>
        <v>12816.047499999999</v>
      </c>
      <c r="I941" s="45"/>
      <c r="J941" s="46"/>
      <c r="K941" s="45"/>
      <c r="N941" s="161"/>
    </row>
    <row r="942" spans="1:14" hidden="1" outlineLevel="1" x14ac:dyDescent="0.3">
      <c r="A942" s="15">
        <v>939</v>
      </c>
      <c r="B942" s="49">
        <f t="shared" si="94"/>
        <v>12816.047499999999</v>
      </c>
      <c r="C942" s="41">
        <f t="shared" si="92"/>
        <v>19.22</v>
      </c>
      <c r="D942" s="41"/>
      <c r="E942" s="41">
        <f t="shared" si="91"/>
        <v>57.66</v>
      </c>
      <c r="F942" s="41">
        <f t="shared" si="93"/>
        <v>54.776999999999994</v>
      </c>
      <c r="G942" s="41">
        <f t="shared" si="95"/>
        <v>0</v>
      </c>
      <c r="H942" s="41">
        <f t="shared" si="96"/>
        <v>12870.824499999999</v>
      </c>
      <c r="I942" s="45"/>
      <c r="J942" s="46"/>
      <c r="K942" s="45"/>
      <c r="N942" s="161"/>
    </row>
    <row r="943" spans="1:14" hidden="1" outlineLevel="1" x14ac:dyDescent="0.3">
      <c r="A943" s="15">
        <v>940</v>
      </c>
      <c r="B943" s="49">
        <f t="shared" si="94"/>
        <v>12870.824499999999</v>
      </c>
      <c r="C943" s="41">
        <f t="shared" si="92"/>
        <v>19.309999999999999</v>
      </c>
      <c r="D943" s="41"/>
      <c r="E943" s="41">
        <f t="shared" si="91"/>
        <v>19.309999999999999</v>
      </c>
      <c r="F943" s="41">
        <f t="shared" si="93"/>
        <v>0</v>
      </c>
      <c r="G943" s="41">
        <f t="shared" si="95"/>
        <v>19.309999999999999</v>
      </c>
      <c r="H943" s="41">
        <f t="shared" si="96"/>
        <v>12870.824499999999</v>
      </c>
      <c r="I943" s="45"/>
      <c r="J943" s="46"/>
      <c r="K943" s="45"/>
      <c r="N943" s="161"/>
    </row>
    <row r="944" spans="1:14" hidden="1" outlineLevel="1" x14ac:dyDescent="0.3">
      <c r="A944" s="15">
        <v>941</v>
      </c>
      <c r="B944" s="49">
        <f t="shared" si="94"/>
        <v>12870.824499999999</v>
      </c>
      <c r="C944" s="41">
        <f t="shared" si="92"/>
        <v>19.309999999999999</v>
      </c>
      <c r="D944" s="41"/>
      <c r="E944" s="41">
        <f t="shared" si="91"/>
        <v>38.619999999999997</v>
      </c>
      <c r="F944" s="41">
        <f t="shared" si="93"/>
        <v>0</v>
      </c>
      <c r="G944" s="41">
        <f t="shared" si="95"/>
        <v>38.619999999999997</v>
      </c>
      <c r="H944" s="41">
        <f t="shared" si="96"/>
        <v>12870.824499999999</v>
      </c>
      <c r="I944" s="45"/>
      <c r="J944" s="46"/>
      <c r="K944" s="45"/>
      <c r="N944" s="161"/>
    </row>
    <row r="945" spans="1:14" hidden="1" outlineLevel="1" x14ac:dyDescent="0.3">
      <c r="A945" s="15">
        <v>942</v>
      </c>
      <c r="B945" s="49">
        <f t="shared" si="94"/>
        <v>12870.824499999999</v>
      </c>
      <c r="C945" s="41">
        <f t="shared" si="92"/>
        <v>19.309999999999999</v>
      </c>
      <c r="D945" s="41"/>
      <c r="E945" s="41">
        <f t="shared" si="91"/>
        <v>57.929999999999993</v>
      </c>
      <c r="F945" s="41">
        <f t="shared" si="93"/>
        <v>55.033499999999989</v>
      </c>
      <c r="G945" s="41">
        <f t="shared" si="95"/>
        <v>0</v>
      </c>
      <c r="H945" s="41">
        <f t="shared" si="96"/>
        <v>12925.857999999998</v>
      </c>
      <c r="I945" s="45"/>
      <c r="J945" s="46"/>
      <c r="K945" s="45"/>
      <c r="N945" s="161"/>
    </row>
    <row r="946" spans="1:14" hidden="1" outlineLevel="1" x14ac:dyDescent="0.3">
      <c r="A946" s="15">
        <v>943</v>
      </c>
      <c r="B946" s="49">
        <f t="shared" si="94"/>
        <v>12925.857999999998</v>
      </c>
      <c r="C946" s="41">
        <f t="shared" si="92"/>
        <v>19.39</v>
      </c>
      <c r="D946" s="41"/>
      <c r="E946" s="41">
        <f t="shared" ref="E946:E1009" si="97">C946+G945</f>
        <v>19.39</v>
      </c>
      <c r="F946" s="41">
        <f t="shared" si="93"/>
        <v>0</v>
      </c>
      <c r="G946" s="41">
        <f t="shared" si="95"/>
        <v>19.39</v>
      </c>
      <c r="H946" s="41">
        <f t="shared" si="96"/>
        <v>12925.857999999998</v>
      </c>
      <c r="I946" s="45"/>
      <c r="J946" s="46"/>
      <c r="K946" s="45"/>
      <c r="N946" s="161"/>
    </row>
    <row r="947" spans="1:14" hidden="1" outlineLevel="1" x14ac:dyDescent="0.3">
      <c r="A947" s="15">
        <v>944</v>
      </c>
      <c r="B947" s="49">
        <f t="shared" si="94"/>
        <v>12925.857999999998</v>
      </c>
      <c r="C947" s="41">
        <f t="shared" si="92"/>
        <v>19.39</v>
      </c>
      <c r="D947" s="41"/>
      <c r="E947" s="41">
        <f t="shared" si="97"/>
        <v>38.78</v>
      </c>
      <c r="F947" s="41">
        <f t="shared" si="93"/>
        <v>0</v>
      </c>
      <c r="G947" s="41">
        <f t="shared" si="95"/>
        <v>38.78</v>
      </c>
      <c r="H947" s="41">
        <f t="shared" si="96"/>
        <v>12925.857999999998</v>
      </c>
      <c r="I947" s="45"/>
      <c r="J947" s="46"/>
      <c r="K947" s="45"/>
      <c r="N947" s="161"/>
    </row>
    <row r="948" spans="1:14" hidden="1" outlineLevel="1" x14ac:dyDescent="0.3">
      <c r="A948" s="15">
        <v>945</v>
      </c>
      <c r="B948" s="49">
        <f t="shared" si="94"/>
        <v>12925.857999999998</v>
      </c>
      <c r="C948" s="41">
        <f t="shared" si="92"/>
        <v>19.39</v>
      </c>
      <c r="D948" s="41"/>
      <c r="E948" s="41">
        <f t="shared" si="97"/>
        <v>58.17</v>
      </c>
      <c r="F948" s="41">
        <f t="shared" si="93"/>
        <v>55.261499999999998</v>
      </c>
      <c r="G948" s="41">
        <f t="shared" si="95"/>
        <v>0</v>
      </c>
      <c r="H948" s="41">
        <f t="shared" si="96"/>
        <v>12981.119499999999</v>
      </c>
      <c r="I948" s="45"/>
      <c r="J948" s="46"/>
      <c r="K948" s="45"/>
      <c r="N948" s="161"/>
    </row>
    <row r="949" spans="1:14" hidden="1" outlineLevel="1" x14ac:dyDescent="0.3">
      <c r="A949" s="15">
        <v>946</v>
      </c>
      <c r="B949" s="49">
        <f t="shared" si="94"/>
        <v>12981.119499999999</v>
      </c>
      <c r="C949" s="41">
        <f t="shared" si="92"/>
        <v>19.47</v>
      </c>
      <c r="D949" s="41"/>
      <c r="E949" s="41">
        <f t="shared" si="97"/>
        <v>19.47</v>
      </c>
      <c r="F949" s="41">
        <f t="shared" si="93"/>
        <v>0</v>
      </c>
      <c r="G949" s="41">
        <f t="shared" si="95"/>
        <v>19.47</v>
      </c>
      <c r="H949" s="41">
        <f t="shared" si="96"/>
        <v>12981.119499999999</v>
      </c>
      <c r="I949" s="45"/>
      <c r="J949" s="46"/>
      <c r="K949" s="45"/>
      <c r="N949" s="161"/>
    </row>
    <row r="950" spans="1:14" hidden="1" outlineLevel="1" x14ac:dyDescent="0.3">
      <c r="A950" s="15">
        <v>947</v>
      </c>
      <c r="B950" s="49">
        <f t="shared" si="94"/>
        <v>12981.119499999999</v>
      </c>
      <c r="C950" s="41">
        <f t="shared" si="92"/>
        <v>19.47</v>
      </c>
      <c r="D950" s="41"/>
      <c r="E950" s="41">
        <f t="shared" si="97"/>
        <v>38.94</v>
      </c>
      <c r="F950" s="41">
        <f t="shared" si="93"/>
        <v>0</v>
      </c>
      <c r="G950" s="41">
        <f t="shared" si="95"/>
        <v>38.94</v>
      </c>
      <c r="H950" s="41">
        <f t="shared" si="96"/>
        <v>12981.119499999999</v>
      </c>
      <c r="I950" s="45"/>
      <c r="J950" s="46"/>
      <c r="K950" s="45"/>
      <c r="N950" s="161"/>
    </row>
    <row r="951" spans="1:14" hidden="1" outlineLevel="1" x14ac:dyDescent="0.3">
      <c r="A951" s="15">
        <v>948</v>
      </c>
      <c r="B951" s="49">
        <f t="shared" si="94"/>
        <v>12981.119499999999</v>
      </c>
      <c r="C951" s="41">
        <f t="shared" si="92"/>
        <v>19.47</v>
      </c>
      <c r="D951" s="41"/>
      <c r="E951" s="41">
        <f t="shared" si="97"/>
        <v>58.41</v>
      </c>
      <c r="F951" s="41">
        <f t="shared" si="93"/>
        <v>55.489499999999992</v>
      </c>
      <c r="G951" s="41">
        <f t="shared" si="95"/>
        <v>0</v>
      </c>
      <c r="H951" s="41">
        <f t="shared" si="96"/>
        <v>13036.608999999999</v>
      </c>
      <c r="I951" s="45"/>
      <c r="J951" s="46"/>
      <c r="K951" s="45"/>
      <c r="N951" s="161"/>
    </row>
    <row r="952" spans="1:14" hidden="1" outlineLevel="1" x14ac:dyDescent="0.3">
      <c r="A952" s="15">
        <v>949</v>
      </c>
      <c r="B952" s="49">
        <f t="shared" si="94"/>
        <v>13036.608999999999</v>
      </c>
      <c r="C952" s="41">
        <f t="shared" si="92"/>
        <v>19.55</v>
      </c>
      <c r="D952" s="41"/>
      <c r="E952" s="41">
        <f t="shared" si="97"/>
        <v>19.55</v>
      </c>
      <c r="F952" s="41">
        <f t="shared" si="93"/>
        <v>0</v>
      </c>
      <c r="G952" s="41">
        <f t="shared" si="95"/>
        <v>19.55</v>
      </c>
      <c r="H952" s="41">
        <f t="shared" si="96"/>
        <v>13036.608999999999</v>
      </c>
      <c r="I952" s="45"/>
      <c r="J952" s="46"/>
      <c r="K952" s="45"/>
      <c r="N952" s="161"/>
    </row>
    <row r="953" spans="1:14" hidden="1" outlineLevel="1" x14ac:dyDescent="0.3">
      <c r="A953" s="15">
        <v>950</v>
      </c>
      <c r="B953" s="49">
        <f t="shared" si="94"/>
        <v>13036.608999999999</v>
      </c>
      <c r="C953" s="41">
        <f t="shared" si="92"/>
        <v>19.55</v>
      </c>
      <c r="D953" s="41"/>
      <c r="E953" s="41">
        <f t="shared" si="97"/>
        <v>39.1</v>
      </c>
      <c r="F953" s="41">
        <f t="shared" si="93"/>
        <v>0</v>
      </c>
      <c r="G953" s="41">
        <f t="shared" si="95"/>
        <v>39.1</v>
      </c>
      <c r="H953" s="41">
        <f t="shared" si="96"/>
        <v>13036.608999999999</v>
      </c>
      <c r="I953" s="45"/>
      <c r="J953" s="46"/>
      <c r="K953" s="45"/>
      <c r="N953" s="161"/>
    </row>
    <row r="954" spans="1:14" hidden="1" outlineLevel="1" x14ac:dyDescent="0.3">
      <c r="A954" s="15">
        <v>951</v>
      </c>
      <c r="B954" s="49">
        <f t="shared" si="94"/>
        <v>13036.608999999999</v>
      </c>
      <c r="C954" s="41">
        <f t="shared" si="92"/>
        <v>19.55</v>
      </c>
      <c r="D954" s="41"/>
      <c r="E954" s="41">
        <f t="shared" si="97"/>
        <v>58.650000000000006</v>
      </c>
      <c r="F954" s="41">
        <f t="shared" si="93"/>
        <v>55.717500000000001</v>
      </c>
      <c r="G954" s="41">
        <f t="shared" si="95"/>
        <v>0</v>
      </c>
      <c r="H954" s="41">
        <f t="shared" si="96"/>
        <v>13092.326499999999</v>
      </c>
      <c r="I954" s="45"/>
      <c r="J954" s="46"/>
      <c r="K954" s="45"/>
      <c r="N954" s="161"/>
    </row>
    <row r="955" spans="1:14" hidden="1" outlineLevel="1" x14ac:dyDescent="0.3">
      <c r="A955" s="15">
        <v>952</v>
      </c>
      <c r="B955" s="49">
        <f t="shared" si="94"/>
        <v>13092.326499999999</v>
      </c>
      <c r="C955" s="41">
        <f t="shared" si="92"/>
        <v>19.64</v>
      </c>
      <c r="D955" s="41"/>
      <c r="E955" s="41">
        <f t="shared" si="97"/>
        <v>19.64</v>
      </c>
      <c r="F955" s="41">
        <f t="shared" si="93"/>
        <v>0</v>
      </c>
      <c r="G955" s="41">
        <f t="shared" si="95"/>
        <v>19.64</v>
      </c>
      <c r="H955" s="41">
        <f t="shared" si="96"/>
        <v>13092.326499999999</v>
      </c>
      <c r="I955" s="45"/>
      <c r="J955" s="46"/>
      <c r="K955" s="45"/>
      <c r="N955" s="161"/>
    </row>
    <row r="956" spans="1:14" hidden="1" outlineLevel="1" x14ac:dyDescent="0.3">
      <c r="A956" s="15">
        <v>953</v>
      </c>
      <c r="B956" s="49">
        <f t="shared" si="94"/>
        <v>13092.326499999999</v>
      </c>
      <c r="C956" s="41">
        <f t="shared" si="92"/>
        <v>19.64</v>
      </c>
      <c r="D956" s="41"/>
      <c r="E956" s="41">
        <f t="shared" si="97"/>
        <v>39.28</v>
      </c>
      <c r="F956" s="41">
        <f t="shared" si="93"/>
        <v>0</v>
      </c>
      <c r="G956" s="41">
        <f t="shared" si="95"/>
        <v>39.28</v>
      </c>
      <c r="H956" s="41">
        <f t="shared" si="96"/>
        <v>13092.326499999999</v>
      </c>
      <c r="I956" s="45"/>
      <c r="J956" s="46"/>
      <c r="K956" s="45"/>
      <c r="N956" s="161"/>
    </row>
    <row r="957" spans="1:14" hidden="1" outlineLevel="1" x14ac:dyDescent="0.3">
      <c r="A957" s="15">
        <v>954</v>
      </c>
      <c r="B957" s="49">
        <f t="shared" si="94"/>
        <v>13092.326499999999</v>
      </c>
      <c r="C957" s="41">
        <f t="shared" si="92"/>
        <v>19.64</v>
      </c>
      <c r="D957" s="41"/>
      <c r="E957" s="41">
        <f t="shared" si="97"/>
        <v>58.92</v>
      </c>
      <c r="F957" s="41">
        <f t="shared" si="93"/>
        <v>55.973999999999997</v>
      </c>
      <c r="G957" s="41">
        <f t="shared" si="95"/>
        <v>0</v>
      </c>
      <c r="H957" s="41">
        <f t="shared" si="96"/>
        <v>13148.300499999999</v>
      </c>
      <c r="I957" s="45"/>
      <c r="J957" s="46"/>
      <c r="K957" s="45"/>
      <c r="N957" s="161"/>
    </row>
    <row r="958" spans="1:14" hidden="1" outlineLevel="1" x14ac:dyDescent="0.3">
      <c r="A958" s="15">
        <v>955</v>
      </c>
      <c r="B958" s="49">
        <f t="shared" si="94"/>
        <v>13148.300499999999</v>
      </c>
      <c r="C958" s="41">
        <f t="shared" si="92"/>
        <v>19.72</v>
      </c>
      <c r="D958" s="41"/>
      <c r="E958" s="41">
        <f t="shared" si="97"/>
        <v>19.72</v>
      </c>
      <c r="F958" s="41">
        <f t="shared" si="93"/>
        <v>0</v>
      </c>
      <c r="G958" s="41">
        <f t="shared" si="95"/>
        <v>19.72</v>
      </c>
      <c r="H958" s="41">
        <f t="shared" si="96"/>
        <v>13148.300499999999</v>
      </c>
      <c r="I958" s="45"/>
      <c r="J958" s="46"/>
      <c r="K958" s="45"/>
      <c r="N958" s="161"/>
    </row>
    <row r="959" spans="1:14" hidden="1" outlineLevel="1" x14ac:dyDescent="0.3">
      <c r="A959" s="15">
        <v>956</v>
      </c>
      <c r="B959" s="49">
        <f t="shared" si="94"/>
        <v>13148.300499999999</v>
      </c>
      <c r="C959" s="41">
        <f t="shared" si="92"/>
        <v>19.72</v>
      </c>
      <c r="D959" s="41"/>
      <c r="E959" s="41">
        <f t="shared" si="97"/>
        <v>39.44</v>
      </c>
      <c r="F959" s="41">
        <f t="shared" si="93"/>
        <v>0</v>
      </c>
      <c r="G959" s="41">
        <f t="shared" si="95"/>
        <v>39.44</v>
      </c>
      <c r="H959" s="41">
        <f t="shared" si="96"/>
        <v>13148.300499999999</v>
      </c>
      <c r="I959" s="45"/>
      <c r="J959" s="46"/>
      <c r="K959" s="45"/>
      <c r="N959" s="161"/>
    </row>
    <row r="960" spans="1:14" hidden="1" outlineLevel="1" x14ac:dyDescent="0.3">
      <c r="A960" s="15">
        <v>957</v>
      </c>
      <c r="B960" s="49">
        <f t="shared" si="94"/>
        <v>13148.300499999999</v>
      </c>
      <c r="C960" s="41">
        <f t="shared" si="92"/>
        <v>19.72</v>
      </c>
      <c r="D960" s="41"/>
      <c r="E960" s="41">
        <f t="shared" si="97"/>
        <v>59.16</v>
      </c>
      <c r="F960" s="41">
        <f t="shared" si="93"/>
        <v>56.201999999999991</v>
      </c>
      <c r="G960" s="41">
        <f t="shared" si="95"/>
        <v>0</v>
      </c>
      <c r="H960" s="41">
        <f t="shared" si="96"/>
        <v>13204.502499999999</v>
      </c>
      <c r="I960" s="45"/>
      <c r="J960" s="46"/>
      <c r="K960" s="45"/>
      <c r="N960" s="161"/>
    </row>
    <row r="961" spans="1:14" hidden="1" outlineLevel="1" x14ac:dyDescent="0.3">
      <c r="A961" s="15">
        <v>958</v>
      </c>
      <c r="B961" s="49">
        <f t="shared" si="94"/>
        <v>13204.502499999999</v>
      </c>
      <c r="C961" s="41">
        <f t="shared" si="92"/>
        <v>19.809999999999999</v>
      </c>
      <c r="D961" s="41"/>
      <c r="E961" s="41">
        <f t="shared" si="97"/>
        <v>19.809999999999999</v>
      </c>
      <c r="F961" s="41">
        <f t="shared" si="93"/>
        <v>0</v>
      </c>
      <c r="G961" s="41">
        <f t="shared" si="95"/>
        <v>19.809999999999999</v>
      </c>
      <c r="H961" s="41">
        <f t="shared" si="96"/>
        <v>13204.502499999999</v>
      </c>
      <c r="I961" s="45"/>
      <c r="J961" s="46"/>
      <c r="K961" s="45"/>
      <c r="N961" s="161"/>
    </row>
    <row r="962" spans="1:14" hidden="1" outlineLevel="1" x14ac:dyDescent="0.3">
      <c r="A962" s="15">
        <v>959</v>
      </c>
      <c r="B962" s="49">
        <f t="shared" si="94"/>
        <v>13204.502499999999</v>
      </c>
      <c r="C962" s="41">
        <f t="shared" si="92"/>
        <v>19.809999999999999</v>
      </c>
      <c r="D962" s="41"/>
      <c r="E962" s="41">
        <f t="shared" si="97"/>
        <v>39.619999999999997</v>
      </c>
      <c r="F962" s="41">
        <f t="shared" si="93"/>
        <v>0</v>
      </c>
      <c r="G962" s="41">
        <f t="shared" si="95"/>
        <v>39.619999999999997</v>
      </c>
      <c r="H962" s="41">
        <f t="shared" si="96"/>
        <v>13204.502499999999</v>
      </c>
      <c r="I962" s="45"/>
      <c r="J962" s="46"/>
      <c r="K962" s="45"/>
      <c r="N962" s="161"/>
    </row>
    <row r="963" spans="1:14" hidden="1" outlineLevel="1" x14ac:dyDescent="0.3">
      <c r="A963" s="15">
        <v>960</v>
      </c>
      <c r="B963" s="49">
        <f t="shared" si="94"/>
        <v>13204.502499999999</v>
      </c>
      <c r="C963" s="41">
        <f t="shared" si="92"/>
        <v>19.809999999999999</v>
      </c>
      <c r="D963" s="41">
        <f>D543</f>
        <v>200</v>
      </c>
      <c r="E963" s="41">
        <f t="shared" si="97"/>
        <v>59.429999999999993</v>
      </c>
      <c r="F963" s="41">
        <f t="shared" si="93"/>
        <v>56.458499999999994</v>
      </c>
      <c r="G963" s="41">
        <f t="shared" si="95"/>
        <v>0</v>
      </c>
      <c r="H963" s="41">
        <f t="shared" si="96"/>
        <v>13450.960999999999</v>
      </c>
      <c r="I963" s="47">
        <f>D963+I933</f>
        <v>6400</v>
      </c>
      <c r="J963" s="41"/>
      <c r="K963" s="45"/>
      <c r="N963" s="161"/>
    </row>
    <row r="964" spans="1:14" hidden="1" outlineLevel="1" x14ac:dyDescent="0.3">
      <c r="A964" s="15">
        <v>961</v>
      </c>
      <c r="B964" s="49">
        <f t="shared" si="94"/>
        <v>13450.960999999999</v>
      </c>
      <c r="C964" s="41">
        <f t="shared" ref="C964:C1027" si="98">ROUND(B964*Ertrag/100,2)</f>
        <v>20.18</v>
      </c>
      <c r="D964" s="41"/>
      <c r="E964" s="41">
        <f t="shared" si="97"/>
        <v>20.18</v>
      </c>
      <c r="F964" s="41">
        <f t="shared" ref="F964:F1027" si="99">IF(E964&lt;50,0,E964*gebuehr)</f>
        <v>0</v>
      </c>
      <c r="G964" s="41">
        <f t="shared" si="95"/>
        <v>20.18</v>
      </c>
      <c r="H964" s="41">
        <f t="shared" si="96"/>
        <v>13450.960999999999</v>
      </c>
      <c r="I964" s="45"/>
      <c r="J964" s="46"/>
      <c r="K964" s="45"/>
      <c r="N964" s="161"/>
    </row>
    <row r="965" spans="1:14" hidden="1" outlineLevel="1" x14ac:dyDescent="0.3">
      <c r="A965" s="15">
        <v>962</v>
      </c>
      <c r="B965" s="49">
        <f t="shared" si="94"/>
        <v>13450.960999999999</v>
      </c>
      <c r="C965" s="41">
        <f t="shared" si="98"/>
        <v>20.18</v>
      </c>
      <c r="D965" s="41"/>
      <c r="E965" s="41">
        <f t="shared" si="97"/>
        <v>40.36</v>
      </c>
      <c r="F965" s="41">
        <f t="shared" si="99"/>
        <v>0</v>
      </c>
      <c r="G965" s="41">
        <f t="shared" si="95"/>
        <v>40.36</v>
      </c>
      <c r="H965" s="41">
        <f t="shared" si="96"/>
        <v>13450.960999999999</v>
      </c>
      <c r="I965" s="45"/>
      <c r="J965" s="46"/>
      <c r="K965" s="45"/>
      <c r="N965" s="161"/>
    </row>
    <row r="966" spans="1:14" hidden="1" outlineLevel="1" x14ac:dyDescent="0.3">
      <c r="A966" s="15">
        <v>963</v>
      </c>
      <c r="B966" s="49">
        <f t="shared" si="94"/>
        <v>13450.960999999999</v>
      </c>
      <c r="C966" s="41">
        <f t="shared" si="98"/>
        <v>20.18</v>
      </c>
      <c r="D966" s="41"/>
      <c r="E966" s="41">
        <f t="shared" si="97"/>
        <v>60.54</v>
      </c>
      <c r="F966" s="41">
        <f t="shared" si="99"/>
        <v>57.512999999999998</v>
      </c>
      <c r="G966" s="41">
        <f t="shared" si="95"/>
        <v>0</v>
      </c>
      <c r="H966" s="41">
        <f t="shared" si="96"/>
        <v>13508.474</v>
      </c>
      <c r="I966" s="45"/>
      <c r="J966" s="46"/>
      <c r="K966" s="45"/>
      <c r="N966" s="161"/>
    </row>
    <row r="967" spans="1:14" hidden="1" outlineLevel="1" x14ac:dyDescent="0.3">
      <c r="A967" s="15">
        <v>964</v>
      </c>
      <c r="B967" s="49">
        <f t="shared" ref="B967:B1030" si="100">H966</f>
        <v>13508.474</v>
      </c>
      <c r="C967" s="41">
        <f t="shared" si="98"/>
        <v>20.260000000000002</v>
      </c>
      <c r="D967" s="41"/>
      <c r="E967" s="41">
        <f t="shared" si="97"/>
        <v>20.260000000000002</v>
      </c>
      <c r="F967" s="41">
        <f t="shared" si="99"/>
        <v>0</v>
      </c>
      <c r="G967" s="41">
        <f t="shared" si="95"/>
        <v>20.260000000000002</v>
      </c>
      <c r="H967" s="41">
        <f t="shared" si="96"/>
        <v>13508.474</v>
      </c>
      <c r="I967" s="45"/>
      <c r="J967" s="46"/>
      <c r="K967" s="45"/>
      <c r="N967" s="161"/>
    </row>
    <row r="968" spans="1:14" hidden="1" outlineLevel="1" x14ac:dyDescent="0.3">
      <c r="A968" s="15">
        <v>965</v>
      </c>
      <c r="B968" s="49">
        <f t="shared" si="100"/>
        <v>13508.474</v>
      </c>
      <c r="C968" s="41">
        <f t="shared" si="98"/>
        <v>20.260000000000002</v>
      </c>
      <c r="D968" s="41"/>
      <c r="E968" s="41">
        <f t="shared" si="97"/>
        <v>40.520000000000003</v>
      </c>
      <c r="F968" s="41">
        <f t="shared" si="99"/>
        <v>0</v>
      </c>
      <c r="G968" s="41">
        <f t="shared" si="95"/>
        <v>40.520000000000003</v>
      </c>
      <c r="H968" s="41">
        <f t="shared" si="96"/>
        <v>13508.474</v>
      </c>
      <c r="I968" s="45"/>
      <c r="J968" s="46"/>
      <c r="K968" s="45"/>
      <c r="N968" s="161"/>
    </row>
    <row r="969" spans="1:14" hidden="1" outlineLevel="1" x14ac:dyDescent="0.3">
      <c r="A969" s="15">
        <v>966</v>
      </c>
      <c r="B969" s="49">
        <f t="shared" si="100"/>
        <v>13508.474</v>
      </c>
      <c r="C969" s="41">
        <f t="shared" si="98"/>
        <v>20.260000000000002</v>
      </c>
      <c r="D969" s="41"/>
      <c r="E969" s="41">
        <f t="shared" si="97"/>
        <v>60.78</v>
      </c>
      <c r="F969" s="41">
        <f t="shared" si="99"/>
        <v>57.741</v>
      </c>
      <c r="G969" s="41">
        <f t="shared" si="95"/>
        <v>0</v>
      </c>
      <c r="H969" s="41">
        <f t="shared" si="96"/>
        <v>13566.215</v>
      </c>
      <c r="I969" s="45"/>
      <c r="J969" s="46"/>
      <c r="K969" s="45"/>
      <c r="N969" s="161"/>
    </row>
    <row r="970" spans="1:14" hidden="1" outlineLevel="1" x14ac:dyDescent="0.3">
      <c r="A970" s="15">
        <v>967</v>
      </c>
      <c r="B970" s="49">
        <f t="shared" si="100"/>
        <v>13566.215</v>
      </c>
      <c r="C970" s="41">
        <f t="shared" si="98"/>
        <v>20.350000000000001</v>
      </c>
      <c r="D970" s="41"/>
      <c r="E970" s="41">
        <f t="shared" si="97"/>
        <v>20.350000000000001</v>
      </c>
      <c r="F970" s="41">
        <f t="shared" si="99"/>
        <v>0</v>
      </c>
      <c r="G970" s="41">
        <f t="shared" si="95"/>
        <v>20.350000000000001</v>
      </c>
      <c r="H970" s="41">
        <f t="shared" si="96"/>
        <v>13566.215</v>
      </c>
      <c r="I970" s="45"/>
      <c r="J970" s="46"/>
      <c r="K970" s="45"/>
      <c r="N970" s="161"/>
    </row>
    <row r="971" spans="1:14" hidden="1" outlineLevel="1" x14ac:dyDescent="0.3">
      <c r="A971" s="15">
        <v>968</v>
      </c>
      <c r="B971" s="49">
        <f t="shared" si="100"/>
        <v>13566.215</v>
      </c>
      <c r="C971" s="41">
        <f t="shared" si="98"/>
        <v>20.350000000000001</v>
      </c>
      <c r="D971" s="41"/>
      <c r="E971" s="41">
        <f t="shared" si="97"/>
        <v>40.700000000000003</v>
      </c>
      <c r="F971" s="41">
        <f t="shared" si="99"/>
        <v>0</v>
      </c>
      <c r="G971" s="41">
        <f t="shared" si="95"/>
        <v>40.700000000000003</v>
      </c>
      <c r="H971" s="41">
        <f t="shared" si="96"/>
        <v>13566.215</v>
      </c>
      <c r="I971" s="45"/>
      <c r="J971" s="46"/>
      <c r="K971" s="45"/>
      <c r="N971" s="161"/>
    </row>
    <row r="972" spans="1:14" hidden="1" outlineLevel="1" x14ac:dyDescent="0.3">
      <c r="A972" s="15">
        <v>969</v>
      </c>
      <c r="B972" s="49">
        <f t="shared" si="100"/>
        <v>13566.215</v>
      </c>
      <c r="C972" s="41">
        <f t="shared" si="98"/>
        <v>20.350000000000001</v>
      </c>
      <c r="D972" s="41"/>
      <c r="E972" s="41">
        <f t="shared" si="97"/>
        <v>61.050000000000004</v>
      </c>
      <c r="F972" s="41">
        <f t="shared" si="99"/>
        <v>57.997500000000002</v>
      </c>
      <c r="G972" s="41">
        <f t="shared" si="95"/>
        <v>0</v>
      </c>
      <c r="H972" s="41">
        <f t="shared" si="96"/>
        <v>13624.2125</v>
      </c>
      <c r="I972" s="45"/>
      <c r="J972" s="46"/>
      <c r="K972" s="45"/>
      <c r="N972" s="161"/>
    </row>
    <row r="973" spans="1:14" hidden="1" outlineLevel="1" x14ac:dyDescent="0.3">
      <c r="A973" s="15">
        <v>970</v>
      </c>
      <c r="B973" s="49">
        <f t="shared" si="100"/>
        <v>13624.2125</v>
      </c>
      <c r="C973" s="41">
        <f t="shared" si="98"/>
        <v>20.440000000000001</v>
      </c>
      <c r="D973" s="41"/>
      <c r="E973" s="41">
        <f t="shared" si="97"/>
        <v>20.440000000000001</v>
      </c>
      <c r="F973" s="41">
        <f t="shared" si="99"/>
        <v>0</v>
      </c>
      <c r="G973" s="41">
        <f t="shared" si="95"/>
        <v>20.440000000000001</v>
      </c>
      <c r="H973" s="41">
        <f t="shared" si="96"/>
        <v>13624.2125</v>
      </c>
      <c r="I973" s="45"/>
      <c r="J973" s="46"/>
      <c r="K973" s="45"/>
      <c r="N973" s="161"/>
    </row>
    <row r="974" spans="1:14" hidden="1" outlineLevel="1" x14ac:dyDescent="0.3">
      <c r="A974" s="15">
        <v>971</v>
      </c>
      <c r="B974" s="49">
        <f t="shared" si="100"/>
        <v>13624.2125</v>
      </c>
      <c r="C974" s="41">
        <f t="shared" si="98"/>
        <v>20.440000000000001</v>
      </c>
      <c r="D974" s="41"/>
      <c r="E974" s="41">
        <f t="shared" si="97"/>
        <v>40.880000000000003</v>
      </c>
      <c r="F974" s="41">
        <f t="shared" si="99"/>
        <v>0</v>
      </c>
      <c r="G974" s="41">
        <f t="shared" si="95"/>
        <v>40.880000000000003</v>
      </c>
      <c r="H974" s="41">
        <f t="shared" si="96"/>
        <v>13624.2125</v>
      </c>
      <c r="I974" s="45"/>
      <c r="J974" s="46"/>
      <c r="K974" s="45"/>
      <c r="N974" s="161"/>
    </row>
    <row r="975" spans="1:14" hidden="1" outlineLevel="1" x14ac:dyDescent="0.3">
      <c r="A975" s="15">
        <v>972</v>
      </c>
      <c r="B975" s="49">
        <f t="shared" si="100"/>
        <v>13624.2125</v>
      </c>
      <c r="C975" s="41">
        <f t="shared" si="98"/>
        <v>20.440000000000001</v>
      </c>
      <c r="D975" s="41"/>
      <c r="E975" s="41">
        <f t="shared" si="97"/>
        <v>61.320000000000007</v>
      </c>
      <c r="F975" s="41">
        <f t="shared" si="99"/>
        <v>58.254000000000005</v>
      </c>
      <c r="G975" s="41">
        <f t="shared" si="95"/>
        <v>0</v>
      </c>
      <c r="H975" s="41">
        <f t="shared" si="96"/>
        <v>13682.4665</v>
      </c>
      <c r="I975" s="45"/>
      <c r="J975" s="46"/>
      <c r="K975" s="45"/>
      <c r="N975" s="161"/>
    </row>
    <row r="976" spans="1:14" hidden="1" outlineLevel="1" x14ac:dyDescent="0.3">
      <c r="A976" s="15">
        <v>973</v>
      </c>
      <c r="B976" s="49">
        <f t="shared" si="100"/>
        <v>13682.4665</v>
      </c>
      <c r="C976" s="41">
        <f t="shared" si="98"/>
        <v>20.52</v>
      </c>
      <c r="D976" s="41"/>
      <c r="E976" s="41">
        <f t="shared" si="97"/>
        <v>20.52</v>
      </c>
      <c r="F976" s="41">
        <f t="shared" si="99"/>
        <v>0</v>
      </c>
      <c r="G976" s="41">
        <f t="shared" si="95"/>
        <v>20.52</v>
      </c>
      <c r="H976" s="41">
        <f t="shared" si="96"/>
        <v>13682.4665</v>
      </c>
      <c r="I976" s="45"/>
      <c r="J976" s="46"/>
      <c r="K976" s="45"/>
      <c r="N976" s="161"/>
    </row>
    <row r="977" spans="1:14" hidden="1" outlineLevel="1" x14ac:dyDescent="0.3">
      <c r="A977" s="15">
        <v>974</v>
      </c>
      <c r="B977" s="49">
        <f t="shared" si="100"/>
        <v>13682.4665</v>
      </c>
      <c r="C977" s="41">
        <f t="shared" si="98"/>
        <v>20.52</v>
      </c>
      <c r="D977" s="41"/>
      <c r="E977" s="41">
        <f t="shared" si="97"/>
        <v>41.04</v>
      </c>
      <c r="F977" s="41">
        <f t="shared" si="99"/>
        <v>0</v>
      </c>
      <c r="G977" s="41">
        <f t="shared" si="95"/>
        <v>41.04</v>
      </c>
      <c r="H977" s="41">
        <f t="shared" si="96"/>
        <v>13682.4665</v>
      </c>
      <c r="I977" s="45"/>
      <c r="J977" s="46"/>
      <c r="K977" s="45"/>
      <c r="N977" s="161"/>
    </row>
    <row r="978" spans="1:14" hidden="1" outlineLevel="1" x14ac:dyDescent="0.3">
      <c r="A978" s="15">
        <v>975</v>
      </c>
      <c r="B978" s="49">
        <f t="shared" si="100"/>
        <v>13682.4665</v>
      </c>
      <c r="C978" s="41">
        <f t="shared" si="98"/>
        <v>20.52</v>
      </c>
      <c r="D978" s="41"/>
      <c r="E978" s="41">
        <f t="shared" si="97"/>
        <v>61.56</v>
      </c>
      <c r="F978" s="41">
        <f t="shared" si="99"/>
        <v>58.481999999999999</v>
      </c>
      <c r="G978" s="41">
        <f t="shared" si="95"/>
        <v>0</v>
      </c>
      <c r="H978" s="41">
        <f t="shared" si="96"/>
        <v>13740.9485</v>
      </c>
      <c r="I978" s="45"/>
      <c r="J978" s="46"/>
      <c r="K978" s="45"/>
      <c r="N978" s="161"/>
    </row>
    <row r="979" spans="1:14" hidden="1" outlineLevel="1" x14ac:dyDescent="0.3">
      <c r="A979" s="15">
        <v>976</v>
      </c>
      <c r="B979" s="49">
        <f t="shared" si="100"/>
        <v>13740.9485</v>
      </c>
      <c r="C979" s="41">
        <f t="shared" si="98"/>
        <v>20.61</v>
      </c>
      <c r="D979" s="41"/>
      <c r="E979" s="41">
        <f t="shared" si="97"/>
        <v>20.61</v>
      </c>
      <c r="F979" s="41">
        <f t="shared" si="99"/>
        <v>0</v>
      </c>
      <c r="G979" s="41">
        <f t="shared" si="95"/>
        <v>20.61</v>
      </c>
      <c r="H979" s="41">
        <f t="shared" si="96"/>
        <v>13740.9485</v>
      </c>
      <c r="I979" s="45"/>
      <c r="J979" s="46"/>
      <c r="K979" s="45"/>
      <c r="N979" s="161"/>
    </row>
    <row r="980" spans="1:14" hidden="1" outlineLevel="1" x14ac:dyDescent="0.3">
      <c r="A980" s="15">
        <v>977</v>
      </c>
      <c r="B980" s="49">
        <f t="shared" si="100"/>
        <v>13740.9485</v>
      </c>
      <c r="C980" s="41">
        <f t="shared" si="98"/>
        <v>20.61</v>
      </c>
      <c r="D980" s="41"/>
      <c r="E980" s="41">
        <f t="shared" si="97"/>
        <v>41.22</v>
      </c>
      <c r="F980" s="41">
        <f t="shared" si="99"/>
        <v>0</v>
      </c>
      <c r="G980" s="41">
        <f t="shared" si="95"/>
        <v>41.22</v>
      </c>
      <c r="H980" s="41">
        <f t="shared" si="96"/>
        <v>13740.9485</v>
      </c>
      <c r="I980" s="45"/>
      <c r="J980" s="46"/>
      <c r="K980" s="45"/>
      <c r="N980" s="161"/>
    </row>
    <row r="981" spans="1:14" hidden="1" outlineLevel="1" x14ac:dyDescent="0.3">
      <c r="A981" s="15">
        <v>978</v>
      </c>
      <c r="B981" s="49">
        <f t="shared" si="100"/>
        <v>13740.9485</v>
      </c>
      <c r="C981" s="41">
        <f t="shared" si="98"/>
        <v>20.61</v>
      </c>
      <c r="D981" s="41"/>
      <c r="E981" s="41">
        <f t="shared" si="97"/>
        <v>61.83</v>
      </c>
      <c r="F981" s="41">
        <f t="shared" si="99"/>
        <v>58.738499999999995</v>
      </c>
      <c r="G981" s="41">
        <f t="shared" si="95"/>
        <v>0</v>
      </c>
      <c r="H981" s="41">
        <f t="shared" si="96"/>
        <v>13799.687</v>
      </c>
      <c r="I981" s="45"/>
      <c r="J981" s="46"/>
      <c r="K981" s="45"/>
      <c r="N981" s="161"/>
    </row>
    <row r="982" spans="1:14" hidden="1" outlineLevel="1" x14ac:dyDescent="0.3">
      <c r="A982" s="15">
        <v>979</v>
      </c>
      <c r="B982" s="49">
        <f t="shared" si="100"/>
        <v>13799.687</v>
      </c>
      <c r="C982" s="41">
        <f t="shared" si="98"/>
        <v>20.7</v>
      </c>
      <c r="D982" s="41"/>
      <c r="E982" s="41">
        <f t="shared" si="97"/>
        <v>20.7</v>
      </c>
      <c r="F982" s="41">
        <f t="shared" si="99"/>
        <v>0</v>
      </c>
      <c r="G982" s="41">
        <f t="shared" si="95"/>
        <v>20.7</v>
      </c>
      <c r="H982" s="41">
        <f t="shared" si="96"/>
        <v>13799.687</v>
      </c>
      <c r="I982" s="45"/>
      <c r="J982" s="46"/>
      <c r="K982" s="45"/>
      <c r="N982" s="161"/>
    </row>
    <row r="983" spans="1:14" hidden="1" outlineLevel="1" x14ac:dyDescent="0.3">
      <c r="A983" s="15">
        <v>980</v>
      </c>
      <c r="B983" s="49">
        <f t="shared" si="100"/>
        <v>13799.687</v>
      </c>
      <c r="C983" s="41">
        <f t="shared" si="98"/>
        <v>20.7</v>
      </c>
      <c r="D983" s="41"/>
      <c r="E983" s="41">
        <f t="shared" si="97"/>
        <v>41.4</v>
      </c>
      <c r="F983" s="41">
        <f t="shared" si="99"/>
        <v>0</v>
      </c>
      <c r="G983" s="41">
        <f t="shared" si="95"/>
        <v>41.4</v>
      </c>
      <c r="H983" s="41">
        <f t="shared" si="96"/>
        <v>13799.687</v>
      </c>
      <c r="I983" s="45"/>
      <c r="J983" s="46"/>
      <c r="K983" s="45"/>
      <c r="N983" s="161"/>
    </row>
    <row r="984" spans="1:14" hidden="1" outlineLevel="1" x14ac:dyDescent="0.3">
      <c r="A984" s="15">
        <v>981</v>
      </c>
      <c r="B984" s="49">
        <f t="shared" si="100"/>
        <v>13799.687</v>
      </c>
      <c r="C984" s="41">
        <f t="shared" si="98"/>
        <v>20.7</v>
      </c>
      <c r="D984" s="41"/>
      <c r="E984" s="41">
        <f t="shared" si="97"/>
        <v>62.099999999999994</v>
      </c>
      <c r="F984" s="41">
        <f t="shared" si="99"/>
        <v>58.99499999999999</v>
      </c>
      <c r="G984" s="41">
        <f t="shared" si="95"/>
        <v>0</v>
      </c>
      <c r="H984" s="41">
        <f t="shared" si="96"/>
        <v>13858.682000000001</v>
      </c>
      <c r="I984" s="45"/>
      <c r="J984" s="46"/>
      <c r="K984" s="45"/>
      <c r="N984" s="161"/>
    </row>
    <row r="985" spans="1:14" hidden="1" outlineLevel="1" x14ac:dyDescent="0.3">
      <c r="A985" s="15">
        <v>982</v>
      </c>
      <c r="B985" s="49">
        <f t="shared" si="100"/>
        <v>13858.682000000001</v>
      </c>
      <c r="C985" s="41">
        <f t="shared" si="98"/>
        <v>20.79</v>
      </c>
      <c r="D985" s="41"/>
      <c r="E985" s="41">
        <f t="shared" si="97"/>
        <v>20.79</v>
      </c>
      <c r="F985" s="41">
        <f t="shared" si="99"/>
        <v>0</v>
      </c>
      <c r="G985" s="41">
        <f t="shared" si="95"/>
        <v>20.79</v>
      </c>
      <c r="H985" s="41">
        <f t="shared" si="96"/>
        <v>13858.682000000001</v>
      </c>
      <c r="I985" s="45"/>
      <c r="J985" s="46"/>
      <c r="K985" s="45"/>
      <c r="N985" s="161"/>
    </row>
    <row r="986" spans="1:14" hidden="1" outlineLevel="1" x14ac:dyDescent="0.3">
      <c r="A986" s="15">
        <v>983</v>
      </c>
      <c r="B986" s="49">
        <f t="shared" si="100"/>
        <v>13858.682000000001</v>
      </c>
      <c r="C986" s="41">
        <f t="shared" si="98"/>
        <v>20.79</v>
      </c>
      <c r="D986" s="41"/>
      <c r="E986" s="41">
        <f t="shared" si="97"/>
        <v>41.58</v>
      </c>
      <c r="F986" s="41">
        <f t="shared" si="99"/>
        <v>0</v>
      </c>
      <c r="G986" s="41">
        <f t="shared" si="95"/>
        <v>41.58</v>
      </c>
      <c r="H986" s="41">
        <f t="shared" si="96"/>
        <v>13858.682000000001</v>
      </c>
      <c r="I986" s="45"/>
      <c r="J986" s="46"/>
      <c r="K986" s="45"/>
      <c r="N986" s="161"/>
    </row>
    <row r="987" spans="1:14" hidden="1" outlineLevel="1" x14ac:dyDescent="0.3">
      <c r="A987" s="15">
        <v>984</v>
      </c>
      <c r="B987" s="49">
        <f t="shared" si="100"/>
        <v>13858.682000000001</v>
      </c>
      <c r="C987" s="41">
        <f t="shared" si="98"/>
        <v>20.79</v>
      </c>
      <c r="D987" s="41"/>
      <c r="E987" s="41">
        <f t="shared" si="97"/>
        <v>62.37</v>
      </c>
      <c r="F987" s="41">
        <f t="shared" si="99"/>
        <v>59.251499999999993</v>
      </c>
      <c r="G987" s="41">
        <f t="shared" si="95"/>
        <v>0</v>
      </c>
      <c r="H987" s="41">
        <f t="shared" si="96"/>
        <v>13917.933500000001</v>
      </c>
      <c r="I987" s="45"/>
      <c r="J987" s="46"/>
      <c r="K987" s="45"/>
      <c r="N987" s="161"/>
    </row>
    <row r="988" spans="1:14" hidden="1" outlineLevel="1" x14ac:dyDescent="0.3">
      <c r="A988" s="15">
        <v>985</v>
      </c>
      <c r="B988" s="49">
        <f t="shared" si="100"/>
        <v>13917.933500000001</v>
      </c>
      <c r="C988" s="41">
        <f t="shared" si="98"/>
        <v>20.88</v>
      </c>
      <c r="D988" s="41"/>
      <c r="E988" s="41">
        <f t="shared" si="97"/>
        <v>20.88</v>
      </c>
      <c r="F988" s="41">
        <f t="shared" si="99"/>
        <v>0</v>
      </c>
      <c r="G988" s="41">
        <f t="shared" si="95"/>
        <v>20.88</v>
      </c>
      <c r="H988" s="41">
        <f t="shared" si="96"/>
        <v>13917.933500000001</v>
      </c>
      <c r="I988" s="45"/>
      <c r="J988" s="46"/>
      <c r="K988" s="45"/>
      <c r="N988" s="161"/>
    </row>
    <row r="989" spans="1:14" hidden="1" outlineLevel="1" x14ac:dyDescent="0.3">
      <c r="A989" s="15">
        <v>986</v>
      </c>
      <c r="B989" s="49">
        <f t="shared" si="100"/>
        <v>13917.933500000001</v>
      </c>
      <c r="C989" s="41">
        <f t="shared" si="98"/>
        <v>20.88</v>
      </c>
      <c r="D989" s="41"/>
      <c r="E989" s="41">
        <f t="shared" si="97"/>
        <v>41.76</v>
      </c>
      <c r="F989" s="41">
        <f t="shared" si="99"/>
        <v>0</v>
      </c>
      <c r="G989" s="41">
        <f t="shared" si="95"/>
        <v>41.76</v>
      </c>
      <c r="H989" s="41">
        <f t="shared" si="96"/>
        <v>13917.933500000001</v>
      </c>
      <c r="I989" s="45"/>
      <c r="J989" s="46"/>
      <c r="K989" s="45"/>
      <c r="N989" s="161"/>
    </row>
    <row r="990" spans="1:14" hidden="1" outlineLevel="1" x14ac:dyDescent="0.3">
      <c r="A990" s="15">
        <v>987</v>
      </c>
      <c r="B990" s="49">
        <f t="shared" si="100"/>
        <v>13917.933500000001</v>
      </c>
      <c r="C990" s="41">
        <f t="shared" si="98"/>
        <v>20.88</v>
      </c>
      <c r="D990" s="41"/>
      <c r="E990" s="41">
        <f t="shared" si="97"/>
        <v>62.64</v>
      </c>
      <c r="F990" s="41">
        <f t="shared" si="99"/>
        <v>59.507999999999996</v>
      </c>
      <c r="G990" s="41">
        <f t="shared" si="95"/>
        <v>0</v>
      </c>
      <c r="H990" s="41">
        <f t="shared" si="96"/>
        <v>13977.441500000001</v>
      </c>
      <c r="I990" s="45"/>
      <c r="J990" s="46"/>
      <c r="K990" s="45"/>
      <c r="N990" s="161"/>
    </row>
    <row r="991" spans="1:14" hidden="1" outlineLevel="1" x14ac:dyDescent="0.3">
      <c r="A991" s="15">
        <v>988</v>
      </c>
      <c r="B991" s="49">
        <f t="shared" si="100"/>
        <v>13977.441500000001</v>
      </c>
      <c r="C991" s="41">
        <f t="shared" si="98"/>
        <v>20.97</v>
      </c>
      <c r="D991" s="41"/>
      <c r="E991" s="41">
        <f t="shared" si="97"/>
        <v>20.97</v>
      </c>
      <c r="F991" s="41">
        <f t="shared" si="99"/>
        <v>0</v>
      </c>
      <c r="G991" s="41">
        <f t="shared" si="95"/>
        <v>20.97</v>
      </c>
      <c r="H991" s="41">
        <f t="shared" si="96"/>
        <v>13977.441500000001</v>
      </c>
      <c r="I991" s="45"/>
      <c r="J991" s="46"/>
      <c r="K991" s="45"/>
      <c r="N991" s="161"/>
    </row>
    <row r="992" spans="1:14" hidden="1" outlineLevel="1" x14ac:dyDescent="0.3">
      <c r="A992" s="15">
        <v>989</v>
      </c>
      <c r="B992" s="49">
        <f t="shared" si="100"/>
        <v>13977.441500000001</v>
      </c>
      <c r="C992" s="41">
        <f t="shared" si="98"/>
        <v>20.97</v>
      </c>
      <c r="D992" s="41"/>
      <c r="E992" s="41">
        <f t="shared" si="97"/>
        <v>41.94</v>
      </c>
      <c r="F992" s="41">
        <f t="shared" si="99"/>
        <v>0</v>
      </c>
      <c r="G992" s="41">
        <f t="shared" si="95"/>
        <v>41.94</v>
      </c>
      <c r="H992" s="41">
        <f t="shared" si="96"/>
        <v>13977.441500000001</v>
      </c>
      <c r="I992" s="45"/>
      <c r="J992" s="46"/>
      <c r="K992" s="45"/>
      <c r="N992" s="161"/>
    </row>
    <row r="993" spans="1:14" hidden="1" outlineLevel="1" x14ac:dyDescent="0.3">
      <c r="A993" s="15">
        <v>990</v>
      </c>
      <c r="B993" s="49">
        <f t="shared" si="100"/>
        <v>13977.441500000001</v>
      </c>
      <c r="C993" s="41">
        <f t="shared" si="98"/>
        <v>20.97</v>
      </c>
      <c r="D993" s="41">
        <f>D543</f>
        <v>200</v>
      </c>
      <c r="E993" s="41">
        <f t="shared" si="97"/>
        <v>62.91</v>
      </c>
      <c r="F993" s="41">
        <f t="shared" si="99"/>
        <v>59.764499999999991</v>
      </c>
      <c r="G993" s="41">
        <f t="shared" ref="G993:G1056" si="101">IF(F993&gt;0,0,E993-F993)</f>
        <v>0</v>
      </c>
      <c r="H993" s="41">
        <f t="shared" ref="H993:H1056" si="102">B993+F993+(D993*gebuehr)</f>
        <v>14227.206</v>
      </c>
      <c r="I993" s="47">
        <f>D993+I963</f>
        <v>6600</v>
      </c>
      <c r="J993" s="41"/>
      <c r="K993" s="45"/>
      <c r="N993" s="161"/>
    </row>
    <row r="994" spans="1:14" hidden="1" outlineLevel="1" x14ac:dyDescent="0.3">
      <c r="A994" s="15">
        <v>991</v>
      </c>
      <c r="B994" s="49">
        <f t="shared" si="100"/>
        <v>14227.206</v>
      </c>
      <c r="C994" s="41">
        <f t="shared" si="98"/>
        <v>21.34</v>
      </c>
      <c r="D994" s="41"/>
      <c r="E994" s="41">
        <f t="shared" si="97"/>
        <v>21.34</v>
      </c>
      <c r="F994" s="41">
        <f t="shared" si="99"/>
        <v>0</v>
      </c>
      <c r="G994" s="41">
        <f t="shared" si="101"/>
        <v>21.34</v>
      </c>
      <c r="H994" s="41">
        <f t="shared" si="102"/>
        <v>14227.206</v>
      </c>
      <c r="I994" s="45"/>
      <c r="J994" s="46"/>
      <c r="K994" s="45"/>
      <c r="N994" s="161"/>
    </row>
    <row r="995" spans="1:14" hidden="1" outlineLevel="1" x14ac:dyDescent="0.3">
      <c r="A995" s="15">
        <v>992</v>
      </c>
      <c r="B995" s="49">
        <f t="shared" si="100"/>
        <v>14227.206</v>
      </c>
      <c r="C995" s="41">
        <f t="shared" si="98"/>
        <v>21.34</v>
      </c>
      <c r="D995" s="41"/>
      <c r="E995" s="41">
        <f t="shared" si="97"/>
        <v>42.68</v>
      </c>
      <c r="F995" s="41">
        <f t="shared" si="99"/>
        <v>0</v>
      </c>
      <c r="G995" s="41">
        <f t="shared" si="101"/>
        <v>42.68</v>
      </c>
      <c r="H995" s="41">
        <f t="shared" si="102"/>
        <v>14227.206</v>
      </c>
      <c r="I995" s="45"/>
      <c r="J995" s="46"/>
      <c r="K995" s="45"/>
      <c r="N995" s="161"/>
    </row>
    <row r="996" spans="1:14" hidden="1" outlineLevel="1" x14ac:dyDescent="0.3">
      <c r="A996" s="15">
        <v>993</v>
      </c>
      <c r="B996" s="49">
        <f t="shared" si="100"/>
        <v>14227.206</v>
      </c>
      <c r="C996" s="41">
        <f t="shared" si="98"/>
        <v>21.34</v>
      </c>
      <c r="D996" s="41"/>
      <c r="E996" s="41">
        <f t="shared" si="97"/>
        <v>64.02</v>
      </c>
      <c r="F996" s="41">
        <f t="shared" si="99"/>
        <v>60.818999999999996</v>
      </c>
      <c r="G996" s="41">
        <f t="shared" si="101"/>
        <v>0</v>
      </c>
      <c r="H996" s="41">
        <f t="shared" si="102"/>
        <v>14288.025</v>
      </c>
      <c r="I996" s="45"/>
      <c r="J996" s="46"/>
      <c r="K996" s="45"/>
      <c r="N996" s="161"/>
    </row>
    <row r="997" spans="1:14" hidden="1" outlineLevel="1" x14ac:dyDescent="0.3">
      <c r="A997" s="15">
        <v>994</v>
      </c>
      <c r="B997" s="49">
        <f t="shared" si="100"/>
        <v>14288.025</v>
      </c>
      <c r="C997" s="41">
        <f t="shared" si="98"/>
        <v>21.43</v>
      </c>
      <c r="D997" s="41"/>
      <c r="E997" s="41">
        <f t="shared" si="97"/>
        <v>21.43</v>
      </c>
      <c r="F997" s="41">
        <f t="shared" si="99"/>
        <v>0</v>
      </c>
      <c r="G997" s="41">
        <f t="shared" si="101"/>
        <v>21.43</v>
      </c>
      <c r="H997" s="41">
        <f t="shared" si="102"/>
        <v>14288.025</v>
      </c>
      <c r="I997" s="45"/>
      <c r="J997" s="46"/>
      <c r="K997" s="45"/>
      <c r="N997" s="161"/>
    </row>
    <row r="998" spans="1:14" hidden="1" outlineLevel="1" x14ac:dyDescent="0.3">
      <c r="A998" s="15">
        <v>995</v>
      </c>
      <c r="B998" s="49">
        <f t="shared" si="100"/>
        <v>14288.025</v>
      </c>
      <c r="C998" s="41">
        <f t="shared" si="98"/>
        <v>21.43</v>
      </c>
      <c r="D998" s="41"/>
      <c r="E998" s="41">
        <f t="shared" si="97"/>
        <v>42.86</v>
      </c>
      <c r="F998" s="41">
        <f t="shared" si="99"/>
        <v>0</v>
      </c>
      <c r="G998" s="41">
        <f t="shared" si="101"/>
        <v>42.86</v>
      </c>
      <c r="H998" s="41">
        <f t="shared" si="102"/>
        <v>14288.025</v>
      </c>
      <c r="I998" s="45"/>
      <c r="J998" s="46"/>
      <c r="K998" s="45"/>
      <c r="N998" s="161"/>
    </row>
    <row r="999" spans="1:14" hidden="1" outlineLevel="1" x14ac:dyDescent="0.3">
      <c r="A999" s="15">
        <v>996</v>
      </c>
      <c r="B999" s="49">
        <f t="shared" si="100"/>
        <v>14288.025</v>
      </c>
      <c r="C999" s="41">
        <f t="shared" si="98"/>
        <v>21.43</v>
      </c>
      <c r="D999" s="41"/>
      <c r="E999" s="41">
        <f t="shared" si="97"/>
        <v>64.289999999999992</v>
      </c>
      <c r="F999" s="41">
        <f t="shared" si="99"/>
        <v>61.075499999999991</v>
      </c>
      <c r="G999" s="41">
        <f t="shared" si="101"/>
        <v>0</v>
      </c>
      <c r="H999" s="41">
        <f t="shared" si="102"/>
        <v>14349.1005</v>
      </c>
      <c r="I999" s="45"/>
      <c r="J999" s="46"/>
      <c r="K999" s="45"/>
      <c r="N999" s="161"/>
    </row>
    <row r="1000" spans="1:14" hidden="1" outlineLevel="1" x14ac:dyDescent="0.3">
      <c r="A1000" s="15">
        <v>997</v>
      </c>
      <c r="B1000" s="49">
        <f t="shared" si="100"/>
        <v>14349.1005</v>
      </c>
      <c r="C1000" s="41">
        <f t="shared" si="98"/>
        <v>21.52</v>
      </c>
      <c r="D1000" s="41"/>
      <c r="E1000" s="41">
        <f t="shared" si="97"/>
        <v>21.52</v>
      </c>
      <c r="F1000" s="41">
        <f t="shared" si="99"/>
        <v>0</v>
      </c>
      <c r="G1000" s="41">
        <f t="shared" si="101"/>
        <v>21.52</v>
      </c>
      <c r="H1000" s="41">
        <f t="shared" si="102"/>
        <v>14349.1005</v>
      </c>
      <c r="I1000" s="45"/>
      <c r="J1000" s="46"/>
      <c r="K1000" s="45"/>
      <c r="N1000" s="161"/>
    </row>
    <row r="1001" spans="1:14" hidden="1" outlineLevel="1" x14ac:dyDescent="0.3">
      <c r="A1001" s="15">
        <v>998</v>
      </c>
      <c r="B1001" s="49">
        <f t="shared" si="100"/>
        <v>14349.1005</v>
      </c>
      <c r="C1001" s="41">
        <f t="shared" si="98"/>
        <v>21.52</v>
      </c>
      <c r="D1001" s="41"/>
      <c r="E1001" s="41">
        <f t="shared" si="97"/>
        <v>43.04</v>
      </c>
      <c r="F1001" s="41">
        <f t="shared" si="99"/>
        <v>0</v>
      </c>
      <c r="G1001" s="41">
        <f t="shared" si="101"/>
        <v>43.04</v>
      </c>
      <c r="H1001" s="41">
        <f t="shared" si="102"/>
        <v>14349.1005</v>
      </c>
      <c r="I1001" s="45"/>
      <c r="J1001" s="46"/>
      <c r="K1001" s="45"/>
      <c r="N1001" s="161"/>
    </row>
    <row r="1002" spans="1:14" hidden="1" outlineLevel="1" x14ac:dyDescent="0.3">
      <c r="A1002" s="15">
        <v>999</v>
      </c>
      <c r="B1002" s="49">
        <f t="shared" si="100"/>
        <v>14349.1005</v>
      </c>
      <c r="C1002" s="41">
        <f t="shared" si="98"/>
        <v>21.52</v>
      </c>
      <c r="D1002" s="41"/>
      <c r="E1002" s="41">
        <f t="shared" si="97"/>
        <v>64.56</v>
      </c>
      <c r="F1002" s="41">
        <f t="shared" si="99"/>
        <v>61.332000000000001</v>
      </c>
      <c r="G1002" s="41">
        <f t="shared" si="101"/>
        <v>0</v>
      </c>
      <c r="H1002" s="41">
        <f t="shared" si="102"/>
        <v>14410.432500000001</v>
      </c>
      <c r="I1002" s="45"/>
      <c r="J1002" s="46"/>
      <c r="K1002" s="45"/>
      <c r="N1002" s="161"/>
    </row>
    <row r="1003" spans="1:14" hidden="1" outlineLevel="1" x14ac:dyDescent="0.3">
      <c r="A1003" s="15">
        <v>1000</v>
      </c>
      <c r="B1003" s="49">
        <f t="shared" si="100"/>
        <v>14410.432500000001</v>
      </c>
      <c r="C1003" s="41">
        <f t="shared" si="98"/>
        <v>21.62</v>
      </c>
      <c r="D1003" s="41"/>
      <c r="E1003" s="41">
        <f t="shared" si="97"/>
        <v>21.62</v>
      </c>
      <c r="F1003" s="41">
        <f t="shared" si="99"/>
        <v>0</v>
      </c>
      <c r="G1003" s="41">
        <f t="shared" si="101"/>
        <v>21.62</v>
      </c>
      <c r="H1003" s="41">
        <f t="shared" si="102"/>
        <v>14410.432500000001</v>
      </c>
      <c r="I1003" s="45"/>
      <c r="J1003" s="46"/>
      <c r="K1003" s="45"/>
      <c r="N1003" s="161"/>
    </row>
    <row r="1004" spans="1:14" hidden="1" outlineLevel="1" x14ac:dyDescent="0.3">
      <c r="A1004" s="15">
        <v>1001</v>
      </c>
      <c r="B1004" s="49">
        <f t="shared" si="100"/>
        <v>14410.432500000001</v>
      </c>
      <c r="C1004" s="41">
        <f t="shared" si="98"/>
        <v>21.62</v>
      </c>
      <c r="D1004" s="41"/>
      <c r="E1004" s="41">
        <f t="shared" si="97"/>
        <v>43.24</v>
      </c>
      <c r="F1004" s="41">
        <f t="shared" si="99"/>
        <v>0</v>
      </c>
      <c r="G1004" s="41">
        <f t="shared" si="101"/>
        <v>43.24</v>
      </c>
      <c r="H1004" s="41">
        <f t="shared" si="102"/>
        <v>14410.432500000001</v>
      </c>
      <c r="I1004" s="45"/>
      <c r="J1004" s="46"/>
      <c r="K1004" s="45"/>
      <c r="N1004" s="161"/>
    </row>
    <row r="1005" spans="1:14" hidden="1" outlineLevel="1" x14ac:dyDescent="0.3">
      <c r="A1005" s="15">
        <v>1002</v>
      </c>
      <c r="B1005" s="49">
        <f t="shared" si="100"/>
        <v>14410.432500000001</v>
      </c>
      <c r="C1005" s="41">
        <f t="shared" si="98"/>
        <v>21.62</v>
      </c>
      <c r="D1005" s="41"/>
      <c r="E1005" s="41">
        <f t="shared" si="97"/>
        <v>64.86</v>
      </c>
      <c r="F1005" s="41">
        <f t="shared" si="99"/>
        <v>61.616999999999997</v>
      </c>
      <c r="G1005" s="41">
        <f t="shared" si="101"/>
        <v>0</v>
      </c>
      <c r="H1005" s="41">
        <f t="shared" si="102"/>
        <v>14472.049500000001</v>
      </c>
      <c r="I1005" s="45"/>
      <c r="J1005" s="46"/>
      <c r="K1005" s="45"/>
      <c r="N1005" s="161"/>
    </row>
    <row r="1006" spans="1:14" hidden="1" outlineLevel="1" x14ac:dyDescent="0.3">
      <c r="A1006" s="15">
        <v>1003</v>
      </c>
      <c r="B1006" s="49">
        <f t="shared" si="100"/>
        <v>14472.049500000001</v>
      </c>
      <c r="C1006" s="41">
        <f t="shared" si="98"/>
        <v>21.71</v>
      </c>
      <c r="D1006" s="41"/>
      <c r="E1006" s="41">
        <f t="shared" si="97"/>
        <v>21.71</v>
      </c>
      <c r="F1006" s="41">
        <f t="shared" si="99"/>
        <v>0</v>
      </c>
      <c r="G1006" s="41">
        <f t="shared" si="101"/>
        <v>21.71</v>
      </c>
      <c r="H1006" s="41">
        <f t="shared" si="102"/>
        <v>14472.049500000001</v>
      </c>
      <c r="I1006" s="45"/>
      <c r="J1006" s="46"/>
      <c r="K1006" s="45"/>
      <c r="N1006" s="161"/>
    </row>
    <row r="1007" spans="1:14" hidden="1" outlineLevel="1" x14ac:dyDescent="0.3">
      <c r="A1007" s="15">
        <v>1004</v>
      </c>
      <c r="B1007" s="49">
        <f t="shared" si="100"/>
        <v>14472.049500000001</v>
      </c>
      <c r="C1007" s="41">
        <f t="shared" si="98"/>
        <v>21.71</v>
      </c>
      <c r="D1007" s="41"/>
      <c r="E1007" s="41">
        <f t="shared" si="97"/>
        <v>43.42</v>
      </c>
      <c r="F1007" s="41">
        <f t="shared" si="99"/>
        <v>0</v>
      </c>
      <c r="G1007" s="41">
        <f t="shared" si="101"/>
        <v>43.42</v>
      </c>
      <c r="H1007" s="41">
        <f t="shared" si="102"/>
        <v>14472.049500000001</v>
      </c>
      <c r="I1007" s="45"/>
      <c r="J1007" s="46"/>
      <c r="K1007" s="45"/>
      <c r="N1007" s="161"/>
    </row>
    <row r="1008" spans="1:14" hidden="1" outlineLevel="1" x14ac:dyDescent="0.3">
      <c r="A1008" s="15">
        <v>1005</v>
      </c>
      <c r="B1008" s="49">
        <f t="shared" si="100"/>
        <v>14472.049500000001</v>
      </c>
      <c r="C1008" s="41">
        <f t="shared" si="98"/>
        <v>21.71</v>
      </c>
      <c r="D1008" s="41"/>
      <c r="E1008" s="41">
        <f t="shared" si="97"/>
        <v>65.13</v>
      </c>
      <c r="F1008" s="41">
        <f t="shared" si="99"/>
        <v>61.873499999999993</v>
      </c>
      <c r="G1008" s="41">
        <f t="shared" si="101"/>
        <v>0</v>
      </c>
      <c r="H1008" s="41">
        <f t="shared" si="102"/>
        <v>14533.923000000001</v>
      </c>
      <c r="I1008" s="45"/>
      <c r="J1008" s="46"/>
      <c r="K1008" s="45"/>
      <c r="N1008" s="161"/>
    </row>
    <row r="1009" spans="1:14" hidden="1" outlineLevel="1" x14ac:dyDescent="0.3">
      <c r="A1009" s="15">
        <v>1006</v>
      </c>
      <c r="B1009" s="49">
        <f t="shared" si="100"/>
        <v>14533.923000000001</v>
      </c>
      <c r="C1009" s="41">
        <f t="shared" si="98"/>
        <v>21.8</v>
      </c>
      <c r="D1009" s="41"/>
      <c r="E1009" s="41">
        <f t="shared" si="97"/>
        <v>21.8</v>
      </c>
      <c r="F1009" s="41">
        <f t="shared" si="99"/>
        <v>0</v>
      </c>
      <c r="G1009" s="41">
        <f t="shared" si="101"/>
        <v>21.8</v>
      </c>
      <c r="H1009" s="41">
        <f t="shared" si="102"/>
        <v>14533.923000000001</v>
      </c>
      <c r="I1009" s="45"/>
      <c r="J1009" s="46"/>
      <c r="K1009" s="45"/>
      <c r="N1009" s="161"/>
    </row>
    <row r="1010" spans="1:14" hidden="1" outlineLevel="1" x14ac:dyDescent="0.3">
      <c r="A1010" s="15">
        <v>1007</v>
      </c>
      <c r="B1010" s="49">
        <f t="shared" si="100"/>
        <v>14533.923000000001</v>
      </c>
      <c r="C1010" s="41">
        <f t="shared" si="98"/>
        <v>21.8</v>
      </c>
      <c r="D1010" s="41"/>
      <c r="E1010" s="41">
        <f t="shared" ref="E1010:E1073" si="103">C1010+G1009</f>
        <v>43.6</v>
      </c>
      <c r="F1010" s="41">
        <f t="shared" si="99"/>
        <v>0</v>
      </c>
      <c r="G1010" s="41">
        <f t="shared" si="101"/>
        <v>43.6</v>
      </c>
      <c r="H1010" s="41">
        <f t="shared" si="102"/>
        <v>14533.923000000001</v>
      </c>
      <c r="I1010" s="45"/>
      <c r="J1010" s="46"/>
      <c r="K1010" s="45"/>
      <c r="N1010" s="161"/>
    </row>
    <row r="1011" spans="1:14" hidden="1" outlineLevel="1" x14ac:dyDescent="0.3">
      <c r="A1011" s="15">
        <v>1008</v>
      </c>
      <c r="B1011" s="49">
        <f t="shared" si="100"/>
        <v>14533.923000000001</v>
      </c>
      <c r="C1011" s="41">
        <f t="shared" si="98"/>
        <v>21.8</v>
      </c>
      <c r="D1011" s="41"/>
      <c r="E1011" s="41">
        <f t="shared" si="103"/>
        <v>65.400000000000006</v>
      </c>
      <c r="F1011" s="41">
        <f t="shared" si="99"/>
        <v>62.13</v>
      </c>
      <c r="G1011" s="41">
        <f t="shared" si="101"/>
        <v>0</v>
      </c>
      <c r="H1011" s="41">
        <f t="shared" si="102"/>
        <v>14596.053</v>
      </c>
      <c r="I1011" s="45"/>
      <c r="J1011" s="46"/>
      <c r="K1011" s="45"/>
      <c r="N1011" s="161"/>
    </row>
    <row r="1012" spans="1:14" hidden="1" outlineLevel="1" x14ac:dyDescent="0.3">
      <c r="A1012" s="15">
        <v>1009</v>
      </c>
      <c r="B1012" s="49">
        <f t="shared" si="100"/>
        <v>14596.053</v>
      </c>
      <c r="C1012" s="41">
        <f t="shared" si="98"/>
        <v>21.89</v>
      </c>
      <c r="D1012" s="41"/>
      <c r="E1012" s="41">
        <f t="shared" si="103"/>
        <v>21.89</v>
      </c>
      <c r="F1012" s="41">
        <f t="shared" si="99"/>
        <v>0</v>
      </c>
      <c r="G1012" s="41">
        <f t="shared" si="101"/>
        <v>21.89</v>
      </c>
      <c r="H1012" s="41">
        <f t="shared" si="102"/>
        <v>14596.053</v>
      </c>
      <c r="I1012" s="45"/>
      <c r="J1012" s="46"/>
      <c r="K1012" s="45"/>
      <c r="N1012" s="161"/>
    </row>
    <row r="1013" spans="1:14" hidden="1" outlineLevel="1" x14ac:dyDescent="0.3">
      <c r="A1013" s="15">
        <v>1010</v>
      </c>
      <c r="B1013" s="49">
        <f t="shared" si="100"/>
        <v>14596.053</v>
      </c>
      <c r="C1013" s="41">
        <f t="shared" si="98"/>
        <v>21.89</v>
      </c>
      <c r="D1013" s="41"/>
      <c r="E1013" s="41">
        <f t="shared" si="103"/>
        <v>43.78</v>
      </c>
      <c r="F1013" s="41">
        <f t="shared" si="99"/>
        <v>0</v>
      </c>
      <c r="G1013" s="41">
        <f t="shared" si="101"/>
        <v>43.78</v>
      </c>
      <c r="H1013" s="41">
        <f t="shared" si="102"/>
        <v>14596.053</v>
      </c>
      <c r="I1013" s="45"/>
      <c r="J1013" s="46"/>
      <c r="K1013" s="45"/>
      <c r="N1013" s="161"/>
    </row>
    <row r="1014" spans="1:14" hidden="1" outlineLevel="1" x14ac:dyDescent="0.3">
      <c r="A1014" s="15">
        <v>1011</v>
      </c>
      <c r="B1014" s="49">
        <f t="shared" si="100"/>
        <v>14596.053</v>
      </c>
      <c r="C1014" s="41">
        <f t="shared" si="98"/>
        <v>21.89</v>
      </c>
      <c r="D1014" s="41"/>
      <c r="E1014" s="41">
        <f t="shared" si="103"/>
        <v>65.67</v>
      </c>
      <c r="F1014" s="41">
        <f t="shared" si="99"/>
        <v>62.386499999999998</v>
      </c>
      <c r="G1014" s="41">
        <f t="shared" si="101"/>
        <v>0</v>
      </c>
      <c r="H1014" s="41">
        <f t="shared" si="102"/>
        <v>14658.4395</v>
      </c>
      <c r="I1014" s="45"/>
      <c r="J1014" s="46"/>
      <c r="K1014" s="45"/>
      <c r="N1014" s="161"/>
    </row>
    <row r="1015" spans="1:14" hidden="1" outlineLevel="1" x14ac:dyDescent="0.3">
      <c r="A1015" s="15">
        <v>1012</v>
      </c>
      <c r="B1015" s="49">
        <f t="shared" si="100"/>
        <v>14658.4395</v>
      </c>
      <c r="C1015" s="41">
        <f t="shared" si="98"/>
        <v>21.99</v>
      </c>
      <c r="D1015" s="41"/>
      <c r="E1015" s="41">
        <f t="shared" si="103"/>
        <v>21.99</v>
      </c>
      <c r="F1015" s="41">
        <f t="shared" si="99"/>
        <v>0</v>
      </c>
      <c r="G1015" s="41">
        <f t="shared" si="101"/>
        <v>21.99</v>
      </c>
      <c r="H1015" s="41">
        <f t="shared" si="102"/>
        <v>14658.4395</v>
      </c>
      <c r="I1015" s="45"/>
      <c r="J1015" s="46"/>
      <c r="K1015" s="45"/>
      <c r="N1015" s="161"/>
    </row>
    <row r="1016" spans="1:14" hidden="1" outlineLevel="1" x14ac:dyDescent="0.3">
      <c r="A1016" s="15">
        <v>1013</v>
      </c>
      <c r="B1016" s="49">
        <f t="shared" si="100"/>
        <v>14658.4395</v>
      </c>
      <c r="C1016" s="41">
        <f t="shared" si="98"/>
        <v>21.99</v>
      </c>
      <c r="D1016" s="41"/>
      <c r="E1016" s="41">
        <f t="shared" si="103"/>
        <v>43.98</v>
      </c>
      <c r="F1016" s="41">
        <f t="shared" si="99"/>
        <v>0</v>
      </c>
      <c r="G1016" s="41">
        <f t="shared" si="101"/>
        <v>43.98</v>
      </c>
      <c r="H1016" s="41">
        <f t="shared" si="102"/>
        <v>14658.4395</v>
      </c>
      <c r="I1016" s="45"/>
      <c r="J1016" s="46"/>
      <c r="K1016" s="45"/>
      <c r="N1016" s="161"/>
    </row>
    <row r="1017" spans="1:14" hidden="1" outlineLevel="1" x14ac:dyDescent="0.3">
      <c r="A1017" s="15">
        <v>1014</v>
      </c>
      <c r="B1017" s="49">
        <f t="shared" si="100"/>
        <v>14658.4395</v>
      </c>
      <c r="C1017" s="41">
        <f t="shared" si="98"/>
        <v>21.99</v>
      </c>
      <c r="D1017" s="41"/>
      <c r="E1017" s="41">
        <f t="shared" si="103"/>
        <v>65.97</v>
      </c>
      <c r="F1017" s="41">
        <f t="shared" si="99"/>
        <v>62.671499999999995</v>
      </c>
      <c r="G1017" s="41">
        <f t="shared" si="101"/>
        <v>0</v>
      </c>
      <c r="H1017" s="41">
        <f t="shared" si="102"/>
        <v>14721.111000000001</v>
      </c>
      <c r="I1017" s="45"/>
      <c r="J1017" s="46"/>
      <c r="K1017" s="45"/>
      <c r="N1017" s="161"/>
    </row>
    <row r="1018" spans="1:14" hidden="1" outlineLevel="1" x14ac:dyDescent="0.3">
      <c r="A1018" s="15">
        <v>1015</v>
      </c>
      <c r="B1018" s="49">
        <f t="shared" si="100"/>
        <v>14721.111000000001</v>
      </c>
      <c r="C1018" s="41">
        <f t="shared" si="98"/>
        <v>22.08</v>
      </c>
      <c r="D1018" s="41"/>
      <c r="E1018" s="41">
        <f t="shared" si="103"/>
        <v>22.08</v>
      </c>
      <c r="F1018" s="41">
        <f t="shared" si="99"/>
        <v>0</v>
      </c>
      <c r="G1018" s="41">
        <f t="shared" si="101"/>
        <v>22.08</v>
      </c>
      <c r="H1018" s="41">
        <f t="shared" si="102"/>
        <v>14721.111000000001</v>
      </c>
      <c r="I1018" s="45"/>
      <c r="J1018" s="46"/>
      <c r="K1018" s="45"/>
      <c r="N1018" s="161"/>
    </row>
    <row r="1019" spans="1:14" hidden="1" outlineLevel="1" x14ac:dyDescent="0.3">
      <c r="A1019" s="15">
        <v>1016</v>
      </c>
      <c r="B1019" s="49">
        <f t="shared" si="100"/>
        <v>14721.111000000001</v>
      </c>
      <c r="C1019" s="41">
        <f t="shared" si="98"/>
        <v>22.08</v>
      </c>
      <c r="D1019" s="41"/>
      <c r="E1019" s="41">
        <f t="shared" si="103"/>
        <v>44.16</v>
      </c>
      <c r="F1019" s="41">
        <f t="shared" si="99"/>
        <v>0</v>
      </c>
      <c r="G1019" s="41">
        <f t="shared" si="101"/>
        <v>44.16</v>
      </c>
      <c r="H1019" s="41">
        <f t="shared" si="102"/>
        <v>14721.111000000001</v>
      </c>
      <c r="I1019" s="45"/>
      <c r="J1019" s="46"/>
      <c r="K1019" s="45"/>
      <c r="N1019" s="161"/>
    </row>
    <row r="1020" spans="1:14" hidden="1" outlineLevel="1" x14ac:dyDescent="0.3">
      <c r="A1020" s="15">
        <v>1017</v>
      </c>
      <c r="B1020" s="49">
        <f t="shared" si="100"/>
        <v>14721.111000000001</v>
      </c>
      <c r="C1020" s="41">
        <f t="shared" si="98"/>
        <v>22.08</v>
      </c>
      <c r="D1020" s="41"/>
      <c r="E1020" s="41">
        <f t="shared" si="103"/>
        <v>66.239999999999995</v>
      </c>
      <c r="F1020" s="41">
        <f t="shared" si="99"/>
        <v>62.92799999999999</v>
      </c>
      <c r="G1020" s="41">
        <f t="shared" si="101"/>
        <v>0</v>
      </c>
      <c r="H1020" s="41">
        <f t="shared" si="102"/>
        <v>14784.039000000001</v>
      </c>
      <c r="I1020" s="45"/>
      <c r="J1020" s="46"/>
      <c r="K1020" s="45"/>
      <c r="N1020" s="161"/>
    </row>
    <row r="1021" spans="1:14" hidden="1" outlineLevel="1" x14ac:dyDescent="0.3">
      <c r="A1021" s="15">
        <v>1018</v>
      </c>
      <c r="B1021" s="49">
        <f t="shared" si="100"/>
        <v>14784.039000000001</v>
      </c>
      <c r="C1021" s="41">
        <f t="shared" si="98"/>
        <v>22.18</v>
      </c>
      <c r="D1021" s="41"/>
      <c r="E1021" s="41">
        <f t="shared" si="103"/>
        <v>22.18</v>
      </c>
      <c r="F1021" s="41">
        <f t="shared" si="99"/>
        <v>0</v>
      </c>
      <c r="G1021" s="41">
        <f t="shared" si="101"/>
        <v>22.18</v>
      </c>
      <c r="H1021" s="41">
        <f t="shared" si="102"/>
        <v>14784.039000000001</v>
      </c>
      <c r="I1021" s="45"/>
      <c r="J1021" s="46"/>
      <c r="K1021" s="45"/>
      <c r="N1021" s="161"/>
    </row>
    <row r="1022" spans="1:14" hidden="1" outlineLevel="1" x14ac:dyDescent="0.3">
      <c r="A1022" s="15">
        <v>1019</v>
      </c>
      <c r="B1022" s="49">
        <f t="shared" si="100"/>
        <v>14784.039000000001</v>
      </c>
      <c r="C1022" s="41">
        <f t="shared" si="98"/>
        <v>22.18</v>
      </c>
      <c r="D1022" s="41"/>
      <c r="E1022" s="41">
        <f t="shared" si="103"/>
        <v>44.36</v>
      </c>
      <c r="F1022" s="41">
        <f t="shared" si="99"/>
        <v>0</v>
      </c>
      <c r="G1022" s="41">
        <f t="shared" si="101"/>
        <v>44.36</v>
      </c>
      <c r="H1022" s="41">
        <f t="shared" si="102"/>
        <v>14784.039000000001</v>
      </c>
      <c r="I1022" s="45"/>
      <c r="J1022" s="46"/>
      <c r="K1022" s="45"/>
      <c r="N1022" s="161"/>
    </row>
    <row r="1023" spans="1:14" hidden="1" outlineLevel="1" x14ac:dyDescent="0.3">
      <c r="A1023" s="15">
        <v>1020</v>
      </c>
      <c r="B1023" s="49">
        <f t="shared" si="100"/>
        <v>14784.039000000001</v>
      </c>
      <c r="C1023" s="41">
        <f t="shared" si="98"/>
        <v>22.18</v>
      </c>
      <c r="D1023" s="41">
        <f>D543</f>
        <v>200</v>
      </c>
      <c r="E1023" s="41">
        <f t="shared" si="103"/>
        <v>66.539999999999992</v>
      </c>
      <c r="F1023" s="41">
        <f t="shared" si="99"/>
        <v>63.212999999999987</v>
      </c>
      <c r="G1023" s="41">
        <f t="shared" si="101"/>
        <v>0</v>
      </c>
      <c r="H1023" s="41">
        <f t="shared" si="102"/>
        <v>15037.252</v>
      </c>
      <c r="I1023" s="47">
        <f>D1023+I993</f>
        <v>6800</v>
      </c>
      <c r="J1023" s="41"/>
      <c r="K1023" s="45"/>
      <c r="N1023" s="161"/>
    </row>
    <row r="1024" spans="1:14" hidden="1" outlineLevel="1" x14ac:dyDescent="0.3">
      <c r="A1024" s="15">
        <v>1021</v>
      </c>
      <c r="B1024" s="49">
        <f t="shared" si="100"/>
        <v>15037.252</v>
      </c>
      <c r="C1024" s="41">
        <f t="shared" si="98"/>
        <v>22.56</v>
      </c>
      <c r="D1024" s="41"/>
      <c r="E1024" s="41">
        <f t="shared" si="103"/>
        <v>22.56</v>
      </c>
      <c r="F1024" s="41">
        <f t="shared" si="99"/>
        <v>0</v>
      </c>
      <c r="G1024" s="41">
        <f t="shared" si="101"/>
        <v>22.56</v>
      </c>
      <c r="H1024" s="41">
        <f t="shared" si="102"/>
        <v>15037.252</v>
      </c>
      <c r="I1024" s="45"/>
      <c r="J1024" s="46"/>
      <c r="K1024" s="45"/>
      <c r="N1024" s="161"/>
    </row>
    <row r="1025" spans="1:14" hidden="1" outlineLevel="1" x14ac:dyDescent="0.3">
      <c r="A1025" s="15">
        <v>1022</v>
      </c>
      <c r="B1025" s="49">
        <f t="shared" si="100"/>
        <v>15037.252</v>
      </c>
      <c r="C1025" s="41">
        <f t="shared" si="98"/>
        <v>22.56</v>
      </c>
      <c r="D1025" s="41"/>
      <c r="E1025" s="41">
        <f t="shared" si="103"/>
        <v>45.12</v>
      </c>
      <c r="F1025" s="41">
        <f t="shared" si="99"/>
        <v>0</v>
      </c>
      <c r="G1025" s="41">
        <f t="shared" si="101"/>
        <v>45.12</v>
      </c>
      <c r="H1025" s="41">
        <f t="shared" si="102"/>
        <v>15037.252</v>
      </c>
      <c r="I1025" s="45"/>
      <c r="J1025" s="46"/>
      <c r="K1025" s="45"/>
      <c r="N1025" s="161"/>
    </row>
    <row r="1026" spans="1:14" hidden="1" outlineLevel="1" x14ac:dyDescent="0.3">
      <c r="A1026" s="15">
        <v>1023</v>
      </c>
      <c r="B1026" s="49">
        <f t="shared" si="100"/>
        <v>15037.252</v>
      </c>
      <c r="C1026" s="41">
        <f t="shared" si="98"/>
        <v>22.56</v>
      </c>
      <c r="D1026" s="41"/>
      <c r="E1026" s="41">
        <f t="shared" si="103"/>
        <v>67.679999999999993</v>
      </c>
      <c r="F1026" s="41">
        <f t="shared" si="99"/>
        <v>64.295999999999992</v>
      </c>
      <c r="G1026" s="41">
        <f t="shared" si="101"/>
        <v>0</v>
      </c>
      <c r="H1026" s="41">
        <f t="shared" si="102"/>
        <v>15101.548000000001</v>
      </c>
      <c r="I1026" s="45"/>
      <c r="J1026" s="46"/>
      <c r="K1026" s="45"/>
      <c r="N1026" s="161"/>
    </row>
    <row r="1027" spans="1:14" hidden="1" outlineLevel="1" x14ac:dyDescent="0.3">
      <c r="A1027" s="15">
        <v>1024</v>
      </c>
      <c r="B1027" s="49">
        <f t="shared" si="100"/>
        <v>15101.548000000001</v>
      </c>
      <c r="C1027" s="41">
        <f t="shared" si="98"/>
        <v>22.65</v>
      </c>
      <c r="D1027" s="41"/>
      <c r="E1027" s="41">
        <f t="shared" si="103"/>
        <v>22.65</v>
      </c>
      <c r="F1027" s="41">
        <f t="shared" si="99"/>
        <v>0</v>
      </c>
      <c r="G1027" s="41">
        <f t="shared" si="101"/>
        <v>22.65</v>
      </c>
      <c r="H1027" s="41">
        <f t="shared" si="102"/>
        <v>15101.548000000001</v>
      </c>
      <c r="I1027" s="45"/>
      <c r="J1027" s="46"/>
      <c r="K1027" s="45"/>
      <c r="N1027" s="161"/>
    </row>
    <row r="1028" spans="1:14" hidden="1" outlineLevel="1" x14ac:dyDescent="0.3">
      <c r="A1028" s="15">
        <v>1025</v>
      </c>
      <c r="B1028" s="49">
        <f t="shared" si="100"/>
        <v>15101.548000000001</v>
      </c>
      <c r="C1028" s="41">
        <f t="shared" ref="C1028:C1091" si="104">ROUND(B1028*Ertrag/100,2)</f>
        <v>22.65</v>
      </c>
      <c r="D1028" s="41"/>
      <c r="E1028" s="41">
        <f t="shared" si="103"/>
        <v>45.3</v>
      </c>
      <c r="F1028" s="41">
        <f t="shared" ref="F1028:F1091" si="105">IF(E1028&lt;50,0,E1028*gebuehr)</f>
        <v>0</v>
      </c>
      <c r="G1028" s="41">
        <f t="shared" si="101"/>
        <v>45.3</v>
      </c>
      <c r="H1028" s="41">
        <f t="shared" si="102"/>
        <v>15101.548000000001</v>
      </c>
      <c r="I1028" s="45"/>
      <c r="J1028" s="46"/>
      <c r="K1028" s="45"/>
      <c r="N1028" s="161"/>
    </row>
    <row r="1029" spans="1:14" hidden="1" outlineLevel="1" x14ac:dyDescent="0.3">
      <c r="A1029" s="15">
        <v>1026</v>
      </c>
      <c r="B1029" s="49">
        <f t="shared" si="100"/>
        <v>15101.548000000001</v>
      </c>
      <c r="C1029" s="41">
        <f t="shared" si="104"/>
        <v>22.65</v>
      </c>
      <c r="D1029" s="41"/>
      <c r="E1029" s="41">
        <f t="shared" si="103"/>
        <v>67.949999999999989</v>
      </c>
      <c r="F1029" s="41">
        <f t="shared" si="105"/>
        <v>64.552499999999981</v>
      </c>
      <c r="G1029" s="41">
        <f t="shared" si="101"/>
        <v>0</v>
      </c>
      <c r="H1029" s="41">
        <f t="shared" si="102"/>
        <v>15166.1005</v>
      </c>
      <c r="I1029" s="45"/>
      <c r="J1029" s="46"/>
      <c r="K1029" s="45"/>
      <c r="N1029" s="161"/>
    </row>
    <row r="1030" spans="1:14" hidden="1" outlineLevel="1" x14ac:dyDescent="0.3">
      <c r="A1030" s="15">
        <v>1027</v>
      </c>
      <c r="B1030" s="49">
        <f t="shared" si="100"/>
        <v>15166.1005</v>
      </c>
      <c r="C1030" s="41">
        <f t="shared" si="104"/>
        <v>22.75</v>
      </c>
      <c r="D1030" s="41"/>
      <c r="E1030" s="41">
        <f t="shared" si="103"/>
        <v>22.75</v>
      </c>
      <c r="F1030" s="41">
        <f t="shared" si="105"/>
        <v>0</v>
      </c>
      <c r="G1030" s="41">
        <f t="shared" si="101"/>
        <v>22.75</v>
      </c>
      <c r="H1030" s="41">
        <f t="shared" si="102"/>
        <v>15166.1005</v>
      </c>
      <c r="I1030" s="45"/>
      <c r="J1030" s="46"/>
      <c r="K1030" s="45"/>
      <c r="N1030" s="161"/>
    </row>
    <row r="1031" spans="1:14" hidden="1" outlineLevel="1" x14ac:dyDescent="0.3">
      <c r="A1031" s="15">
        <v>1028</v>
      </c>
      <c r="B1031" s="49">
        <f t="shared" ref="B1031:B1094" si="106">H1030</f>
        <v>15166.1005</v>
      </c>
      <c r="C1031" s="41">
        <f t="shared" si="104"/>
        <v>22.75</v>
      </c>
      <c r="D1031" s="41"/>
      <c r="E1031" s="41">
        <f t="shared" si="103"/>
        <v>45.5</v>
      </c>
      <c r="F1031" s="41">
        <f t="shared" si="105"/>
        <v>0</v>
      </c>
      <c r="G1031" s="41">
        <f t="shared" si="101"/>
        <v>45.5</v>
      </c>
      <c r="H1031" s="41">
        <f t="shared" si="102"/>
        <v>15166.1005</v>
      </c>
      <c r="I1031" s="45"/>
      <c r="J1031" s="46"/>
      <c r="K1031" s="45"/>
      <c r="N1031" s="161"/>
    </row>
    <row r="1032" spans="1:14" hidden="1" outlineLevel="1" x14ac:dyDescent="0.3">
      <c r="A1032" s="15">
        <v>1029</v>
      </c>
      <c r="B1032" s="49">
        <f t="shared" si="106"/>
        <v>15166.1005</v>
      </c>
      <c r="C1032" s="41">
        <f t="shared" si="104"/>
        <v>22.75</v>
      </c>
      <c r="D1032" s="41"/>
      <c r="E1032" s="41">
        <f t="shared" si="103"/>
        <v>68.25</v>
      </c>
      <c r="F1032" s="41">
        <f t="shared" si="105"/>
        <v>64.837499999999991</v>
      </c>
      <c r="G1032" s="41">
        <f t="shared" si="101"/>
        <v>0</v>
      </c>
      <c r="H1032" s="41">
        <f t="shared" si="102"/>
        <v>15230.938</v>
      </c>
      <c r="I1032" s="45"/>
      <c r="J1032" s="46"/>
      <c r="K1032" s="45"/>
      <c r="N1032" s="161"/>
    </row>
    <row r="1033" spans="1:14" hidden="1" outlineLevel="1" x14ac:dyDescent="0.3">
      <c r="A1033" s="15">
        <v>1030</v>
      </c>
      <c r="B1033" s="49">
        <f t="shared" si="106"/>
        <v>15230.938</v>
      </c>
      <c r="C1033" s="41">
        <f t="shared" si="104"/>
        <v>22.85</v>
      </c>
      <c r="D1033" s="41"/>
      <c r="E1033" s="41">
        <f t="shared" si="103"/>
        <v>22.85</v>
      </c>
      <c r="F1033" s="41">
        <f t="shared" si="105"/>
        <v>0</v>
      </c>
      <c r="G1033" s="41">
        <f t="shared" si="101"/>
        <v>22.85</v>
      </c>
      <c r="H1033" s="41">
        <f t="shared" si="102"/>
        <v>15230.938</v>
      </c>
      <c r="I1033" s="45"/>
      <c r="J1033" s="46"/>
      <c r="K1033" s="45"/>
      <c r="N1033" s="161"/>
    </row>
    <row r="1034" spans="1:14" hidden="1" outlineLevel="1" x14ac:dyDescent="0.3">
      <c r="A1034" s="15">
        <v>1031</v>
      </c>
      <c r="B1034" s="49">
        <f t="shared" si="106"/>
        <v>15230.938</v>
      </c>
      <c r="C1034" s="41">
        <f t="shared" si="104"/>
        <v>22.85</v>
      </c>
      <c r="D1034" s="41"/>
      <c r="E1034" s="41">
        <f t="shared" si="103"/>
        <v>45.7</v>
      </c>
      <c r="F1034" s="41">
        <f t="shared" si="105"/>
        <v>0</v>
      </c>
      <c r="G1034" s="41">
        <f t="shared" si="101"/>
        <v>45.7</v>
      </c>
      <c r="H1034" s="41">
        <f t="shared" si="102"/>
        <v>15230.938</v>
      </c>
      <c r="I1034" s="45"/>
      <c r="J1034" s="46"/>
      <c r="K1034" s="45"/>
      <c r="N1034" s="161"/>
    </row>
    <row r="1035" spans="1:14" hidden="1" outlineLevel="1" x14ac:dyDescent="0.3">
      <c r="A1035" s="15">
        <v>1032</v>
      </c>
      <c r="B1035" s="49">
        <f t="shared" si="106"/>
        <v>15230.938</v>
      </c>
      <c r="C1035" s="41">
        <f t="shared" si="104"/>
        <v>22.85</v>
      </c>
      <c r="D1035" s="41"/>
      <c r="E1035" s="41">
        <f t="shared" si="103"/>
        <v>68.550000000000011</v>
      </c>
      <c r="F1035" s="41">
        <f t="shared" si="105"/>
        <v>65.122500000000002</v>
      </c>
      <c r="G1035" s="41">
        <f t="shared" si="101"/>
        <v>0</v>
      </c>
      <c r="H1035" s="41">
        <f t="shared" si="102"/>
        <v>15296.0605</v>
      </c>
      <c r="I1035" s="45"/>
      <c r="J1035" s="46"/>
      <c r="K1035" s="45"/>
      <c r="N1035" s="161"/>
    </row>
    <row r="1036" spans="1:14" hidden="1" outlineLevel="1" x14ac:dyDescent="0.3">
      <c r="A1036" s="15">
        <v>1033</v>
      </c>
      <c r="B1036" s="49">
        <f t="shared" si="106"/>
        <v>15296.0605</v>
      </c>
      <c r="C1036" s="41">
        <f t="shared" si="104"/>
        <v>22.94</v>
      </c>
      <c r="D1036" s="41"/>
      <c r="E1036" s="41">
        <f t="shared" si="103"/>
        <v>22.94</v>
      </c>
      <c r="F1036" s="41">
        <f t="shared" si="105"/>
        <v>0</v>
      </c>
      <c r="G1036" s="41">
        <f t="shared" si="101"/>
        <v>22.94</v>
      </c>
      <c r="H1036" s="41">
        <f t="shared" si="102"/>
        <v>15296.0605</v>
      </c>
      <c r="I1036" s="45"/>
      <c r="J1036" s="46"/>
      <c r="K1036" s="45"/>
      <c r="N1036" s="161"/>
    </row>
    <row r="1037" spans="1:14" hidden="1" outlineLevel="1" x14ac:dyDescent="0.3">
      <c r="A1037" s="15">
        <v>1034</v>
      </c>
      <c r="B1037" s="49">
        <f t="shared" si="106"/>
        <v>15296.0605</v>
      </c>
      <c r="C1037" s="41">
        <f t="shared" si="104"/>
        <v>22.94</v>
      </c>
      <c r="D1037" s="41"/>
      <c r="E1037" s="41">
        <f t="shared" si="103"/>
        <v>45.88</v>
      </c>
      <c r="F1037" s="41">
        <f t="shared" si="105"/>
        <v>0</v>
      </c>
      <c r="G1037" s="41">
        <f t="shared" si="101"/>
        <v>45.88</v>
      </c>
      <c r="H1037" s="41">
        <f t="shared" si="102"/>
        <v>15296.0605</v>
      </c>
      <c r="I1037" s="45"/>
      <c r="J1037" s="46"/>
      <c r="K1037" s="45"/>
      <c r="N1037" s="161"/>
    </row>
    <row r="1038" spans="1:14" hidden="1" outlineLevel="1" x14ac:dyDescent="0.3">
      <c r="A1038" s="15">
        <v>1035</v>
      </c>
      <c r="B1038" s="49">
        <f t="shared" si="106"/>
        <v>15296.0605</v>
      </c>
      <c r="C1038" s="41">
        <f t="shared" si="104"/>
        <v>22.94</v>
      </c>
      <c r="D1038" s="41"/>
      <c r="E1038" s="41">
        <f t="shared" si="103"/>
        <v>68.820000000000007</v>
      </c>
      <c r="F1038" s="41">
        <f t="shared" si="105"/>
        <v>65.379000000000005</v>
      </c>
      <c r="G1038" s="41">
        <f t="shared" si="101"/>
        <v>0</v>
      </c>
      <c r="H1038" s="41">
        <f t="shared" si="102"/>
        <v>15361.4395</v>
      </c>
      <c r="I1038" s="45"/>
      <c r="J1038" s="46"/>
      <c r="K1038" s="45"/>
      <c r="N1038" s="161"/>
    </row>
    <row r="1039" spans="1:14" hidden="1" outlineLevel="1" x14ac:dyDescent="0.3">
      <c r="A1039" s="15">
        <v>1036</v>
      </c>
      <c r="B1039" s="49">
        <f t="shared" si="106"/>
        <v>15361.4395</v>
      </c>
      <c r="C1039" s="41">
        <f t="shared" si="104"/>
        <v>23.04</v>
      </c>
      <c r="D1039" s="41"/>
      <c r="E1039" s="41">
        <f t="shared" si="103"/>
        <v>23.04</v>
      </c>
      <c r="F1039" s="41">
        <f t="shared" si="105"/>
        <v>0</v>
      </c>
      <c r="G1039" s="41">
        <f t="shared" si="101"/>
        <v>23.04</v>
      </c>
      <c r="H1039" s="41">
        <f t="shared" si="102"/>
        <v>15361.4395</v>
      </c>
      <c r="I1039" s="45"/>
      <c r="J1039" s="46"/>
      <c r="K1039" s="45"/>
      <c r="N1039" s="161"/>
    </row>
    <row r="1040" spans="1:14" hidden="1" outlineLevel="1" x14ac:dyDescent="0.3">
      <c r="A1040" s="15">
        <v>1037</v>
      </c>
      <c r="B1040" s="49">
        <f t="shared" si="106"/>
        <v>15361.4395</v>
      </c>
      <c r="C1040" s="41">
        <f t="shared" si="104"/>
        <v>23.04</v>
      </c>
      <c r="D1040" s="41"/>
      <c r="E1040" s="41">
        <f t="shared" si="103"/>
        <v>46.08</v>
      </c>
      <c r="F1040" s="41">
        <f t="shared" si="105"/>
        <v>0</v>
      </c>
      <c r="G1040" s="41">
        <f t="shared" si="101"/>
        <v>46.08</v>
      </c>
      <c r="H1040" s="41">
        <f t="shared" si="102"/>
        <v>15361.4395</v>
      </c>
      <c r="I1040" s="45"/>
      <c r="J1040" s="46"/>
      <c r="K1040" s="45"/>
      <c r="N1040" s="161"/>
    </row>
    <row r="1041" spans="1:14" hidden="1" outlineLevel="1" x14ac:dyDescent="0.3">
      <c r="A1041" s="15">
        <v>1038</v>
      </c>
      <c r="B1041" s="49">
        <f t="shared" si="106"/>
        <v>15361.4395</v>
      </c>
      <c r="C1041" s="41">
        <f t="shared" si="104"/>
        <v>23.04</v>
      </c>
      <c r="D1041" s="41"/>
      <c r="E1041" s="41">
        <f t="shared" si="103"/>
        <v>69.12</v>
      </c>
      <c r="F1041" s="41">
        <f t="shared" si="105"/>
        <v>65.664000000000001</v>
      </c>
      <c r="G1041" s="41">
        <f t="shared" si="101"/>
        <v>0</v>
      </c>
      <c r="H1041" s="41">
        <f t="shared" si="102"/>
        <v>15427.103500000001</v>
      </c>
      <c r="I1041" s="45"/>
      <c r="J1041" s="46"/>
      <c r="K1041" s="45"/>
      <c r="N1041" s="161"/>
    </row>
    <row r="1042" spans="1:14" hidden="1" outlineLevel="1" x14ac:dyDescent="0.3">
      <c r="A1042" s="15">
        <v>1039</v>
      </c>
      <c r="B1042" s="49">
        <f t="shared" si="106"/>
        <v>15427.103500000001</v>
      </c>
      <c r="C1042" s="41">
        <f t="shared" si="104"/>
        <v>23.14</v>
      </c>
      <c r="D1042" s="41"/>
      <c r="E1042" s="41">
        <f t="shared" si="103"/>
        <v>23.14</v>
      </c>
      <c r="F1042" s="41">
        <f t="shared" si="105"/>
        <v>0</v>
      </c>
      <c r="G1042" s="41">
        <f t="shared" si="101"/>
        <v>23.14</v>
      </c>
      <c r="H1042" s="41">
        <f t="shared" si="102"/>
        <v>15427.103500000001</v>
      </c>
      <c r="I1042" s="45"/>
      <c r="J1042" s="46"/>
      <c r="K1042" s="45"/>
      <c r="N1042" s="161"/>
    </row>
    <row r="1043" spans="1:14" hidden="1" outlineLevel="1" x14ac:dyDescent="0.3">
      <c r="A1043" s="15">
        <v>1040</v>
      </c>
      <c r="B1043" s="49">
        <f t="shared" si="106"/>
        <v>15427.103500000001</v>
      </c>
      <c r="C1043" s="41">
        <f t="shared" si="104"/>
        <v>23.14</v>
      </c>
      <c r="D1043" s="41"/>
      <c r="E1043" s="41">
        <f t="shared" si="103"/>
        <v>46.28</v>
      </c>
      <c r="F1043" s="41">
        <f t="shared" si="105"/>
        <v>0</v>
      </c>
      <c r="G1043" s="41">
        <f t="shared" si="101"/>
        <v>46.28</v>
      </c>
      <c r="H1043" s="41">
        <f t="shared" si="102"/>
        <v>15427.103500000001</v>
      </c>
      <c r="I1043" s="45"/>
      <c r="J1043" s="46"/>
      <c r="K1043" s="45"/>
      <c r="N1043" s="161"/>
    </row>
    <row r="1044" spans="1:14" hidden="1" outlineLevel="1" x14ac:dyDescent="0.3">
      <c r="A1044" s="15">
        <v>1041</v>
      </c>
      <c r="B1044" s="49">
        <f t="shared" si="106"/>
        <v>15427.103500000001</v>
      </c>
      <c r="C1044" s="41">
        <f t="shared" si="104"/>
        <v>23.14</v>
      </c>
      <c r="D1044" s="41"/>
      <c r="E1044" s="41">
        <f t="shared" si="103"/>
        <v>69.42</v>
      </c>
      <c r="F1044" s="41">
        <f t="shared" si="105"/>
        <v>65.948999999999998</v>
      </c>
      <c r="G1044" s="41">
        <f t="shared" si="101"/>
        <v>0</v>
      </c>
      <c r="H1044" s="41">
        <f t="shared" si="102"/>
        <v>15493.052500000002</v>
      </c>
      <c r="I1044" s="45"/>
      <c r="J1044" s="46"/>
      <c r="K1044" s="45"/>
      <c r="N1044" s="161"/>
    </row>
    <row r="1045" spans="1:14" hidden="1" outlineLevel="1" x14ac:dyDescent="0.3">
      <c r="A1045" s="15">
        <v>1042</v>
      </c>
      <c r="B1045" s="49">
        <f t="shared" si="106"/>
        <v>15493.052500000002</v>
      </c>
      <c r="C1045" s="41">
        <f t="shared" si="104"/>
        <v>23.24</v>
      </c>
      <c r="D1045" s="41"/>
      <c r="E1045" s="41">
        <f t="shared" si="103"/>
        <v>23.24</v>
      </c>
      <c r="F1045" s="41">
        <f t="shared" si="105"/>
        <v>0</v>
      </c>
      <c r="G1045" s="41">
        <f t="shared" si="101"/>
        <v>23.24</v>
      </c>
      <c r="H1045" s="41">
        <f t="shared" si="102"/>
        <v>15493.052500000002</v>
      </c>
      <c r="I1045" s="45"/>
      <c r="J1045" s="46"/>
      <c r="K1045" s="45"/>
      <c r="N1045" s="161"/>
    </row>
    <row r="1046" spans="1:14" hidden="1" outlineLevel="1" x14ac:dyDescent="0.3">
      <c r="A1046" s="15">
        <v>1043</v>
      </c>
      <c r="B1046" s="49">
        <f t="shared" si="106"/>
        <v>15493.052500000002</v>
      </c>
      <c r="C1046" s="41">
        <f t="shared" si="104"/>
        <v>23.24</v>
      </c>
      <c r="D1046" s="41"/>
      <c r="E1046" s="41">
        <f t="shared" si="103"/>
        <v>46.48</v>
      </c>
      <c r="F1046" s="41">
        <f t="shared" si="105"/>
        <v>0</v>
      </c>
      <c r="G1046" s="41">
        <f t="shared" si="101"/>
        <v>46.48</v>
      </c>
      <c r="H1046" s="41">
        <f t="shared" si="102"/>
        <v>15493.052500000002</v>
      </c>
      <c r="I1046" s="45"/>
      <c r="J1046" s="46"/>
      <c r="K1046" s="45"/>
      <c r="N1046" s="161"/>
    </row>
    <row r="1047" spans="1:14" hidden="1" outlineLevel="1" x14ac:dyDescent="0.3">
      <c r="A1047" s="15">
        <v>1044</v>
      </c>
      <c r="B1047" s="49">
        <f t="shared" si="106"/>
        <v>15493.052500000002</v>
      </c>
      <c r="C1047" s="41">
        <f t="shared" si="104"/>
        <v>23.24</v>
      </c>
      <c r="D1047" s="41"/>
      <c r="E1047" s="41">
        <f t="shared" si="103"/>
        <v>69.72</v>
      </c>
      <c r="F1047" s="41">
        <f t="shared" si="105"/>
        <v>66.233999999999995</v>
      </c>
      <c r="G1047" s="41">
        <f t="shared" si="101"/>
        <v>0</v>
      </c>
      <c r="H1047" s="41">
        <f t="shared" si="102"/>
        <v>15559.286500000002</v>
      </c>
      <c r="I1047" s="45"/>
      <c r="J1047" s="46"/>
      <c r="K1047" s="45"/>
      <c r="N1047" s="161"/>
    </row>
    <row r="1048" spans="1:14" hidden="1" outlineLevel="1" x14ac:dyDescent="0.3">
      <c r="A1048" s="15">
        <v>1045</v>
      </c>
      <c r="B1048" s="49">
        <f t="shared" si="106"/>
        <v>15559.286500000002</v>
      </c>
      <c r="C1048" s="41">
        <f t="shared" si="104"/>
        <v>23.34</v>
      </c>
      <c r="D1048" s="41"/>
      <c r="E1048" s="41">
        <f t="shared" si="103"/>
        <v>23.34</v>
      </c>
      <c r="F1048" s="41">
        <f t="shared" si="105"/>
        <v>0</v>
      </c>
      <c r="G1048" s="41">
        <f t="shared" si="101"/>
        <v>23.34</v>
      </c>
      <c r="H1048" s="41">
        <f t="shared" si="102"/>
        <v>15559.286500000002</v>
      </c>
      <c r="I1048" s="45"/>
      <c r="J1048" s="46"/>
      <c r="K1048" s="45"/>
      <c r="N1048" s="161"/>
    </row>
    <row r="1049" spans="1:14" hidden="1" outlineLevel="1" x14ac:dyDescent="0.3">
      <c r="A1049" s="15">
        <v>1046</v>
      </c>
      <c r="B1049" s="49">
        <f t="shared" si="106"/>
        <v>15559.286500000002</v>
      </c>
      <c r="C1049" s="41">
        <f t="shared" si="104"/>
        <v>23.34</v>
      </c>
      <c r="D1049" s="41"/>
      <c r="E1049" s="41">
        <f t="shared" si="103"/>
        <v>46.68</v>
      </c>
      <c r="F1049" s="41">
        <f t="shared" si="105"/>
        <v>0</v>
      </c>
      <c r="G1049" s="41">
        <f t="shared" si="101"/>
        <v>46.68</v>
      </c>
      <c r="H1049" s="41">
        <f t="shared" si="102"/>
        <v>15559.286500000002</v>
      </c>
      <c r="I1049" s="45"/>
      <c r="J1049" s="46"/>
      <c r="K1049" s="45"/>
      <c r="N1049" s="161"/>
    </row>
    <row r="1050" spans="1:14" hidden="1" outlineLevel="1" x14ac:dyDescent="0.3">
      <c r="A1050" s="15">
        <v>1047</v>
      </c>
      <c r="B1050" s="49">
        <f t="shared" si="106"/>
        <v>15559.286500000002</v>
      </c>
      <c r="C1050" s="41">
        <f t="shared" si="104"/>
        <v>23.34</v>
      </c>
      <c r="D1050" s="41"/>
      <c r="E1050" s="41">
        <f t="shared" si="103"/>
        <v>70.02</v>
      </c>
      <c r="F1050" s="41">
        <f t="shared" si="105"/>
        <v>66.518999999999991</v>
      </c>
      <c r="G1050" s="41">
        <f t="shared" si="101"/>
        <v>0</v>
      </c>
      <c r="H1050" s="41">
        <f t="shared" si="102"/>
        <v>15625.805500000002</v>
      </c>
      <c r="I1050" s="45"/>
      <c r="J1050" s="46"/>
      <c r="K1050" s="45"/>
      <c r="N1050" s="161"/>
    </row>
    <row r="1051" spans="1:14" hidden="1" outlineLevel="1" x14ac:dyDescent="0.3">
      <c r="A1051" s="15">
        <v>1048</v>
      </c>
      <c r="B1051" s="49">
        <f t="shared" si="106"/>
        <v>15625.805500000002</v>
      </c>
      <c r="C1051" s="41">
        <f t="shared" si="104"/>
        <v>23.44</v>
      </c>
      <c r="D1051" s="41"/>
      <c r="E1051" s="41">
        <f t="shared" si="103"/>
        <v>23.44</v>
      </c>
      <c r="F1051" s="41">
        <f t="shared" si="105"/>
        <v>0</v>
      </c>
      <c r="G1051" s="41">
        <f t="shared" si="101"/>
        <v>23.44</v>
      </c>
      <c r="H1051" s="41">
        <f t="shared" si="102"/>
        <v>15625.805500000002</v>
      </c>
      <c r="I1051" s="45"/>
      <c r="J1051" s="46"/>
      <c r="K1051" s="45"/>
      <c r="N1051" s="161"/>
    </row>
    <row r="1052" spans="1:14" hidden="1" outlineLevel="1" x14ac:dyDescent="0.3">
      <c r="A1052" s="15">
        <v>1049</v>
      </c>
      <c r="B1052" s="49">
        <f t="shared" si="106"/>
        <v>15625.805500000002</v>
      </c>
      <c r="C1052" s="41">
        <f t="shared" si="104"/>
        <v>23.44</v>
      </c>
      <c r="D1052" s="41"/>
      <c r="E1052" s="41">
        <f t="shared" si="103"/>
        <v>46.88</v>
      </c>
      <c r="F1052" s="41">
        <f t="shared" si="105"/>
        <v>0</v>
      </c>
      <c r="G1052" s="41">
        <f t="shared" si="101"/>
        <v>46.88</v>
      </c>
      <c r="H1052" s="41">
        <f t="shared" si="102"/>
        <v>15625.805500000002</v>
      </c>
      <c r="I1052" s="45"/>
      <c r="J1052" s="46"/>
      <c r="K1052" s="45"/>
      <c r="N1052" s="161"/>
    </row>
    <row r="1053" spans="1:14" hidden="1" outlineLevel="1" x14ac:dyDescent="0.3">
      <c r="A1053" s="15">
        <v>1050</v>
      </c>
      <c r="B1053" s="49">
        <f t="shared" si="106"/>
        <v>15625.805500000002</v>
      </c>
      <c r="C1053" s="41">
        <f t="shared" si="104"/>
        <v>23.44</v>
      </c>
      <c r="D1053" s="41">
        <f>D543</f>
        <v>200</v>
      </c>
      <c r="E1053" s="41">
        <f t="shared" si="103"/>
        <v>70.320000000000007</v>
      </c>
      <c r="F1053" s="41">
        <f t="shared" si="105"/>
        <v>66.804000000000002</v>
      </c>
      <c r="G1053" s="41">
        <f t="shared" si="101"/>
        <v>0</v>
      </c>
      <c r="H1053" s="41">
        <f t="shared" si="102"/>
        <v>15882.609500000002</v>
      </c>
      <c r="I1053" s="47">
        <f>D1053+I1023</f>
        <v>7000</v>
      </c>
      <c r="J1053" s="41"/>
      <c r="K1053" s="45"/>
      <c r="N1053" s="161"/>
    </row>
    <row r="1054" spans="1:14" hidden="1" outlineLevel="1" x14ac:dyDescent="0.3">
      <c r="A1054" s="15">
        <v>1051</v>
      </c>
      <c r="B1054" s="49">
        <f t="shared" si="106"/>
        <v>15882.609500000002</v>
      </c>
      <c r="C1054" s="41">
        <f t="shared" si="104"/>
        <v>23.82</v>
      </c>
      <c r="D1054" s="41"/>
      <c r="E1054" s="41">
        <f t="shared" si="103"/>
        <v>23.82</v>
      </c>
      <c r="F1054" s="41">
        <f t="shared" si="105"/>
        <v>0</v>
      </c>
      <c r="G1054" s="41">
        <f t="shared" si="101"/>
        <v>23.82</v>
      </c>
      <c r="H1054" s="41">
        <f t="shared" si="102"/>
        <v>15882.609500000002</v>
      </c>
      <c r="I1054" s="45"/>
      <c r="J1054" s="46"/>
      <c r="K1054" s="45"/>
      <c r="N1054" s="161"/>
    </row>
    <row r="1055" spans="1:14" hidden="1" outlineLevel="1" x14ac:dyDescent="0.3">
      <c r="A1055" s="15">
        <v>1052</v>
      </c>
      <c r="B1055" s="49">
        <f t="shared" si="106"/>
        <v>15882.609500000002</v>
      </c>
      <c r="C1055" s="41">
        <f t="shared" si="104"/>
        <v>23.82</v>
      </c>
      <c r="D1055" s="41"/>
      <c r="E1055" s="41">
        <f t="shared" si="103"/>
        <v>47.64</v>
      </c>
      <c r="F1055" s="41">
        <f t="shared" si="105"/>
        <v>0</v>
      </c>
      <c r="G1055" s="41">
        <f t="shared" si="101"/>
        <v>47.64</v>
      </c>
      <c r="H1055" s="41">
        <f t="shared" si="102"/>
        <v>15882.609500000002</v>
      </c>
      <c r="I1055" s="45"/>
      <c r="J1055" s="46"/>
      <c r="K1055" s="45"/>
      <c r="N1055" s="161"/>
    </row>
    <row r="1056" spans="1:14" hidden="1" outlineLevel="1" x14ac:dyDescent="0.3">
      <c r="A1056" s="15">
        <v>1053</v>
      </c>
      <c r="B1056" s="49">
        <f t="shared" si="106"/>
        <v>15882.609500000002</v>
      </c>
      <c r="C1056" s="41">
        <f t="shared" si="104"/>
        <v>23.82</v>
      </c>
      <c r="D1056" s="41"/>
      <c r="E1056" s="41">
        <f t="shared" si="103"/>
        <v>71.460000000000008</v>
      </c>
      <c r="F1056" s="41">
        <f t="shared" si="105"/>
        <v>67.887</v>
      </c>
      <c r="G1056" s="41">
        <f t="shared" si="101"/>
        <v>0</v>
      </c>
      <c r="H1056" s="41">
        <f t="shared" si="102"/>
        <v>15950.496500000003</v>
      </c>
      <c r="I1056" s="45"/>
      <c r="J1056" s="46"/>
      <c r="K1056" s="45"/>
      <c r="N1056" s="161"/>
    </row>
    <row r="1057" spans="1:14" hidden="1" outlineLevel="1" x14ac:dyDescent="0.3">
      <c r="A1057" s="15">
        <v>1054</v>
      </c>
      <c r="B1057" s="49">
        <f t="shared" si="106"/>
        <v>15950.496500000003</v>
      </c>
      <c r="C1057" s="41">
        <f t="shared" si="104"/>
        <v>23.93</v>
      </c>
      <c r="D1057" s="41"/>
      <c r="E1057" s="41">
        <f t="shared" si="103"/>
        <v>23.93</v>
      </c>
      <c r="F1057" s="41">
        <f t="shared" si="105"/>
        <v>0</v>
      </c>
      <c r="G1057" s="41">
        <f t="shared" ref="G1057:G1120" si="107">IF(F1057&gt;0,0,E1057-F1057)</f>
        <v>23.93</v>
      </c>
      <c r="H1057" s="41">
        <f t="shared" ref="H1057:H1120" si="108">B1057+F1057+(D1057*gebuehr)</f>
        <v>15950.496500000003</v>
      </c>
      <c r="I1057" s="45"/>
      <c r="J1057" s="46"/>
      <c r="K1057" s="45"/>
      <c r="N1057" s="161"/>
    </row>
    <row r="1058" spans="1:14" hidden="1" outlineLevel="1" x14ac:dyDescent="0.3">
      <c r="A1058" s="15">
        <v>1055</v>
      </c>
      <c r="B1058" s="49">
        <f t="shared" si="106"/>
        <v>15950.496500000003</v>
      </c>
      <c r="C1058" s="41">
        <f t="shared" si="104"/>
        <v>23.93</v>
      </c>
      <c r="D1058" s="41"/>
      <c r="E1058" s="41">
        <f t="shared" si="103"/>
        <v>47.86</v>
      </c>
      <c r="F1058" s="41">
        <f t="shared" si="105"/>
        <v>0</v>
      </c>
      <c r="G1058" s="41">
        <f t="shared" si="107"/>
        <v>47.86</v>
      </c>
      <c r="H1058" s="41">
        <f t="shared" si="108"/>
        <v>15950.496500000003</v>
      </c>
      <c r="I1058" s="45"/>
      <c r="J1058" s="46"/>
      <c r="K1058" s="45"/>
      <c r="N1058" s="161"/>
    </row>
    <row r="1059" spans="1:14" hidden="1" outlineLevel="1" x14ac:dyDescent="0.3">
      <c r="A1059" s="15">
        <v>1056</v>
      </c>
      <c r="B1059" s="49">
        <f t="shared" si="106"/>
        <v>15950.496500000003</v>
      </c>
      <c r="C1059" s="41">
        <f t="shared" si="104"/>
        <v>23.93</v>
      </c>
      <c r="D1059" s="41"/>
      <c r="E1059" s="41">
        <f t="shared" si="103"/>
        <v>71.789999999999992</v>
      </c>
      <c r="F1059" s="41">
        <f t="shared" si="105"/>
        <v>68.200499999999991</v>
      </c>
      <c r="G1059" s="41">
        <f t="shared" si="107"/>
        <v>0</v>
      </c>
      <c r="H1059" s="41">
        <f t="shared" si="108"/>
        <v>16018.697000000004</v>
      </c>
      <c r="I1059" s="45"/>
      <c r="J1059" s="46"/>
      <c r="K1059" s="45"/>
      <c r="N1059" s="161"/>
    </row>
    <row r="1060" spans="1:14" hidden="1" outlineLevel="1" x14ac:dyDescent="0.3">
      <c r="A1060" s="15">
        <v>1057</v>
      </c>
      <c r="B1060" s="49">
        <f t="shared" si="106"/>
        <v>16018.697000000004</v>
      </c>
      <c r="C1060" s="41">
        <f t="shared" si="104"/>
        <v>24.03</v>
      </c>
      <c r="D1060" s="41"/>
      <c r="E1060" s="41">
        <f t="shared" si="103"/>
        <v>24.03</v>
      </c>
      <c r="F1060" s="41">
        <f t="shared" si="105"/>
        <v>0</v>
      </c>
      <c r="G1060" s="41">
        <f t="shared" si="107"/>
        <v>24.03</v>
      </c>
      <c r="H1060" s="41">
        <f t="shared" si="108"/>
        <v>16018.697000000004</v>
      </c>
      <c r="I1060" s="45"/>
      <c r="J1060" s="46"/>
      <c r="K1060" s="45"/>
      <c r="N1060" s="161"/>
    </row>
    <row r="1061" spans="1:14" hidden="1" outlineLevel="1" x14ac:dyDescent="0.3">
      <c r="A1061" s="15">
        <v>1058</v>
      </c>
      <c r="B1061" s="49">
        <f t="shared" si="106"/>
        <v>16018.697000000004</v>
      </c>
      <c r="C1061" s="41">
        <f t="shared" si="104"/>
        <v>24.03</v>
      </c>
      <c r="D1061" s="41"/>
      <c r="E1061" s="41">
        <f t="shared" si="103"/>
        <v>48.06</v>
      </c>
      <c r="F1061" s="41">
        <f t="shared" si="105"/>
        <v>0</v>
      </c>
      <c r="G1061" s="41">
        <f t="shared" si="107"/>
        <v>48.06</v>
      </c>
      <c r="H1061" s="41">
        <f t="shared" si="108"/>
        <v>16018.697000000004</v>
      </c>
      <c r="I1061" s="45"/>
      <c r="J1061" s="46"/>
      <c r="K1061" s="45"/>
      <c r="N1061" s="161"/>
    </row>
    <row r="1062" spans="1:14" hidden="1" outlineLevel="1" x14ac:dyDescent="0.3">
      <c r="A1062" s="15">
        <v>1059</v>
      </c>
      <c r="B1062" s="49">
        <f t="shared" si="106"/>
        <v>16018.697000000004</v>
      </c>
      <c r="C1062" s="41">
        <f t="shared" si="104"/>
        <v>24.03</v>
      </c>
      <c r="D1062" s="41"/>
      <c r="E1062" s="41">
        <f t="shared" si="103"/>
        <v>72.09</v>
      </c>
      <c r="F1062" s="41">
        <f t="shared" si="105"/>
        <v>68.485500000000002</v>
      </c>
      <c r="G1062" s="41">
        <f t="shared" si="107"/>
        <v>0</v>
      </c>
      <c r="H1062" s="41">
        <f t="shared" si="108"/>
        <v>16087.182500000004</v>
      </c>
      <c r="I1062" s="45"/>
      <c r="J1062" s="46"/>
      <c r="K1062" s="45"/>
      <c r="N1062" s="161"/>
    </row>
    <row r="1063" spans="1:14" hidden="1" outlineLevel="1" x14ac:dyDescent="0.3">
      <c r="A1063" s="15">
        <v>1060</v>
      </c>
      <c r="B1063" s="49">
        <f t="shared" si="106"/>
        <v>16087.182500000004</v>
      </c>
      <c r="C1063" s="41">
        <f t="shared" si="104"/>
        <v>24.13</v>
      </c>
      <c r="D1063" s="41"/>
      <c r="E1063" s="41">
        <f t="shared" si="103"/>
        <v>24.13</v>
      </c>
      <c r="F1063" s="41">
        <f t="shared" si="105"/>
        <v>0</v>
      </c>
      <c r="G1063" s="41">
        <f t="shared" si="107"/>
        <v>24.13</v>
      </c>
      <c r="H1063" s="41">
        <f t="shared" si="108"/>
        <v>16087.182500000004</v>
      </c>
      <c r="I1063" s="45"/>
      <c r="J1063" s="46"/>
      <c r="K1063" s="45"/>
      <c r="N1063" s="161"/>
    </row>
    <row r="1064" spans="1:14" hidden="1" outlineLevel="1" x14ac:dyDescent="0.3">
      <c r="A1064" s="15">
        <v>1061</v>
      </c>
      <c r="B1064" s="49">
        <f t="shared" si="106"/>
        <v>16087.182500000004</v>
      </c>
      <c r="C1064" s="41">
        <f t="shared" si="104"/>
        <v>24.13</v>
      </c>
      <c r="D1064" s="41"/>
      <c r="E1064" s="41">
        <f t="shared" si="103"/>
        <v>48.26</v>
      </c>
      <c r="F1064" s="41">
        <f t="shared" si="105"/>
        <v>0</v>
      </c>
      <c r="G1064" s="41">
        <f t="shared" si="107"/>
        <v>48.26</v>
      </c>
      <c r="H1064" s="41">
        <f t="shared" si="108"/>
        <v>16087.182500000004</v>
      </c>
      <c r="I1064" s="45"/>
      <c r="J1064" s="46"/>
      <c r="K1064" s="45"/>
      <c r="N1064" s="161"/>
    </row>
    <row r="1065" spans="1:14" hidden="1" outlineLevel="1" x14ac:dyDescent="0.3">
      <c r="A1065" s="15">
        <v>1062</v>
      </c>
      <c r="B1065" s="49">
        <f t="shared" si="106"/>
        <v>16087.182500000004</v>
      </c>
      <c r="C1065" s="41">
        <f t="shared" si="104"/>
        <v>24.13</v>
      </c>
      <c r="D1065" s="41"/>
      <c r="E1065" s="41">
        <f t="shared" si="103"/>
        <v>72.39</v>
      </c>
      <c r="F1065" s="41">
        <f t="shared" si="105"/>
        <v>68.770499999999998</v>
      </c>
      <c r="G1065" s="41">
        <f t="shared" si="107"/>
        <v>0</v>
      </c>
      <c r="H1065" s="41">
        <f t="shared" si="108"/>
        <v>16155.953000000005</v>
      </c>
      <c r="I1065" s="45"/>
      <c r="J1065" s="46"/>
      <c r="K1065" s="45"/>
      <c r="N1065" s="161"/>
    </row>
    <row r="1066" spans="1:14" hidden="1" outlineLevel="1" x14ac:dyDescent="0.3">
      <c r="A1066" s="15">
        <v>1063</v>
      </c>
      <c r="B1066" s="49">
        <f t="shared" si="106"/>
        <v>16155.953000000005</v>
      </c>
      <c r="C1066" s="41">
        <f t="shared" si="104"/>
        <v>24.23</v>
      </c>
      <c r="D1066" s="41"/>
      <c r="E1066" s="41">
        <f t="shared" si="103"/>
        <v>24.23</v>
      </c>
      <c r="F1066" s="41">
        <f t="shared" si="105"/>
        <v>0</v>
      </c>
      <c r="G1066" s="41">
        <f t="shared" si="107"/>
        <v>24.23</v>
      </c>
      <c r="H1066" s="41">
        <f t="shared" si="108"/>
        <v>16155.953000000005</v>
      </c>
      <c r="I1066" s="45"/>
      <c r="J1066" s="46"/>
      <c r="K1066" s="45"/>
      <c r="N1066" s="161"/>
    </row>
    <row r="1067" spans="1:14" hidden="1" outlineLevel="1" x14ac:dyDescent="0.3">
      <c r="A1067" s="15">
        <v>1064</v>
      </c>
      <c r="B1067" s="49">
        <f t="shared" si="106"/>
        <v>16155.953000000005</v>
      </c>
      <c r="C1067" s="41">
        <f t="shared" si="104"/>
        <v>24.23</v>
      </c>
      <c r="D1067" s="41"/>
      <c r="E1067" s="41">
        <f t="shared" si="103"/>
        <v>48.46</v>
      </c>
      <c r="F1067" s="41">
        <f t="shared" si="105"/>
        <v>0</v>
      </c>
      <c r="G1067" s="41">
        <f t="shared" si="107"/>
        <v>48.46</v>
      </c>
      <c r="H1067" s="41">
        <f t="shared" si="108"/>
        <v>16155.953000000005</v>
      </c>
      <c r="I1067" s="45"/>
      <c r="J1067" s="46"/>
      <c r="K1067" s="45"/>
      <c r="N1067" s="161"/>
    </row>
    <row r="1068" spans="1:14" hidden="1" outlineLevel="1" x14ac:dyDescent="0.3">
      <c r="A1068" s="15">
        <v>1065</v>
      </c>
      <c r="B1068" s="49">
        <f t="shared" si="106"/>
        <v>16155.953000000005</v>
      </c>
      <c r="C1068" s="41">
        <f t="shared" si="104"/>
        <v>24.23</v>
      </c>
      <c r="D1068" s="41"/>
      <c r="E1068" s="41">
        <f t="shared" si="103"/>
        <v>72.69</v>
      </c>
      <c r="F1068" s="41">
        <f t="shared" si="105"/>
        <v>69.055499999999995</v>
      </c>
      <c r="G1068" s="41">
        <f t="shared" si="107"/>
        <v>0</v>
      </c>
      <c r="H1068" s="41">
        <f t="shared" si="108"/>
        <v>16225.008500000005</v>
      </c>
      <c r="I1068" s="45"/>
      <c r="J1068" s="46"/>
      <c r="K1068" s="45"/>
      <c r="N1068" s="161"/>
    </row>
    <row r="1069" spans="1:14" hidden="1" outlineLevel="1" x14ac:dyDescent="0.3">
      <c r="A1069" s="15">
        <v>1066</v>
      </c>
      <c r="B1069" s="49">
        <f t="shared" si="106"/>
        <v>16225.008500000005</v>
      </c>
      <c r="C1069" s="41">
        <f t="shared" si="104"/>
        <v>24.34</v>
      </c>
      <c r="D1069" s="41"/>
      <c r="E1069" s="41">
        <f t="shared" si="103"/>
        <v>24.34</v>
      </c>
      <c r="F1069" s="41">
        <f t="shared" si="105"/>
        <v>0</v>
      </c>
      <c r="G1069" s="41">
        <f t="shared" si="107"/>
        <v>24.34</v>
      </c>
      <c r="H1069" s="41">
        <f t="shared" si="108"/>
        <v>16225.008500000005</v>
      </c>
      <c r="I1069" s="45"/>
      <c r="J1069" s="46"/>
      <c r="K1069" s="45"/>
      <c r="N1069" s="161"/>
    </row>
    <row r="1070" spans="1:14" hidden="1" outlineLevel="1" x14ac:dyDescent="0.3">
      <c r="A1070" s="15">
        <v>1067</v>
      </c>
      <c r="B1070" s="49">
        <f t="shared" si="106"/>
        <v>16225.008500000005</v>
      </c>
      <c r="C1070" s="41">
        <f t="shared" si="104"/>
        <v>24.34</v>
      </c>
      <c r="D1070" s="41"/>
      <c r="E1070" s="41">
        <f t="shared" si="103"/>
        <v>48.68</v>
      </c>
      <c r="F1070" s="41">
        <f t="shared" si="105"/>
        <v>0</v>
      </c>
      <c r="G1070" s="41">
        <f t="shared" si="107"/>
        <v>48.68</v>
      </c>
      <c r="H1070" s="41">
        <f t="shared" si="108"/>
        <v>16225.008500000005</v>
      </c>
      <c r="I1070" s="45"/>
      <c r="J1070" s="46"/>
      <c r="K1070" s="45"/>
      <c r="N1070" s="161"/>
    </row>
    <row r="1071" spans="1:14" hidden="1" outlineLevel="1" x14ac:dyDescent="0.3">
      <c r="A1071" s="15">
        <v>1068</v>
      </c>
      <c r="B1071" s="49">
        <f t="shared" si="106"/>
        <v>16225.008500000005</v>
      </c>
      <c r="C1071" s="41">
        <f t="shared" si="104"/>
        <v>24.34</v>
      </c>
      <c r="D1071" s="41"/>
      <c r="E1071" s="41">
        <f t="shared" si="103"/>
        <v>73.02</v>
      </c>
      <c r="F1071" s="41">
        <f t="shared" si="105"/>
        <v>69.369</v>
      </c>
      <c r="G1071" s="41">
        <f t="shared" si="107"/>
        <v>0</v>
      </c>
      <c r="H1071" s="41">
        <f t="shared" si="108"/>
        <v>16294.377500000006</v>
      </c>
      <c r="I1071" s="45"/>
      <c r="J1071" s="46"/>
      <c r="K1071" s="45"/>
      <c r="N1071" s="161"/>
    </row>
    <row r="1072" spans="1:14" hidden="1" outlineLevel="1" x14ac:dyDescent="0.3">
      <c r="A1072" s="15">
        <v>1069</v>
      </c>
      <c r="B1072" s="49">
        <f t="shared" si="106"/>
        <v>16294.377500000006</v>
      </c>
      <c r="C1072" s="41">
        <f t="shared" si="104"/>
        <v>24.44</v>
      </c>
      <c r="D1072" s="41"/>
      <c r="E1072" s="41">
        <f t="shared" si="103"/>
        <v>24.44</v>
      </c>
      <c r="F1072" s="41">
        <f t="shared" si="105"/>
        <v>0</v>
      </c>
      <c r="G1072" s="41">
        <f t="shared" si="107"/>
        <v>24.44</v>
      </c>
      <c r="H1072" s="41">
        <f t="shared" si="108"/>
        <v>16294.377500000006</v>
      </c>
      <c r="I1072" s="45"/>
      <c r="J1072" s="46"/>
      <c r="K1072" s="45"/>
      <c r="N1072" s="161"/>
    </row>
    <row r="1073" spans="1:14" hidden="1" outlineLevel="1" x14ac:dyDescent="0.3">
      <c r="A1073" s="15">
        <v>1070</v>
      </c>
      <c r="B1073" s="49">
        <f t="shared" si="106"/>
        <v>16294.377500000006</v>
      </c>
      <c r="C1073" s="41">
        <f t="shared" si="104"/>
        <v>24.44</v>
      </c>
      <c r="D1073" s="41"/>
      <c r="E1073" s="41">
        <f t="shared" si="103"/>
        <v>48.88</v>
      </c>
      <c r="F1073" s="41">
        <f t="shared" si="105"/>
        <v>0</v>
      </c>
      <c r="G1073" s="41">
        <f t="shared" si="107"/>
        <v>48.88</v>
      </c>
      <c r="H1073" s="41">
        <f t="shared" si="108"/>
        <v>16294.377500000006</v>
      </c>
      <c r="I1073" s="45"/>
      <c r="J1073" s="46"/>
      <c r="K1073" s="45"/>
      <c r="N1073" s="161"/>
    </row>
    <row r="1074" spans="1:14" hidden="1" outlineLevel="1" x14ac:dyDescent="0.3">
      <c r="A1074" s="15">
        <v>1071</v>
      </c>
      <c r="B1074" s="49">
        <f t="shared" si="106"/>
        <v>16294.377500000006</v>
      </c>
      <c r="C1074" s="41">
        <f t="shared" si="104"/>
        <v>24.44</v>
      </c>
      <c r="D1074" s="41"/>
      <c r="E1074" s="41">
        <f t="shared" ref="E1074:E1137" si="109">C1074+G1073</f>
        <v>73.320000000000007</v>
      </c>
      <c r="F1074" s="41">
        <f t="shared" si="105"/>
        <v>69.654000000000011</v>
      </c>
      <c r="G1074" s="41">
        <f t="shared" si="107"/>
        <v>0</v>
      </c>
      <c r="H1074" s="41">
        <f t="shared" si="108"/>
        <v>16364.031500000006</v>
      </c>
      <c r="I1074" s="45"/>
      <c r="J1074" s="46"/>
      <c r="K1074" s="45"/>
      <c r="N1074" s="161"/>
    </row>
    <row r="1075" spans="1:14" hidden="1" outlineLevel="1" x14ac:dyDescent="0.3">
      <c r="A1075" s="15">
        <v>1072</v>
      </c>
      <c r="B1075" s="49">
        <f t="shared" si="106"/>
        <v>16364.031500000006</v>
      </c>
      <c r="C1075" s="41">
        <f t="shared" si="104"/>
        <v>24.55</v>
      </c>
      <c r="D1075" s="41"/>
      <c r="E1075" s="41">
        <f t="shared" si="109"/>
        <v>24.55</v>
      </c>
      <c r="F1075" s="41">
        <f t="shared" si="105"/>
        <v>0</v>
      </c>
      <c r="G1075" s="41">
        <f t="shared" si="107"/>
        <v>24.55</v>
      </c>
      <c r="H1075" s="41">
        <f t="shared" si="108"/>
        <v>16364.031500000006</v>
      </c>
      <c r="I1075" s="45"/>
      <c r="J1075" s="46"/>
      <c r="K1075" s="45"/>
      <c r="N1075" s="161"/>
    </row>
    <row r="1076" spans="1:14" hidden="1" outlineLevel="1" x14ac:dyDescent="0.3">
      <c r="A1076" s="15">
        <v>1073</v>
      </c>
      <c r="B1076" s="49">
        <f t="shared" si="106"/>
        <v>16364.031500000006</v>
      </c>
      <c r="C1076" s="41">
        <f t="shared" si="104"/>
        <v>24.55</v>
      </c>
      <c r="D1076" s="41"/>
      <c r="E1076" s="41">
        <f t="shared" si="109"/>
        <v>49.1</v>
      </c>
      <c r="F1076" s="41">
        <f t="shared" si="105"/>
        <v>0</v>
      </c>
      <c r="G1076" s="41">
        <f t="shared" si="107"/>
        <v>49.1</v>
      </c>
      <c r="H1076" s="41">
        <f t="shared" si="108"/>
        <v>16364.031500000006</v>
      </c>
      <c r="I1076" s="45"/>
      <c r="J1076" s="46"/>
      <c r="K1076" s="45"/>
      <c r="N1076" s="161"/>
    </row>
    <row r="1077" spans="1:14" hidden="1" outlineLevel="1" x14ac:dyDescent="0.3">
      <c r="A1077" s="15">
        <v>1074</v>
      </c>
      <c r="B1077" s="49">
        <f t="shared" si="106"/>
        <v>16364.031500000006</v>
      </c>
      <c r="C1077" s="41">
        <f t="shared" si="104"/>
        <v>24.55</v>
      </c>
      <c r="D1077" s="41"/>
      <c r="E1077" s="41">
        <f t="shared" si="109"/>
        <v>73.650000000000006</v>
      </c>
      <c r="F1077" s="41">
        <f t="shared" si="105"/>
        <v>69.967500000000001</v>
      </c>
      <c r="G1077" s="41">
        <f t="shared" si="107"/>
        <v>0</v>
      </c>
      <c r="H1077" s="41">
        <f t="shared" si="108"/>
        <v>16433.999000000007</v>
      </c>
      <c r="I1077" s="45"/>
      <c r="J1077" s="46"/>
      <c r="K1077" s="45"/>
      <c r="N1077" s="161"/>
    </row>
    <row r="1078" spans="1:14" hidden="1" outlineLevel="1" x14ac:dyDescent="0.3">
      <c r="A1078" s="15">
        <v>1075</v>
      </c>
      <c r="B1078" s="49">
        <f t="shared" si="106"/>
        <v>16433.999000000007</v>
      </c>
      <c r="C1078" s="41">
        <f t="shared" si="104"/>
        <v>24.65</v>
      </c>
      <c r="D1078" s="41"/>
      <c r="E1078" s="41">
        <f t="shared" si="109"/>
        <v>24.65</v>
      </c>
      <c r="F1078" s="41">
        <f t="shared" si="105"/>
        <v>0</v>
      </c>
      <c r="G1078" s="41">
        <f t="shared" si="107"/>
        <v>24.65</v>
      </c>
      <c r="H1078" s="41">
        <f t="shared" si="108"/>
        <v>16433.999000000007</v>
      </c>
      <c r="I1078" s="45"/>
      <c r="J1078" s="46"/>
      <c r="K1078" s="45"/>
      <c r="N1078" s="161"/>
    </row>
    <row r="1079" spans="1:14" hidden="1" outlineLevel="1" x14ac:dyDescent="0.3">
      <c r="A1079" s="15">
        <v>1076</v>
      </c>
      <c r="B1079" s="49">
        <f t="shared" si="106"/>
        <v>16433.999000000007</v>
      </c>
      <c r="C1079" s="41">
        <f t="shared" si="104"/>
        <v>24.65</v>
      </c>
      <c r="D1079" s="41"/>
      <c r="E1079" s="41">
        <f t="shared" si="109"/>
        <v>49.3</v>
      </c>
      <c r="F1079" s="41">
        <f t="shared" si="105"/>
        <v>0</v>
      </c>
      <c r="G1079" s="41">
        <f t="shared" si="107"/>
        <v>49.3</v>
      </c>
      <c r="H1079" s="41">
        <f t="shared" si="108"/>
        <v>16433.999000000007</v>
      </c>
      <c r="I1079" s="45"/>
      <c r="J1079" s="46"/>
      <c r="K1079" s="45"/>
      <c r="N1079" s="161"/>
    </row>
    <row r="1080" spans="1:14" hidden="1" outlineLevel="1" x14ac:dyDescent="0.3">
      <c r="A1080" s="15">
        <v>1077</v>
      </c>
      <c r="B1080" s="49">
        <f t="shared" si="106"/>
        <v>16433.999000000007</v>
      </c>
      <c r="C1080" s="41">
        <f t="shared" si="104"/>
        <v>24.65</v>
      </c>
      <c r="D1080" s="41"/>
      <c r="E1080" s="41">
        <f t="shared" si="109"/>
        <v>73.949999999999989</v>
      </c>
      <c r="F1080" s="41">
        <f t="shared" si="105"/>
        <v>70.252499999999984</v>
      </c>
      <c r="G1080" s="41">
        <f t="shared" si="107"/>
        <v>0</v>
      </c>
      <c r="H1080" s="41">
        <f t="shared" si="108"/>
        <v>16504.251500000006</v>
      </c>
      <c r="I1080" s="45"/>
      <c r="J1080" s="46"/>
      <c r="K1080" s="45"/>
      <c r="N1080" s="161"/>
    </row>
    <row r="1081" spans="1:14" hidden="1" outlineLevel="1" x14ac:dyDescent="0.3">
      <c r="A1081" s="15">
        <v>1078</v>
      </c>
      <c r="B1081" s="49">
        <f t="shared" si="106"/>
        <v>16504.251500000006</v>
      </c>
      <c r="C1081" s="41">
        <f t="shared" si="104"/>
        <v>24.76</v>
      </c>
      <c r="D1081" s="41"/>
      <c r="E1081" s="41">
        <f t="shared" si="109"/>
        <v>24.76</v>
      </c>
      <c r="F1081" s="41">
        <f t="shared" si="105"/>
        <v>0</v>
      </c>
      <c r="G1081" s="41">
        <f t="shared" si="107"/>
        <v>24.76</v>
      </c>
      <c r="H1081" s="41">
        <f t="shared" si="108"/>
        <v>16504.251500000006</v>
      </c>
      <c r="I1081" s="45"/>
      <c r="J1081" s="46"/>
      <c r="K1081" s="45"/>
      <c r="N1081" s="161"/>
    </row>
    <row r="1082" spans="1:14" hidden="1" outlineLevel="1" x14ac:dyDescent="0.3">
      <c r="A1082" s="15">
        <v>1079</v>
      </c>
      <c r="B1082" s="49">
        <f t="shared" si="106"/>
        <v>16504.251500000006</v>
      </c>
      <c r="C1082" s="41">
        <f t="shared" si="104"/>
        <v>24.76</v>
      </c>
      <c r="D1082" s="41"/>
      <c r="E1082" s="41">
        <f t="shared" si="109"/>
        <v>49.52</v>
      </c>
      <c r="F1082" s="41">
        <f t="shared" si="105"/>
        <v>0</v>
      </c>
      <c r="G1082" s="41">
        <f t="shared" si="107"/>
        <v>49.52</v>
      </c>
      <c r="H1082" s="41">
        <f t="shared" si="108"/>
        <v>16504.251500000006</v>
      </c>
      <c r="I1082" s="45"/>
      <c r="J1082" s="46"/>
      <c r="K1082" s="45"/>
      <c r="N1082" s="161"/>
    </row>
    <row r="1083" spans="1:14" hidden="1" outlineLevel="1" x14ac:dyDescent="0.3">
      <c r="A1083" s="15">
        <v>1080</v>
      </c>
      <c r="B1083" s="49">
        <f t="shared" si="106"/>
        <v>16504.251500000006</v>
      </c>
      <c r="C1083" s="41">
        <f t="shared" si="104"/>
        <v>24.76</v>
      </c>
      <c r="D1083" s="41">
        <f>D1053</f>
        <v>200</v>
      </c>
      <c r="E1083" s="41">
        <f t="shared" si="109"/>
        <v>74.28</v>
      </c>
      <c r="F1083" s="41">
        <f t="shared" si="105"/>
        <v>70.566000000000003</v>
      </c>
      <c r="G1083" s="41">
        <f t="shared" si="107"/>
        <v>0</v>
      </c>
      <c r="H1083" s="41">
        <f t="shared" si="108"/>
        <v>16764.817500000005</v>
      </c>
      <c r="I1083" s="47">
        <f>D1083+I1053</f>
        <v>7200</v>
      </c>
      <c r="J1083" s="41"/>
      <c r="K1083" s="45"/>
      <c r="N1083" s="161"/>
    </row>
    <row r="1084" spans="1:14" hidden="1" outlineLevel="1" x14ac:dyDescent="0.3">
      <c r="A1084" s="15">
        <v>1081</v>
      </c>
      <c r="B1084" s="49">
        <f t="shared" si="106"/>
        <v>16764.817500000005</v>
      </c>
      <c r="C1084" s="41">
        <f t="shared" si="104"/>
        <v>25.15</v>
      </c>
      <c r="D1084" s="41"/>
      <c r="E1084" s="41">
        <f t="shared" si="109"/>
        <v>25.15</v>
      </c>
      <c r="F1084" s="41">
        <f t="shared" si="105"/>
        <v>0</v>
      </c>
      <c r="G1084" s="41">
        <f t="shared" si="107"/>
        <v>25.15</v>
      </c>
      <c r="H1084" s="41">
        <f t="shared" si="108"/>
        <v>16764.817500000005</v>
      </c>
      <c r="I1084" s="45"/>
      <c r="J1084" s="46"/>
      <c r="K1084" s="45"/>
      <c r="N1084" s="161"/>
    </row>
    <row r="1085" spans="1:14" hidden="1" outlineLevel="1" x14ac:dyDescent="0.3">
      <c r="A1085" s="15">
        <v>1082</v>
      </c>
      <c r="B1085" s="49">
        <f t="shared" si="106"/>
        <v>16764.817500000005</v>
      </c>
      <c r="C1085" s="41">
        <f t="shared" si="104"/>
        <v>25.15</v>
      </c>
      <c r="D1085" s="41"/>
      <c r="E1085" s="41">
        <f t="shared" si="109"/>
        <v>50.3</v>
      </c>
      <c r="F1085" s="41">
        <f t="shared" si="105"/>
        <v>47.784999999999997</v>
      </c>
      <c r="G1085" s="41">
        <f t="shared" si="107"/>
        <v>0</v>
      </c>
      <c r="H1085" s="41">
        <f t="shared" si="108"/>
        <v>16812.602500000005</v>
      </c>
      <c r="I1085" s="45"/>
      <c r="J1085" s="46"/>
      <c r="K1085" s="45"/>
      <c r="N1085" s="161"/>
    </row>
    <row r="1086" spans="1:14" hidden="1" outlineLevel="1" x14ac:dyDescent="0.3">
      <c r="A1086" s="15">
        <v>1083</v>
      </c>
      <c r="B1086" s="49">
        <f t="shared" si="106"/>
        <v>16812.602500000005</v>
      </c>
      <c r="C1086" s="41">
        <f t="shared" si="104"/>
        <v>25.22</v>
      </c>
      <c r="D1086" s="41"/>
      <c r="E1086" s="41">
        <f t="shared" si="109"/>
        <v>25.22</v>
      </c>
      <c r="F1086" s="41">
        <f t="shared" si="105"/>
        <v>0</v>
      </c>
      <c r="G1086" s="41">
        <f t="shared" si="107"/>
        <v>25.22</v>
      </c>
      <c r="H1086" s="41">
        <f t="shared" si="108"/>
        <v>16812.602500000005</v>
      </c>
      <c r="I1086" s="45"/>
      <c r="J1086" s="46"/>
      <c r="K1086" s="45"/>
      <c r="N1086" s="161"/>
    </row>
    <row r="1087" spans="1:14" hidden="1" outlineLevel="1" x14ac:dyDescent="0.3">
      <c r="A1087" s="15">
        <v>1084</v>
      </c>
      <c r="B1087" s="49">
        <f t="shared" si="106"/>
        <v>16812.602500000005</v>
      </c>
      <c r="C1087" s="41">
        <f t="shared" si="104"/>
        <v>25.22</v>
      </c>
      <c r="D1087" s="41"/>
      <c r="E1087" s="41">
        <f t="shared" si="109"/>
        <v>50.44</v>
      </c>
      <c r="F1087" s="41">
        <f t="shared" si="105"/>
        <v>47.917999999999992</v>
      </c>
      <c r="G1087" s="41">
        <f t="shared" si="107"/>
        <v>0</v>
      </c>
      <c r="H1087" s="41">
        <f t="shared" si="108"/>
        <v>16860.520500000006</v>
      </c>
      <c r="I1087" s="45"/>
      <c r="J1087" s="46"/>
      <c r="K1087" s="45"/>
      <c r="N1087" s="161"/>
    </row>
    <row r="1088" spans="1:14" hidden="1" outlineLevel="1" x14ac:dyDescent="0.3">
      <c r="A1088" s="15">
        <v>1085</v>
      </c>
      <c r="B1088" s="49">
        <f t="shared" si="106"/>
        <v>16860.520500000006</v>
      </c>
      <c r="C1088" s="41">
        <f t="shared" si="104"/>
        <v>25.29</v>
      </c>
      <c r="D1088" s="41"/>
      <c r="E1088" s="41">
        <f t="shared" si="109"/>
        <v>25.29</v>
      </c>
      <c r="F1088" s="41">
        <f t="shared" si="105"/>
        <v>0</v>
      </c>
      <c r="G1088" s="41">
        <f t="shared" si="107"/>
        <v>25.29</v>
      </c>
      <c r="H1088" s="41">
        <f t="shared" si="108"/>
        <v>16860.520500000006</v>
      </c>
      <c r="I1088" s="45"/>
      <c r="J1088" s="46"/>
      <c r="K1088" s="45"/>
      <c r="N1088" s="161"/>
    </row>
    <row r="1089" spans="1:14" hidden="1" outlineLevel="1" x14ac:dyDescent="0.3">
      <c r="A1089" s="15">
        <v>1086</v>
      </c>
      <c r="B1089" s="49">
        <f t="shared" si="106"/>
        <v>16860.520500000006</v>
      </c>
      <c r="C1089" s="41">
        <f t="shared" si="104"/>
        <v>25.29</v>
      </c>
      <c r="D1089" s="41"/>
      <c r="E1089" s="41">
        <f t="shared" si="109"/>
        <v>50.58</v>
      </c>
      <c r="F1089" s="41">
        <f t="shared" si="105"/>
        <v>48.050999999999995</v>
      </c>
      <c r="G1089" s="41">
        <f t="shared" si="107"/>
        <v>0</v>
      </c>
      <c r="H1089" s="41">
        <f t="shared" si="108"/>
        <v>16908.571500000005</v>
      </c>
      <c r="I1089" s="45"/>
      <c r="J1089" s="46"/>
      <c r="K1089" s="45"/>
      <c r="N1089" s="161"/>
    </row>
    <row r="1090" spans="1:14" hidden="1" outlineLevel="1" x14ac:dyDescent="0.3">
      <c r="A1090" s="15">
        <v>1087</v>
      </c>
      <c r="B1090" s="49">
        <f t="shared" si="106"/>
        <v>16908.571500000005</v>
      </c>
      <c r="C1090" s="41">
        <f t="shared" si="104"/>
        <v>25.36</v>
      </c>
      <c r="D1090" s="41"/>
      <c r="E1090" s="41">
        <f t="shared" si="109"/>
        <v>25.36</v>
      </c>
      <c r="F1090" s="41">
        <f t="shared" si="105"/>
        <v>0</v>
      </c>
      <c r="G1090" s="41">
        <f t="shared" si="107"/>
        <v>25.36</v>
      </c>
      <c r="H1090" s="41">
        <f t="shared" si="108"/>
        <v>16908.571500000005</v>
      </c>
      <c r="I1090" s="45"/>
      <c r="J1090" s="46"/>
      <c r="K1090" s="45"/>
      <c r="N1090" s="161"/>
    </row>
    <row r="1091" spans="1:14" hidden="1" outlineLevel="1" x14ac:dyDescent="0.3">
      <c r="A1091" s="15">
        <v>1088</v>
      </c>
      <c r="B1091" s="49">
        <f t="shared" si="106"/>
        <v>16908.571500000005</v>
      </c>
      <c r="C1091" s="41">
        <f t="shared" si="104"/>
        <v>25.36</v>
      </c>
      <c r="D1091" s="41"/>
      <c r="E1091" s="41">
        <f t="shared" si="109"/>
        <v>50.72</v>
      </c>
      <c r="F1091" s="41">
        <f t="shared" si="105"/>
        <v>48.183999999999997</v>
      </c>
      <c r="G1091" s="41">
        <f t="shared" si="107"/>
        <v>0</v>
      </c>
      <c r="H1091" s="41">
        <f t="shared" si="108"/>
        <v>16956.755500000007</v>
      </c>
      <c r="I1091" s="45"/>
      <c r="J1091" s="46"/>
      <c r="K1091" s="45"/>
      <c r="N1091" s="161"/>
    </row>
    <row r="1092" spans="1:14" hidden="1" outlineLevel="1" x14ac:dyDescent="0.3">
      <c r="A1092" s="15">
        <v>1089</v>
      </c>
      <c r="B1092" s="49">
        <f t="shared" si="106"/>
        <v>16956.755500000007</v>
      </c>
      <c r="C1092" s="41">
        <f t="shared" ref="C1092:C1155" si="110">ROUND(B1092*Ertrag/100,2)</f>
        <v>25.44</v>
      </c>
      <c r="D1092" s="41"/>
      <c r="E1092" s="41">
        <f t="shared" si="109"/>
        <v>25.44</v>
      </c>
      <c r="F1092" s="41">
        <f t="shared" ref="F1092:F1155" si="111">IF(E1092&lt;50,0,E1092*gebuehr)</f>
        <v>0</v>
      </c>
      <c r="G1092" s="41">
        <f t="shared" si="107"/>
        <v>25.44</v>
      </c>
      <c r="H1092" s="41">
        <f t="shared" si="108"/>
        <v>16956.755500000007</v>
      </c>
      <c r="I1092" s="45"/>
      <c r="J1092" s="46"/>
      <c r="K1092" s="45"/>
      <c r="N1092" s="161"/>
    </row>
    <row r="1093" spans="1:14" hidden="1" outlineLevel="1" x14ac:dyDescent="0.3">
      <c r="A1093" s="15">
        <v>1090</v>
      </c>
      <c r="B1093" s="49">
        <f t="shared" si="106"/>
        <v>16956.755500000007</v>
      </c>
      <c r="C1093" s="41">
        <f t="shared" si="110"/>
        <v>25.44</v>
      </c>
      <c r="D1093" s="41"/>
      <c r="E1093" s="41">
        <f t="shared" si="109"/>
        <v>50.88</v>
      </c>
      <c r="F1093" s="41">
        <f t="shared" si="111"/>
        <v>48.335999999999999</v>
      </c>
      <c r="G1093" s="41">
        <f t="shared" si="107"/>
        <v>0</v>
      </c>
      <c r="H1093" s="41">
        <f t="shared" si="108"/>
        <v>17005.091500000006</v>
      </c>
      <c r="I1093" s="45"/>
      <c r="J1093" s="46"/>
      <c r="K1093" s="45"/>
      <c r="N1093" s="161"/>
    </row>
    <row r="1094" spans="1:14" hidden="1" outlineLevel="1" x14ac:dyDescent="0.3">
      <c r="A1094" s="15">
        <v>1091</v>
      </c>
      <c r="B1094" s="49">
        <f t="shared" si="106"/>
        <v>17005.091500000006</v>
      </c>
      <c r="C1094" s="41">
        <f t="shared" si="110"/>
        <v>25.51</v>
      </c>
      <c r="D1094" s="41"/>
      <c r="E1094" s="41">
        <f t="shared" si="109"/>
        <v>25.51</v>
      </c>
      <c r="F1094" s="41">
        <f t="shared" si="111"/>
        <v>0</v>
      </c>
      <c r="G1094" s="41">
        <f t="shared" si="107"/>
        <v>25.51</v>
      </c>
      <c r="H1094" s="41">
        <f t="shared" si="108"/>
        <v>17005.091500000006</v>
      </c>
      <c r="I1094" s="45"/>
      <c r="J1094" s="46"/>
      <c r="K1094" s="45"/>
      <c r="N1094" s="161"/>
    </row>
    <row r="1095" spans="1:14" hidden="1" outlineLevel="1" x14ac:dyDescent="0.3">
      <c r="A1095" s="15">
        <v>1092</v>
      </c>
      <c r="B1095" s="49">
        <f t="shared" ref="B1095:B1158" si="112">H1094</f>
        <v>17005.091500000006</v>
      </c>
      <c r="C1095" s="41">
        <f t="shared" si="110"/>
        <v>25.51</v>
      </c>
      <c r="D1095" s="41"/>
      <c r="E1095" s="41">
        <f t="shared" si="109"/>
        <v>51.02</v>
      </c>
      <c r="F1095" s="41">
        <f t="shared" si="111"/>
        <v>48.469000000000001</v>
      </c>
      <c r="G1095" s="41">
        <f t="shared" si="107"/>
        <v>0</v>
      </c>
      <c r="H1095" s="41">
        <f t="shared" si="108"/>
        <v>17053.560500000007</v>
      </c>
      <c r="I1095" s="45"/>
      <c r="J1095" s="46"/>
      <c r="K1095" s="45"/>
      <c r="N1095" s="161"/>
    </row>
    <row r="1096" spans="1:14" hidden="1" outlineLevel="1" x14ac:dyDescent="0.3">
      <c r="A1096" s="15">
        <v>1093</v>
      </c>
      <c r="B1096" s="49">
        <f t="shared" si="112"/>
        <v>17053.560500000007</v>
      </c>
      <c r="C1096" s="41">
        <f t="shared" si="110"/>
        <v>25.58</v>
      </c>
      <c r="D1096" s="41"/>
      <c r="E1096" s="41">
        <f t="shared" si="109"/>
        <v>25.58</v>
      </c>
      <c r="F1096" s="41">
        <f t="shared" si="111"/>
        <v>0</v>
      </c>
      <c r="G1096" s="41">
        <f t="shared" si="107"/>
        <v>25.58</v>
      </c>
      <c r="H1096" s="41">
        <f t="shared" si="108"/>
        <v>17053.560500000007</v>
      </c>
      <c r="I1096" s="45"/>
      <c r="J1096" s="46"/>
      <c r="K1096" s="45"/>
      <c r="N1096" s="161"/>
    </row>
    <row r="1097" spans="1:14" hidden="1" outlineLevel="1" x14ac:dyDescent="0.3">
      <c r="A1097" s="15">
        <v>1094</v>
      </c>
      <c r="B1097" s="49">
        <f t="shared" si="112"/>
        <v>17053.560500000007</v>
      </c>
      <c r="C1097" s="41">
        <f t="shared" si="110"/>
        <v>25.58</v>
      </c>
      <c r="D1097" s="41"/>
      <c r="E1097" s="41">
        <f t="shared" si="109"/>
        <v>51.16</v>
      </c>
      <c r="F1097" s="41">
        <f t="shared" si="111"/>
        <v>48.601999999999997</v>
      </c>
      <c r="G1097" s="41">
        <f t="shared" si="107"/>
        <v>0</v>
      </c>
      <c r="H1097" s="41">
        <f t="shared" si="108"/>
        <v>17102.162500000006</v>
      </c>
      <c r="I1097" s="45"/>
      <c r="J1097" s="46"/>
      <c r="K1097" s="45"/>
      <c r="N1097" s="161"/>
    </row>
    <row r="1098" spans="1:14" collapsed="1" x14ac:dyDescent="0.3">
      <c r="A1098" s="15">
        <v>1095</v>
      </c>
      <c r="B1098" s="5">
        <f t="shared" si="112"/>
        <v>17102.162500000006</v>
      </c>
      <c r="C1098" s="31">
        <f t="shared" si="110"/>
        <v>25.65</v>
      </c>
      <c r="D1098" s="6"/>
      <c r="E1098" s="6">
        <f t="shared" si="109"/>
        <v>25.65</v>
      </c>
      <c r="F1098" s="6">
        <f t="shared" si="111"/>
        <v>0</v>
      </c>
      <c r="G1098" s="6">
        <f t="shared" si="107"/>
        <v>25.65</v>
      </c>
      <c r="H1098" s="136">
        <f t="shared" si="108"/>
        <v>17102.162500000006</v>
      </c>
      <c r="I1098" s="29">
        <f>I1083</f>
        <v>7200</v>
      </c>
      <c r="J1098" s="30">
        <f>B1098-I1098</f>
        <v>9902.1625000000058</v>
      </c>
      <c r="K1098" s="48" t="s">
        <v>5</v>
      </c>
      <c r="N1098" s="161">
        <f>C1098*30</f>
        <v>769.5</v>
      </c>
    </row>
    <row r="1099" spans="1:14" hidden="1" outlineLevel="1" x14ac:dyDescent="0.3">
      <c r="A1099" s="15">
        <v>1096</v>
      </c>
      <c r="B1099" s="49">
        <f t="shared" si="112"/>
        <v>17102.162500000006</v>
      </c>
      <c r="C1099" s="41">
        <f t="shared" si="110"/>
        <v>25.65</v>
      </c>
      <c r="D1099" s="41"/>
      <c r="E1099" s="41">
        <f t="shared" si="109"/>
        <v>51.3</v>
      </c>
      <c r="F1099" s="41">
        <f t="shared" si="111"/>
        <v>48.734999999999992</v>
      </c>
      <c r="G1099" s="41">
        <f t="shared" si="107"/>
        <v>0</v>
      </c>
      <c r="H1099" s="41">
        <f t="shared" si="108"/>
        <v>17150.897500000006</v>
      </c>
      <c r="I1099" s="45"/>
      <c r="J1099" s="46"/>
      <c r="K1099" s="45"/>
      <c r="N1099" s="161"/>
    </row>
    <row r="1100" spans="1:14" hidden="1" outlineLevel="1" x14ac:dyDescent="0.3">
      <c r="A1100" s="15">
        <v>1097</v>
      </c>
      <c r="B1100" s="49">
        <f t="shared" si="112"/>
        <v>17150.897500000006</v>
      </c>
      <c r="C1100" s="41">
        <f t="shared" si="110"/>
        <v>25.73</v>
      </c>
      <c r="D1100" s="41"/>
      <c r="E1100" s="41">
        <f t="shared" si="109"/>
        <v>25.73</v>
      </c>
      <c r="F1100" s="41">
        <f t="shared" si="111"/>
        <v>0</v>
      </c>
      <c r="G1100" s="41">
        <f t="shared" si="107"/>
        <v>25.73</v>
      </c>
      <c r="H1100" s="41">
        <f t="shared" si="108"/>
        <v>17150.897500000006</v>
      </c>
      <c r="I1100" s="45"/>
      <c r="J1100" s="46"/>
      <c r="K1100" s="45"/>
      <c r="N1100" s="161"/>
    </row>
    <row r="1101" spans="1:14" hidden="1" outlineLevel="1" x14ac:dyDescent="0.3">
      <c r="A1101" s="15">
        <v>1098</v>
      </c>
      <c r="B1101" s="49">
        <f t="shared" si="112"/>
        <v>17150.897500000006</v>
      </c>
      <c r="C1101" s="41">
        <f t="shared" si="110"/>
        <v>25.73</v>
      </c>
      <c r="D1101" s="41"/>
      <c r="E1101" s="41">
        <f t="shared" si="109"/>
        <v>51.46</v>
      </c>
      <c r="F1101" s="41">
        <f t="shared" si="111"/>
        <v>48.887</v>
      </c>
      <c r="G1101" s="41">
        <f t="shared" si="107"/>
        <v>0</v>
      </c>
      <c r="H1101" s="41">
        <f t="shared" si="108"/>
        <v>17199.784500000005</v>
      </c>
      <c r="I1101" s="45"/>
      <c r="J1101" s="46"/>
      <c r="K1101" s="45"/>
      <c r="N1101" s="161"/>
    </row>
    <row r="1102" spans="1:14" hidden="1" outlineLevel="1" x14ac:dyDescent="0.3">
      <c r="A1102" s="15">
        <v>1099</v>
      </c>
      <c r="B1102" s="49">
        <f t="shared" si="112"/>
        <v>17199.784500000005</v>
      </c>
      <c r="C1102" s="41">
        <f t="shared" si="110"/>
        <v>25.8</v>
      </c>
      <c r="D1102" s="41"/>
      <c r="E1102" s="41">
        <f t="shared" si="109"/>
        <v>25.8</v>
      </c>
      <c r="F1102" s="41">
        <f t="shared" si="111"/>
        <v>0</v>
      </c>
      <c r="G1102" s="41">
        <f t="shared" si="107"/>
        <v>25.8</v>
      </c>
      <c r="H1102" s="41">
        <f t="shared" si="108"/>
        <v>17199.784500000005</v>
      </c>
      <c r="I1102" s="45"/>
      <c r="J1102" s="46"/>
      <c r="K1102" s="45"/>
      <c r="N1102" s="161"/>
    </row>
    <row r="1103" spans="1:14" hidden="1" outlineLevel="1" x14ac:dyDescent="0.3">
      <c r="A1103" s="15">
        <v>1100</v>
      </c>
      <c r="B1103" s="49">
        <f t="shared" si="112"/>
        <v>17199.784500000005</v>
      </c>
      <c r="C1103" s="41">
        <f t="shared" si="110"/>
        <v>25.8</v>
      </c>
      <c r="D1103" s="41"/>
      <c r="E1103" s="41">
        <f t="shared" si="109"/>
        <v>51.6</v>
      </c>
      <c r="F1103" s="41">
        <f t="shared" si="111"/>
        <v>49.019999999999996</v>
      </c>
      <c r="G1103" s="41">
        <f t="shared" si="107"/>
        <v>0</v>
      </c>
      <c r="H1103" s="41">
        <f t="shared" si="108"/>
        <v>17248.804500000006</v>
      </c>
      <c r="I1103" s="45"/>
      <c r="J1103" s="46"/>
      <c r="K1103" s="45"/>
      <c r="N1103" s="161"/>
    </row>
    <row r="1104" spans="1:14" hidden="1" outlineLevel="1" x14ac:dyDescent="0.3">
      <c r="A1104" s="15">
        <v>1101</v>
      </c>
      <c r="B1104" s="49">
        <f t="shared" si="112"/>
        <v>17248.804500000006</v>
      </c>
      <c r="C1104" s="41">
        <f t="shared" si="110"/>
        <v>25.87</v>
      </c>
      <c r="D1104" s="41"/>
      <c r="E1104" s="41">
        <f t="shared" si="109"/>
        <v>25.87</v>
      </c>
      <c r="F1104" s="41">
        <f t="shared" si="111"/>
        <v>0</v>
      </c>
      <c r="G1104" s="41">
        <f t="shared" si="107"/>
        <v>25.87</v>
      </c>
      <c r="H1104" s="41">
        <f t="shared" si="108"/>
        <v>17248.804500000006</v>
      </c>
      <c r="I1104" s="45"/>
      <c r="J1104" s="46"/>
      <c r="K1104" s="45"/>
      <c r="N1104" s="161"/>
    </row>
    <row r="1105" spans="1:14" hidden="1" outlineLevel="1" x14ac:dyDescent="0.3">
      <c r="A1105" s="15">
        <v>1102</v>
      </c>
      <c r="B1105" s="49">
        <f t="shared" si="112"/>
        <v>17248.804500000006</v>
      </c>
      <c r="C1105" s="41">
        <f t="shared" si="110"/>
        <v>25.87</v>
      </c>
      <c r="D1105" s="41"/>
      <c r="E1105" s="41">
        <f t="shared" si="109"/>
        <v>51.74</v>
      </c>
      <c r="F1105" s="41">
        <f t="shared" si="111"/>
        <v>49.152999999999999</v>
      </c>
      <c r="G1105" s="41">
        <f t="shared" si="107"/>
        <v>0</v>
      </c>
      <c r="H1105" s="41">
        <f t="shared" si="108"/>
        <v>17297.957500000004</v>
      </c>
      <c r="I1105" s="45"/>
      <c r="J1105" s="46"/>
      <c r="K1105" s="45"/>
      <c r="N1105" s="161"/>
    </row>
    <row r="1106" spans="1:14" hidden="1" outlineLevel="1" x14ac:dyDescent="0.3">
      <c r="A1106" s="15">
        <v>1103</v>
      </c>
      <c r="B1106" s="49">
        <f t="shared" si="112"/>
        <v>17297.957500000004</v>
      </c>
      <c r="C1106" s="41">
        <f t="shared" si="110"/>
        <v>25.95</v>
      </c>
      <c r="D1106" s="41"/>
      <c r="E1106" s="41">
        <f t="shared" si="109"/>
        <v>25.95</v>
      </c>
      <c r="F1106" s="41">
        <f t="shared" si="111"/>
        <v>0</v>
      </c>
      <c r="G1106" s="41">
        <f t="shared" si="107"/>
        <v>25.95</v>
      </c>
      <c r="H1106" s="41">
        <f t="shared" si="108"/>
        <v>17297.957500000004</v>
      </c>
      <c r="I1106" s="45"/>
      <c r="J1106" s="46"/>
      <c r="K1106" s="45"/>
      <c r="N1106" s="161"/>
    </row>
    <row r="1107" spans="1:14" hidden="1" outlineLevel="1" x14ac:dyDescent="0.3">
      <c r="A1107" s="15">
        <v>1104</v>
      </c>
      <c r="B1107" s="49">
        <f t="shared" si="112"/>
        <v>17297.957500000004</v>
      </c>
      <c r="C1107" s="41">
        <f t="shared" si="110"/>
        <v>25.95</v>
      </c>
      <c r="D1107" s="41"/>
      <c r="E1107" s="41">
        <f t="shared" si="109"/>
        <v>51.9</v>
      </c>
      <c r="F1107" s="41">
        <f t="shared" si="111"/>
        <v>49.305</v>
      </c>
      <c r="G1107" s="41">
        <f t="shared" si="107"/>
        <v>0</v>
      </c>
      <c r="H1107" s="41">
        <f t="shared" si="108"/>
        <v>17347.262500000004</v>
      </c>
      <c r="I1107" s="45"/>
      <c r="J1107" s="46"/>
      <c r="K1107" s="45"/>
      <c r="N1107" s="161"/>
    </row>
    <row r="1108" spans="1:14" hidden="1" outlineLevel="1" x14ac:dyDescent="0.3">
      <c r="A1108" s="15">
        <v>1105</v>
      </c>
      <c r="B1108" s="49">
        <f t="shared" si="112"/>
        <v>17347.262500000004</v>
      </c>
      <c r="C1108" s="41">
        <f t="shared" si="110"/>
        <v>26.02</v>
      </c>
      <c r="D1108" s="41"/>
      <c r="E1108" s="41">
        <f t="shared" si="109"/>
        <v>26.02</v>
      </c>
      <c r="F1108" s="41">
        <f t="shared" si="111"/>
        <v>0</v>
      </c>
      <c r="G1108" s="41">
        <f t="shared" si="107"/>
        <v>26.02</v>
      </c>
      <c r="H1108" s="41">
        <f t="shared" si="108"/>
        <v>17347.262500000004</v>
      </c>
      <c r="I1108" s="45"/>
      <c r="J1108" s="46"/>
      <c r="K1108" s="45"/>
      <c r="N1108" s="161"/>
    </row>
    <row r="1109" spans="1:14" hidden="1" outlineLevel="1" x14ac:dyDescent="0.3">
      <c r="A1109" s="15">
        <v>1106</v>
      </c>
      <c r="B1109" s="49">
        <f t="shared" si="112"/>
        <v>17347.262500000004</v>
      </c>
      <c r="C1109" s="41">
        <f t="shared" si="110"/>
        <v>26.02</v>
      </c>
      <c r="D1109" s="41"/>
      <c r="E1109" s="41">
        <f t="shared" si="109"/>
        <v>52.04</v>
      </c>
      <c r="F1109" s="41">
        <f t="shared" si="111"/>
        <v>49.437999999999995</v>
      </c>
      <c r="G1109" s="41">
        <f t="shared" si="107"/>
        <v>0</v>
      </c>
      <c r="H1109" s="41">
        <f t="shared" si="108"/>
        <v>17396.700500000003</v>
      </c>
      <c r="I1109" s="45"/>
      <c r="J1109" s="46"/>
      <c r="K1109" s="45"/>
      <c r="N1109" s="161"/>
    </row>
    <row r="1110" spans="1:14" hidden="1" outlineLevel="1" x14ac:dyDescent="0.3">
      <c r="A1110" s="15">
        <v>1107</v>
      </c>
      <c r="B1110" s="49">
        <f t="shared" si="112"/>
        <v>17396.700500000003</v>
      </c>
      <c r="C1110" s="41">
        <f t="shared" si="110"/>
        <v>26.1</v>
      </c>
      <c r="D1110" s="41"/>
      <c r="E1110" s="41">
        <f t="shared" si="109"/>
        <v>26.1</v>
      </c>
      <c r="F1110" s="41">
        <f t="shared" si="111"/>
        <v>0</v>
      </c>
      <c r="G1110" s="41">
        <f t="shared" si="107"/>
        <v>26.1</v>
      </c>
      <c r="H1110" s="41">
        <f t="shared" si="108"/>
        <v>17396.700500000003</v>
      </c>
      <c r="I1110" s="45"/>
      <c r="J1110" s="46"/>
      <c r="K1110" s="45"/>
      <c r="N1110" s="161"/>
    </row>
    <row r="1111" spans="1:14" hidden="1" outlineLevel="1" x14ac:dyDescent="0.3">
      <c r="A1111" s="15">
        <v>1108</v>
      </c>
      <c r="B1111" s="49">
        <f t="shared" si="112"/>
        <v>17396.700500000003</v>
      </c>
      <c r="C1111" s="41">
        <f t="shared" si="110"/>
        <v>26.1</v>
      </c>
      <c r="D1111" s="41"/>
      <c r="E1111" s="41">
        <f t="shared" si="109"/>
        <v>52.2</v>
      </c>
      <c r="F1111" s="41">
        <f t="shared" si="111"/>
        <v>49.59</v>
      </c>
      <c r="G1111" s="41">
        <f t="shared" si="107"/>
        <v>0</v>
      </c>
      <c r="H1111" s="41">
        <f t="shared" si="108"/>
        <v>17446.290500000003</v>
      </c>
      <c r="I1111" s="45"/>
      <c r="J1111" s="46"/>
      <c r="K1111" s="45"/>
      <c r="N1111" s="161"/>
    </row>
    <row r="1112" spans="1:14" hidden="1" outlineLevel="1" x14ac:dyDescent="0.3">
      <c r="A1112" s="15">
        <v>1109</v>
      </c>
      <c r="B1112" s="49">
        <f t="shared" si="112"/>
        <v>17446.290500000003</v>
      </c>
      <c r="C1112" s="41">
        <f t="shared" si="110"/>
        <v>26.17</v>
      </c>
      <c r="D1112" s="41"/>
      <c r="E1112" s="41">
        <f t="shared" si="109"/>
        <v>26.17</v>
      </c>
      <c r="F1112" s="41">
        <f t="shared" si="111"/>
        <v>0</v>
      </c>
      <c r="G1112" s="41">
        <f t="shared" si="107"/>
        <v>26.17</v>
      </c>
      <c r="H1112" s="41">
        <f t="shared" si="108"/>
        <v>17446.290500000003</v>
      </c>
      <c r="I1112" s="45"/>
      <c r="J1112" s="46"/>
      <c r="K1112" s="45"/>
      <c r="N1112" s="161"/>
    </row>
    <row r="1113" spans="1:14" hidden="1" outlineLevel="1" x14ac:dyDescent="0.3">
      <c r="A1113" s="15">
        <v>1110</v>
      </c>
      <c r="B1113" s="49">
        <f t="shared" si="112"/>
        <v>17446.290500000003</v>
      </c>
      <c r="C1113" s="41">
        <f t="shared" si="110"/>
        <v>26.17</v>
      </c>
      <c r="D1113" s="41">
        <f>D1053</f>
        <v>200</v>
      </c>
      <c r="E1113" s="41">
        <f t="shared" si="109"/>
        <v>52.34</v>
      </c>
      <c r="F1113" s="41">
        <f t="shared" si="111"/>
        <v>49.722999999999999</v>
      </c>
      <c r="G1113" s="41">
        <f t="shared" si="107"/>
        <v>0</v>
      </c>
      <c r="H1113" s="41">
        <f t="shared" si="108"/>
        <v>17686.013500000005</v>
      </c>
      <c r="I1113" s="47">
        <f>D1113+I1083</f>
        <v>7400</v>
      </c>
      <c r="J1113" s="41"/>
      <c r="K1113" s="45"/>
      <c r="N1113" s="161"/>
    </row>
    <row r="1114" spans="1:14" hidden="1" outlineLevel="1" x14ac:dyDescent="0.3">
      <c r="A1114" s="15">
        <v>1111</v>
      </c>
      <c r="B1114" s="49">
        <f t="shared" si="112"/>
        <v>17686.013500000005</v>
      </c>
      <c r="C1114" s="41">
        <f t="shared" si="110"/>
        <v>26.53</v>
      </c>
      <c r="D1114" s="41"/>
      <c r="E1114" s="41">
        <f t="shared" si="109"/>
        <v>26.53</v>
      </c>
      <c r="F1114" s="41">
        <f t="shared" si="111"/>
        <v>0</v>
      </c>
      <c r="G1114" s="41">
        <f t="shared" si="107"/>
        <v>26.53</v>
      </c>
      <c r="H1114" s="41">
        <f t="shared" si="108"/>
        <v>17686.013500000005</v>
      </c>
      <c r="I1114" s="45"/>
      <c r="J1114" s="46"/>
      <c r="K1114" s="45"/>
      <c r="N1114" s="161"/>
    </row>
    <row r="1115" spans="1:14" hidden="1" outlineLevel="1" x14ac:dyDescent="0.3">
      <c r="A1115" s="15">
        <v>1112</v>
      </c>
      <c r="B1115" s="49">
        <f t="shared" si="112"/>
        <v>17686.013500000005</v>
      </c>
      <c r="C1115" s="41">
        <f t="shared" si="110"/>
        <v>26.53</v>
      </c>
      <c r="D1115" s="41"/>
      <c r="E1115" s="41">
        <f t="shared" si="109"/>
        <v>53.06</v>
      </c>
      <c r="F1115" s="41">
        <f t="shared" si="111"/>
        <v>50.406999999999996</v>
      </c>
      <c r="G1115" s="41">
        <f t="shared" si="107"/>
        <v>0</v>
      </c>
      <c r="H1115" s="41">
        <f t="shared" si="108"/>
        <v>17736.420500000004</v>
      </c>
      <c r="I1115" s="45"/>
      <c r="J1115" s="46"/>
      <c r="K1115" s="45"/>
      <c r="N1115" s="161"/>
    </row>
    <row r="1116" spans="1:14" hidden="1" outlineLevel="1" x14ac:dyDescent="0.3">
      <c r="A1116" s="15">
        <v>1113</v>
      </c>
      <c r="B1116" s="49">
        <f t="shared" si="112"/>
        <v>17736.420500000004</v>
      </c>
      <c r="C1116" s="41">
        <f t="shared" si="110"/>
        <v>26.6</v>
      </c>
      <c r="D1116" s="41"/>
      <c r="E1116" s="41">
        <f t="shared" si="109"/>
        <v>26.6</v>
      </c>
      <c r="F1116" s="41">
        <f t="shared" si="111"/>
        <v>0</v>
      </c>
      <c r="G1116" s="41">
        <f t="shared" si="107"/>
        <v>26.6</v>
      </c>
      <c r="H1116" s="41">
        <f t="shared" si="108"/>
        <v>17736.420500000004</v>
      </c>
      <c r="I1116" s="45"/>
      <c r="J1116" s="46"/>
      <c r="K1116" s="45"/>
      <c r="N1116" s="161"/>
    </row>
    <row r="1117" spans="1:14" hidden="1" outlineLevel="1" x14ac:dyDescent="0.3">
      <c r="A1117" s="15">
        <v>1114</v>
      </c>
      <c r="B1117" s="49">
        <f t="shared" si="112"/>
        <v>17736.420500000004</v>
      </c>
      <c r="C1117" s="41">
        <f t="shared" si="110"/>
        <v>26.6</v>
      </c>
      <c r="D1117" s="41"/>
      <c r="E1117" s="41">
        <f t="shared" si="109"/>
        <v>53.2</v>
      </c>
      <c r="F1117" s="41">
        <f t="shared" si="111"/>
        <v>50.54</v>
      </c>
      <c r="G1117" s="41">
        <f t="shared" si="107"/>
        <v>0</v>
      </c>
      <c r="H1117" s="41">
        <f t="shared" si="108"/>
        <v>17786.960500000005</v>
      </c>
      <c r="I1117" s="45"/>
      <c r="J1117" s="46"/>
      <c r="K1117" s="45"/>
      <c r="N1117" s="161"/>
    </row>
    <row r="1118" spans="1:14" hidden="1" outlineLevel="1" x14ac:dyDescent="0.3">
      <c r="A1118" s="15">
        <v>1115</v>
      </c>
      <c r="B1118" s="49">
        <f t="shared" si="112"/>
        <v>17786.960500000005</v>
      </c>
      <c r="C1118" s="41">
        <f t="shared" si="110"/>
        <v>26.68</v>
      </c>
      <c r="D1118" s="41"/>
      <c r="E1118" s="41">
        <f t="shared" si="109"/>
        <v>26.68</v>
      </c>
      <c r="F1118" s="41">
        <f t="shared" si="111"/>
        <v>0</v>
      </c>
      <c r="G1118" s="41">
        <f t="shared" si="107"/>
        <v>26.68</v>
      </c>
      <c r="H1118" s="41">
        <f t="shared" si="108"/>
        <v>17786.960500000005</v>
      </c>
      <c r="I1118" s="45"/>
      <c r="J1118" s="46"/>
      <c r="K1118" s="45"/>
      <c r="N1118" s="161"/>
    </row>
    <row r="1119" spans="1:14" hidden="1" outlineLevel="1" x14ac:dyDescent="0.3">
      <c r="A1119" s="15">
        <v>1116</v>
      </c>
      <c r="B1119" s="49">
        <f t="shared" si="112"/>
        <v>17786.960500000005</v>
      </c>
      <c r="C1119" s="41">
        <f t="shared" si="110"/>
        <v>26.68</v>
      </c>
      <c r="D1119" s="41"/>
      <c r="E1119" s="41">
        <f t="shared" si="109"/>
        <v>53.36</v>
      </c>
      <c r="F1119" s="41">
        <f t="shared" si="111"/>
        <v>50.692</v>
      </c>
      <c r="G1119" s="41">
        <f t="shared" si="107"/>
        <v>0</v>
      </c>
      <c r="H1119" s="41">
        <f t="shared" si="108"/>
        <v>17837.652500000004</v>
      </c>
      <c r="I1119" s="45"/>
      <c r="J1119" s="46"/>
      <c r="K1119" s="45"/>
      <c r="N1119" s="161"/>
    </row>
    <row r="1120" spans="1:14" hidden="1" outlineLevel="1" x14ac:dyDescent="0.3">
      <c r="A1120" s="15">
        <v>1117</v>
      </c>
      <c r="B1120" s="49">
        <f t="shared" si="112"/>
        <v>17837.652500000004</v>
      </c>
      <c r="C1120" s="41">
        <f t="shared" si="110"/>
        <v>26.76</v>
      </c>
      <c r="D1120" s="41"/>
      <c r="E1120" s="41">
        <f t="shared" si="109"/>
        <v>26.76</v>
      </c>
      <c r="F1120" s="41">
        <f t="shared" si="111"/>
        <v>0</v>
      </c>
      <c r="G1120" s="41">
        <f t="shared" si="107"/>
        <v>26.76</v>
      </c>
      <c r="H1120" s="41">
        <f t="shared" si="108"/>
        <v>17837.652500000004</v>
      </c>
      <c r="I1120" s="45"/>
      <c r="J1120" s="46"/>
      <c r="K1120" s="45"/>
      <c r="N1120" s="161"/>
    </row>
    <row r="1121" spans="1:14" hidden="1" outlineLevel="1" x14ac:dyDescent="0.3">
      <c r="A1121" s="15">
        <v>1118</v>
      </c>
      <c r="B1121" s="49">
        <f t="shared" si="112"/>
        <v>17837.652500000004</v>
      </c>
      <c r="C1121" s="41">
        <f t="shared" si="110"/>
        <v>26.76</v>
      </c>
      <c r="D1121" s="41"/>
      <c r="E1121" s="41">
        <f t="shared" si="109"/>
        <v>53.52</v>
      </c>
      <c r="F1121" s="41">
        <f t="shared" si="111"/>
        <v>50.844000000000001</v>
      </c>
      <c r="G1121" s="41">
        <f t="shared" ref="G1121:G1184" si="113">IF(F1121&gt;0,0,E1121-F1121)</f>
        <v>0</v>
      </c>
      <c r="H1121" s="41">
        <f t="shared" ref="H1121:H1184" si="114">B1121+F1121+(D1121*gebuehr)</f>
        <v>17888.496500000005</v>
      </c>
      <c r="I1121" s="45"/>
      <c r="J1121" s="46"/>
      <c r="K1121" s="45"/>
      <c r="N1121" s="161"/>
    </row>
    <row r="1122" spans="1:14" hidden="1" outlineLevel="1" x14ac:dyDescent="0.3">
      <c r="A1122" s="15">
        <v>1119</v>
      </c>
      <c r="B1122" s="49">
        <f t="shared" si="112"/>
        <v>17888.496500000005</v>
      </c>
      <c r="C1122" s="41">
        <f t="shared" si="110"/>
        <v>26.83</v>
      </c>
      <c r="D1122" s="41"/>
      <c r="E1122" s="41">
        <f t="shared" si="109"/>
        <v>26.83</v>
      </c>
      <c r="F1122" s="41">
        <f t="shared" si="111"/>
        <v>0</v>
      </c>
      <c r="G1122" s="41">
        <f t="shared" si="113"/>
        <v>26.83</v>
      </c>
      <c r="H1122" s="41">
        <f t="shared" si="114"/>
        <v>17888.496500000005</v>
      </c>
      <c r="I1122" s="45"/>
      <c r="J1122" s="46"/>
      <c r="K1122" s="45"/>
      <c r="N1122" s="161"/>
    </row>
    <row r="1123" spans="1:14" hidden="1" outlineLevel="1" x14ac:dyDescent="0.3">
      <c r="A1123" s="15">
        <v>1120</v>
      </c>
      <c r="B1123" s="49">
        <f t="shared" si="112"/>
        <v>17888.496500000005</v>
      </c>
      <c r="C1123" s="41">
        <f t="shared" si="110"/>
        <v>26.83</v>
      </c>
      <c r="D1123" s="41"/>
      <c r="E1123" s="41">
        <f t="shared" si="109"/>
        <v>53.66</v>
      </c>
      <c r="F1123" s="41">
        <f t="shared" si="111"/>
        <v>50.976999999999997</v>
      </c>
      <c r="G1123" s="41">
        <f t="shared" si="113"/>
        <v>0</v>
      </c>
      <c r="H1123" s="41">
        <f t="shared" si="114"/>
        <v>17939.473500000004</v>
      </c>
      <c r="I1123" s="45"/>
      <c r="J1123" s="46"/>
      <c r="K1123" s="45"/>
      <c r="N1123" s="161"/>
    </row>
    <row r="1124" spans="1:14" hidden="1" outlineLevel="1" x14ac:dyDescent="0.3">
      <c r="A1124" s="15">
        <v>1121</v>
      </c>
      <c r="B1124" s="49">
        <f t="shared" si="112"/>
        <v>17939.473500000004</v>
      </c>
      <c r="C1124" s="41">
        <f t="shared" si="110"/>
        <v>26.91</v>
      </c>
      <c r="D1124" s="41"/>
      <c r="E1124" s="41">
        <f t="shared" si="109"/>
        <v>26.91</v>
      </c>
      <c r="F1124" s="41">
        <f t="shared" si="111"/>
        <v>0</v>
      </c>
      <c r="G1124" s="41">
        <f t="shared" si="113"/>
        <v>26.91</v>
      </c>
      <c r="H1124" s="41">
        <f t="shared" si="114"/>
        <v>17939.473500000004</v>
      </c>
      <c r="I1124" s="45"/>
      <c r="J1124" s="46"/>
      <c r="K1124" s="45"/>
      <c r="N1124" s="161"/>
    </row>
    <row r="1125" spans="1:14" hidden="1" outlineLevel="1" x14ac:dyDescent="0.3">
      <c r="A1125" s="15">
        <v>1122</v>
      </c>
      <c r="B1125" s="49">
        <f t="shared" si="112"/>
        <v>17939.473500000004</v>
      </c>
      <c r="C1125" s="41">
        <f t="shared" si="110"/>
        <v>26.91</v>
      </c>
      <c r="D1125" s="41"/>
      <c r="E1125" s="41">
        <f t="shared" si="109"/>
        <v>53.82</v>
      </c>
      <c r="F1125" s="41">
        <f t="shared" si="111"/>
        <v>51.128999999999998</v>
      </c>
      <c r="G1125" s="41">
        <f t="shared" si="113"/>
        <v>0</v>
      </c>
      <c r="H1125" s="41">
        <f t="shared" si="114"/>
        <v>17990.602500000005</v>
      </c>
      <c r="I1125" s="45"/>
      <c r="J1125" s="46"/>
      <c r="K1125" s="45"/>
      <c r="N1125" s="161"/>
    </row>
    <row r="1126" spans="1:14" hidden="1" outlineLevel="1" x14ac:dyDescent="0.3">
      <c r="A1126" s="15">
        <v>1123</v>
      </c>
      <c r="B1126" s="49">
        <f t="shared" si="112"/>
        <v>17990.602500000005</v>
      </c>
      <c r="C1126" s="41">
        <f t="shared" si="110"/>
        <v>26.99</v>
      </c>
      <c r="D1126" s="41"/>
      <c r="E1126" s="41">
        <f t="shared" si="109"/>
        <v>26.99</v>
      </c>
      <c r="F1126" s="41">
        <f t="shared" si="111"/>
        <v>0</v>
      </c>
      <c r="G1126" s="41">
        <f t="shared" si="113"/>
        <v>26.99</v>
      </c>
      <c r="H1126" s="41">
        <f t="shared" si="114"/>
        <v>17990.602500000005</v>
      </c>
      <c r="I1126" s="45"/>
      <c r="J1126" s="46"/>
      <c r="K1126" s="45"/>
      <c r="N1126" s="161"/>
    </row>
    <row r="1127" spans="1:14" hidden="1" outlineLevel="1" x14ac:dyDescent="0.3">
      <c r="A1127" s="15">
        <v>1124</v>
      </c>
      <c r="B1127" s="49">
        <f t="shared" si="112"/>
        <v>17990.602500000005</v>
      </c>
      <c r="C1127" s="41">
        <f t="shared" si="110"/>
        <v>26.99</v>
      </c>
      <c r="D1127" s="41"/>
      <c r="E1127" s="41">
        <f t="shared" si="109"/>
        <v>53.98</v>
      </c>
      <c r="F1127" s="41">
        <f t="shared" si="111"/>
        <v>51.280999999999992</v>
      </c>
      <c r="G1127" s="41">
        <f t="shared" si="113"/>
        <v>0</v>
      </c>
      <c r="H1127" s="41">
        <f t="shared" si="114"/>
        <v>18041.883500000004</v>
      </c>
      <c r="I1127" s="45"/>
      <c r="J1127" s="46"/>
      <c r="K1127" s="45"/>
      <c r="N1127" s="161"/>
    </row>
    <row r="1128" spans="1:14" hidden="1" outlineLevel="1" x14ac:dyDescent="0.3">
      <c r="A1128" s="15">
        <v>1125</v>
      </c>
      <c r="B1128" s="49">
        <f t="shared" si="112"/>
        <v>18041.883500000004</v>
      </c>
      <c r="C1128" s="41">
        <f t="shared" si="110"/>
        <v>27.06</v>
      </c>
      <c r="D1128" s="41"/>
      <c r="E1128" s="41">
        <f t="shared" si="109"/>
        <v>27.06</v>
      </c>
      <c r="F1128" s="41">
        <f t="shared" si="111"/>
        <v>0</v>
      </c>
      <c r="G1128" s="41">
        <f t="shared" si="113"/>
        <v>27.06</v>
      </c>
      <c r="H1128" s="41">
        <f t="shared" si="114"/>
        <v>18041.883500000004</v>
      </c>
      <c r="I1128" s="45"/>
      <c r="J1128" s="46"/>
      <c r="K1128" s="45"/>
      <c r="N1128" s="161"/>
    </row>
    <row r="1129" spans="1:14" hidden="1" outlineLevel="1" x14ac:dyDescent="0.3">
      <c r="A1129" s="15">
        <v>1126</v>
      </c>
      <c r="B1129" s="49">
        <f t="shared" si="112"/>
        <v>18041.883500000004</v>
      </c>
      <c r="C1129" s="41">
        <f t="shared" si="110"/>
        <v>27.06</v>
      </c>
      <c r="D1129" s="41"/>
      <c r="E1129" s="41">
        <f t="shared" si="109"/>
        <v>54.12</v>
      </c>
      <c r="F1129" s="41">
        <f t="shared" si="111"/>
        <v>51.413999999999994</v>
      </c>
      <c r="G1129" s="41">
        <f t="shared" si="113"/>
        <v>0</v>
      </c>
      <c r="H1129" s="41">
        <f t="shared" si="114"/>
        <v>18093.297500000004</v>
      </c>
      <c r="I1129" s="45"/>
      <c r="J1129" s="46"/>
      <c r="K1129" s="45"/>
      <c r="N1129" s="161"/>
    </row>
    <row r="1130" spans="1:14" hidden="1" outlineLevel="1" x14ac:dyDescent="0.3">
      <c r="A1130" s="15">
        <v>1127</v>
      </c>
      <c r="B1130" s="49">
        <f t="shared" si="112"/>
        <v>18093.297500000004</v>
      </c>
      <c r="C1130" s="41">
        <f t="shared" si="110"/>
        <v>27.14</v>
      </c>
      <c r="D1130" s="41"/>
      <c r="E1130" s="41">
        <f t="shared" si="109"/>
        <v>27.14</v>
      </c>
      <c r="F1130" s="41">
        <f t="shared" si="111"/>
        <v>0</v>
      </c>
      <c r="G1130" s="41">
        <f t="shared" si="113"/>
        <v>27.14</v>
      </c>
      <c r="H1130" s="41">
        <f t="shared" si="114"/>
        <v>18093.297500000004</v>
      </c>
      <c r="I1130" s="45"/>
      <c r="J1130" s="46"/>
      <c r="K1130" s="45"/>
      <c r="N1130" s="161"/>
    </row>
    <row r="1131" spans="1:14" hidden="1" outlineLevel="1" x14ac:dyDescent="0.3">
      <c r="A1131" s="15">
        <v>1128</v>
      </c>
      <c r="B1131" s="49">
        <f t="shared" si="112"/>
        <v>18093.297500000004</v>
      </c>
      <c r="C1131" s="41">
        <f t="shared" si="110"/>
        <v>27.14</v>
      </c>
      <c r="D1131" s="41"/>
      <c r="E1131" s="41">
        <f t="shared" si="109"/>
        <v>54.28</v>
      </c>
      <c r="F1131" s="41">
        <f t="shared" si="111"/>
        <v>51.565999999999995</v>
      </c>
      <c r="G1131" s="41">
        <f t="shared" si="113"/>
        <v>0</v>
      </c>
      <c r="H1131" s="41">
        <f t="shared" si="114"/>
        <v>18144.863500000003</v>
      </c>
      <c r="I1131" s="45"/>
      <c r="J1131" s="46"/>
      <c r="K1131" s="45"/>
      <c r="N1131" s="161"/>
    </row>
    <row r="1132" spans="1:14" hidden="1" outlineLevel="1" x14ac:dyDescent="0.3">
      <c r="A1132" s="15">
        <v>1129</v>
      </c>
      <c r="B1132" s="49">
        <f t="shared" si="112"/>
        <v>18144.863500000003</v>
      </c>
      <c r="C1132" s="41">
        <f t="shared" si="110"/>
        <v>27.22</v>
      </c>
      <c r="D1132" s="41"/>
      <c r="E1132" s="41">
        <f t="shared" si="109"/>
        <v>27.22</v>
      </c>
      <c r="F1132" s="41">
        <f t="shared" si="111"/>
        <v>0</v>
      </c>
      <c r="G1132" s="41">
        <f t="shared" si="113"/>
        <v>27.22</v>
      </c>
      <c r="H1132" s="41">
        <f t="shared" si="114"/>
        <v>18144.863500000003</v>
      </c>
      <c r="I1132" s="45"/>
      <c r="J1132" s="46"/>
      <c r="K1132" s="45"/>
      <c r="N1132" s="161"/>
    </row>
    <row r="1133" spans="1:14" hidden="1" outlineLevel="1" x14ac:dyDescent="0.3">
      <c r="A1133" s="15">
        <v>1130</v>
      </c>
      <c r="B1133" s="49">
        <f t="shared" si="112"/>
        <v>18144.863500000003</v>
      </c>
      <c r="C1133" s="41">
        <f t="shared" si="110"/>
        <v>27.22</v>
      </c>
      <c r="D1133" s="41"/>
      <c r="E1133" s="41">
        <f t="shared" si="109"/>
        <v>54.44</v>
      </c>
      <c r="F1133" s="41">
        <f t="shared" si="111"/>
        <v>51.717999999999996</v>
      </c>
      <c r="G1133" s="41">
        <f t="shared" si="113"/>
        <v>0</v>
      </c>
      <c r="H1133" s="41">
        <f t="shared" si="114"/>
        <v>18196.581500000004</v>
      </c>
      <c r="I1133" s="45"/>
      <c r="J1133" s="46"/>
      <c r="K1133" s="45"/>
      <c r="N1133" s="161"/>
    </row>
    <row r="1134" spans="1:14" hidden="1" outlineLevel="1" x14ac:dyDescent="0.3">
      <c r="A1134" s="15">
        <v>1131</v>
      </c>
      <c r="B1134" s="49">
        <f t="shared" si="112"/>
        <v>18196.581500000004</v>
      </c>
      <c r="C1134" s="41">
        <f t="shared" si="110"/>
        <v>27.29</v>
      </c>
      <c r="D1134" s="41"/>
      <c r="E1134" s="41">
        <f t="shared" si="109"/>
        <v>27.29</v>
      </c>
      <c r="F1134" s="41">
        <f t="shared" si="111"/>
        <v>0</v>
      </c>
      <c r="G1134" s="41">
        <f t="shared" si="113"/>
        <v>27.29</v>
      </c>
      <c r="H1134" s="41">
        <f t="shared" si="114"/>
        <v>18196.581500000004</v>
      </c>
      <c r="I1134" s="45"/>
      <c r="J1134" s="46"/>
      <c r="K1134" s="45"/>
      <c r="N1134" s="161"/>
    </row>
    <row r="1135" spans="1:14" hidden="1" outlineLevel="1" x14ac:dyDescent="0.3">
      <c r="A1135" s="15">
        <v>1132</v>
      </c>
      <c r="B1135" s="49">
        <f t="shared" si="112"/>
        <v>18196.581500000004</v>
      </c>
      <c r="C1135" s="41">
        <f t="shared" si="110"/>
        <v>27.29</v>
      </c>
      <c r="D1135" s="41"/>
      <c r="E1135" s="41">
        <f t="shared" si="109"/>
        <v>54.58</v>
      </c>
      <c r="F1135" s="41">
        <f t="shared" si="111"/>
        <v>51.850999999999999</v>
      </c>
      <c r="G1135" s="41">
        <f t="shared" si="113"/>
        <v>0</v>
      </c>
      <c r="H1135" s="41">
        <f t="shared" si="114"/>
        <v>18248.432500000003</v>
      </c>
      <c r="I1135" s="45"/>
      <c r="J1135" s="46"/>
      <c r="K1135" s="45"/>
      <c r="N1135" s="161"/>
    </row>
    <row r="1136" spans="1:14" hidden="1" outlineLevel="1" x14ac:dyDescent="0.3">
      <c r="A1136" s="15">
        <v>1133</v>
      </c>
      <c r="B1136" s="49">
        <f t="shared" si="112"/>
        <v>18248.432500000003</v>
      </c>
      <c r="C1136" s="41">
        <f t="shared" si="110"/>
        <v>27.37</v>
      </c>
      <c r="D1136" s="41"/>
      <c r="E1136" s="41">
        <f t="shared" si="109"/>
        <v>27.37</v>
      </c>
      <c r="F1136" s="41">
        <f t="shared" si="111"/>
        <v>0</v>
      </c>
      <c r="G1136" s="41">
        <f t="shared" si="113"/>
        <v>27.37</v>
      </c>
      <c r="H1136" s="41">
        <f t="shared" si="114"/>
        <v>18248.432500000003</v>
      </c>
      <c r="I1136" s="45"/>
      <c r="J1136" s="46"/>
      <c r="K1136" s="45"/>
      <c r="N1136" s="161"/>
    </row>
    <row r="1137" spans="1:14" hidden="1" outlineLevel="1" x14ac:dyDescent="0.3">
      <c r="A1137" s="15">
        <v>1134</v>
      </c>
      <c r="B1137" s="49">
        <f t="shared" si="112"/>
        <v>18248.432500000003</v>
      </c>
      <c r="C1137" s="41">
        <f t="shared" si="110"/>
        <v>27.37</v>
      </c>
      <c r="D1137" s="41"/>
      <c r="E1137" s="41">
        <f t="shared" si="109"/>
        <v>54.74</v>
      </c>
      <c r="F1137" s="41">
        <f t="shared" si="111"/>
        <v>52.003</v>
      </c>
      <c r="G1137" s="41">
        <f t="shared" si="113"/>
        <v>0</v>
      </c>
      <c r="H1137" s="41">
        <f t="shared" si="114"/>
        <v>18300.435500000003</v>
      </c>
      <c r="I1137" s="45"/>
      <c r="J1137" s="46"/>
      <c r="K1137" s="45"/>
      <c r="N1137" s="161"/>
    </row>
    <row r="1138" spans="1:14" hidden="1" outlineLevel="1" x14ac:dyDescent="0.3">
      <c r="A1138" s="15">
        <v>1135</v>
      </c>
      <c r="B1138" s="49">
        <f t="shared" si="112"/>
        <v>18300.435500000003</v>
      </c>
      <c r="C1138" s="41">
        <f t="shared" si="110"/>
        <v>27.45</v>
      </c>
      <c r="D1138" s="41"/>
      <c r="E1138" s="41">
        <f t="shared" ref="E1138:E1201" si="115">C1138+G1137</f>
        <v>27.45</v>
      </c>
      <c r="F1138" s="41">
        <f t="shared" si="111"/>
        <v>0</v>
      </c>
      <c r="G1138" s="41">
        <f t="shared" si="113"/>
        <v>27.45</v>
      </c>
      <c r="H1138" s="41">
        <f t="shared" si="114"/>
        <v>18300.435500000003</v>
      </c>
      <c r="I1138" s="45"/>
      <c r="J1138" s="46"/>
      <c r="K1138" s="45"/>
      <c r="N1138" s="161"/>
    </row>
    <row r="1139" spans="1:14" hidden="1" outlineLevel="1" x14ac:dyDescent="0.3">
      <c r="A1139" s="15">
        <v>1136</v>
      </c>
      <c r="B1139" s="49">
        <f t="shared" si="112"/>
        <v>18300.435500000003</v>
      </c>
      <c r="C1139" s="41">
        <f t="shared" si="110"/>
        <v>27.45</v>
      </c>
      <c r="D1139" s="41"/>
      <c r="E1139" s="41">
        <f t="shared" si="115"/>
        <v>54.9</v>
      </c>
      <c r="F1139" s="41">
        <f t="shared" si="111"/>
        <v>52.154999999999994</v>
      </c>
      <c r="G1139" s="41">
        <f t="shared" si="113"/>
        <v>0</v>
      </c>
      <c r="H1139" s="41">
        <f t="shared" si="114"/>
        <v>18352.590500000002</v>
      </c>
      <c r="I1139" s="45"/>
      <c r="J1139" s="46"/>
      <c r="K1139" s="45"/>
      <c r="N1139" s="161"/>
    </row>
    <row r="1140" spans="1:14" hidden="1" outlineLevel="1" x14ac:dyDescent="0.3">
      <c r="A1140" s="15">
        <v>1137</v>
      </c>
      <c r="B1140" s="49">
        <f t="shared" si="112"/>
        <v>18352.590500000002</v>
      </c>
      <c r="C1140" s="41">
        <f t="shared" si="110"/>
        <v>27.53</v>
      </c>
      <c r="D1140" s="41"/>
      <c r="E1140" s="41">
        <f t="shared" si="115"/>
        <v>27.53</v>
      </c>
      <c r="F1140" s="41">
        <f t="shared" si="111"/>
        <v>0</v>
      </c>
      <c r="G1140" s="41">
        <f t="shared" si="113"/>
        <v>27.53</v>
      </c>
      <c r="H1140" s="41">
        <f t="shared" si="114"/>
        <v>18352.590500000002</v>
      </c>
      <c r="I1140" s="45"/>
      <c r="J1140" s="46"/>
      <c r="K1140" s="45"/>
      <c r="N1140" s="161"/>
    </row>
    <row r="1141" spans="1:14" hidden="1" outlineLevel="1" x14ac:dyDescent="0.3">
      <c r="A1141" s="15">
        <v>1138</v>
      </c>
      <c r="B1141" s="49">
        <f t="shared" si="112"/>
        <v>18352.590500000002</v>
      </c>
      <c r="C1141" s="41">
        <f t="shared" si="110"/>
        <v>27.53</v>
      </c>
      <c r="D1141" s="41"/>
      <c r="E1141" s="41">
        <f t="shared" si="115"/>
        <v>55.06</v>
      </c>
      <c r="F1141" s="41">
        <f t="shared" si="111"/>
        <v>52.307000000000002</v>
      </c>
      <c r="G1141" s="41">
        <f t="shared" si="113"/>
        <v>0</v>
      </c>
      <c r="H1141" s="41">
        <f t="shared" si="114"/>
        <v>18404.897500000003</v>
      </c>
      <c r="I1141" s="45"/>
      <c r="J1141" s="46"/>
      <c r="K1141" s="45"/>
      <c r="N1141" s="161"/>
    </row>
    <row r="1142" spans="1:14" hidden="1" outlineLevel="1" x14ac:dyDescent="0.3">
      <c r="A1142" s="15">
        <v>1139</v>
      </c>
      <c r="B1142" s="49">
        <f t="shared" si="112"/>
        <v>18404.897500000003</v>
      </c>
      <c r="C1142" s="41">
        <f t="shared" si="110"/>
        <v>27.61</v>
      </c>
      <c r="D1142" s="41"/>
      <c r="E1142" s="41">
        <f t="shared" si="115"/>
        <v>27.61</v>
      </c>
      <c r="F1142" s="41">
        <f t="shared" si="111"/>
        <v>0</v>
      </c>
      <c r="G1142" s="41">
        <f t="shared" si="113"/>
        <v>27.61</v>
      </c>
      <c r="H1142" s="41">
        <f t="shared" si="114"/>
        <v>18404.897500000003</v>
      </c>
      <c r="I1142" s="45"/>
      <c r="J1142" s="46"/>
      <c r="K1142" s="45"/>
      <c r="N1142" s="161"/>
    </row>
    <row r="1143" spans="1:14" hidden="1" outlineLevel="1" x14ac:dyDescent="0.3">
      <c r="A1143" s="15">
        <v>1140</v>
      </c>
      <c r="B1143" s="49">
        <f t="shared" si="112"/>
        <v>18404.897500000003</v>
      </c>
      <c r="C1143" s="41">
        <f t="shared" si="110"/>
        <v>27.61</v>
      </c>
      <c r="D1143" s="41">
        <f>D1053</f>
        <v>200</v>
      </c>
      <c r="E1143" s="41">
        <f t="shared" si="115"/>
        <v>55.22</v>
      </c>
      <c r="F1143" s="41">
        <f t="shared" si="111"/>
        <v>52.458999999999996</v>
      </c>
      <c r="G1143" s="41">
        <f t="shared" si="113"/>
        <v>0</v>
      </c>
      <c r="H1143" s="41">
        <f t="shared" si="114"/>
        <v>18647.356500000002</v>
      </c>
      <c r="I1143" s="47">
        <f>D1143+I1113</f>
        <v>7600</v>
      </c>
      <c r="J1143" s="41"/>
      <c r="K1143" s="45"/>
      <c r="N1143" s="161"/>
    </row>
    <row r="1144" spans="1:14" hidden="1" outlineLevel="1" x14ac:dyDescent="0.3">
      <c r="A1144" s="15">
        <v>1141</v>
      </c>
      <c r="B1144" s="49">
        <f t="shared" si="112"/>
        <v>18647.356500000002</v>
      </c>
      <c r="C1144" s="41">
        <f t="shared" si="110"/>
        <v>27.97</v>
      </c>
      <c r="D1144" s="41"/>
      <c r="E1144" s="41">
        <f t="shared" si="115"/>
        <v>27.97</v>
      </c>
      <c r="F1144" s="41">
        <f t="shared" si="111"/>
        <v>0</v>
      </c>
      <c r="G1144" s="41">
        <f t="shared" si="113"/>
        <v>27.97</v>
      </c>
      <c r="H1144" s="41">
        <f t="shared" si="114"/>
        <v>18647.356500000002</v>
      </c>
      <c r="I1144" s="45"/>
      <c r="J1144" s="46"/>
      <c r="K1144" s="45"/>
      <c r="N1144" s="161"/>
    </row>
    <row r="1145" spans="1:14" hidden="1" outlineLevel="1" x14ac:dyDescent="0.3">
      <c r="A1145" s="15">
        <v>1142</v>
      </c>
      <c r="B1145" s="49">
        <f t="shared" si="112"/>
        <v>18647.356500000002</v>
      </c>
      <c r="C1145" s="41">
        <f t="shared" si="110"/>
        <v>27.97</v>
      </c>
      <c r="D1145" s="41"/>
      <c r="E1145" s="41">
        <f t="shared" si="115"/>
        <v>55.94</v>
      </c>
      <c r="F1145" s="41">
        <f t="shared" si="111"/>
        <v>53.142999999999994</v>
      </c>
      <c r="G1145" s="41">
        <f t="shared" si="113"/>
        <v>0</v>
      </c>
      <c r="H1145" s="41">
        <f t="shared" si="114"/>
        <v>18700.499500000002</v>
      </c>
      <c r="I1145" s="45"/>
      <c r="J1145" s="46"/>
      <c r="K1145" s="45"/>
      <c r="N1145" s="161"/>
    </row>
    <row r="1146" spans="1:14" hidden="1" outlineLevel="1" x14ac:dyDescent="0.3">
      <c r="A1146" s="15">
        <v>1143</v>
      </c>
      <c r="B1146" s="49">
        <f t="shared" si="112"/>
        <v>18700.499500000002</v>
      </c>
      <c r="C1146" s="41">
        <f t="shared" si="110"/>
        <v>28.05</v>
      </c>
      <c r="D1146" s="41"/>
      <c r="E1146" s="41">
        <f t="shared" si="115"/>
        <v>28.05</v>
      </c>
      <c r="F1146" s="41">
        <f t="shared" si="111"/>
        <v>0</v>
      </c>
      <c r="G1146" s="41">
        <f t="shared" si="113"/>
        <v>28.05</v>
      </c>
      <c r="H1146" s="41">
        <f t="shared" si="114"/>
        <v>18700.499500000002</v>
      </c>
      <c r="I1146" s="45"/>
      <c r="J1146" s="46"/>
      <c r="K1146" s="45"/>
      <c r="N1146" s="161"/>
    </row>
    <row r="1147" spans="1:14" hidden="1" outlineLevel="1" x14ac:dyDescent="0.3">
      <c r="A1147" s="15">
        <v>1144</v>
      </c>
      <c r="B1147" s="49">
        <f t="shared" si="112"/>
        <v>18700.499500000002</v>
      </c>
      <c r="C1147" s="41">
        <f t="shared" si="110"/>
        <v>28.05</v>
      </c>
      <c r="D1147" s="41"/>
      <c r="E1147" s="41">
        <f t="shared" si="115"/>
        <v>56.1</v>
      </c>
      <c r="F1147" s="41">
        <f t="shared" si="111"/>
        <v>53.295000000000002</v>
      </c>
      <c r="G1147" s="41">
        <f t="shared" si="113"/>
        <v>0</v>
      </c>
      <c r="H1147" s="41">
        <f t="shared" si="114"/>
        <v>18753.7945</v>
      </c>
      <c r="I1147" s="45"/>
      <c r="J1147" s="46"/>
      <c r="K1147" s="45"/>
      <c r="N1147" s="161"/>
    </row>
    <row r="1148" spans="1:14" hidden="1" outlineLevel="1" x14ac:dyDescent="0.3">
      <c r="A1148" s="15">
        <v>1145</v>
      </c>
      <c r="B1148" s="49">
        <f t="shared" si="112"/>
        <v>18753.7945</v>
      </c>
      <c r="C1148" s="41">
        <f t="shared" si="110"/>
        <v>28.13</v>
      </c>
      <c r="D1148" s="41"/>
      <c r="E1148" s="41">
        <f t="shared" si="115"/>
        <v>28.13</v>
      </c>
      <c r="F1148" s="41">
        <f t="shared" si="111"/>
        <v>0</v>
      </c>
      <c r="G1148" s="41">
        <f t="shared" si="113"/>
        <v>28.13</v>
      </c>
      <c r="H1148" s="41">
        <f t="shared" si="114"/>
        <v>18753.7945</v>
      </c>
      <c r="I1148" s="45"/>
      <c r="J1148" s="46"/>
      <c r="K1148" s="45"/>
      <c r="N1148" s="161"/>
    </row>
    <row r="1149" spans="1:14" hidden="1" outlineLevel="1" x14ac:dyDescent="0.3">
      <c r="A1149" s="15">
        <v>1146</v>
      </c>
      <c r="B1149" s="49">
        <f t="shared" si="112"/>
        <v>18753.7945</v>
      </c>
      <c r="C1149" s="41">
        <f t="shared" si="110"/>
        <v>28.13</v>
      </c>
      <c r="D1149" s="41"/>
      <c r="E1149" s="41">
        <f t="shared" si="115"/>
        <v>56.26</v>
      </c>
      <c r="F1149" s="41">
        <f t="shared" si="111"/>
        <v>53.446999999999996</v>
      </c>
      <c r="G1149" s="41">
        <f t="shared" si="113"/>
        <v>0</v>
      </c>
      <c r="H1149" s="41">
        <f t="shared" si="114"/>
        <v>18807.2415</v>
      </c>
      <c r="I1149" s="45"/>
      <c r="J1149" s="46"/>
      <c r="K1149" s="45"/>
      <c r="N1149" s="161"/>
    </row>
    <row r="1150" spans="1:14" hidden="1" outlineLevel="1" x14ac:dyDescent="0.3">
      <c r="A1150" s="15">
        <v>1147</v>
      </c>
      <c r="B1150" s="49">
        <f t="shared" si="112"/>
        <v>18807.2415</v>
      </c>
      <c r="C1150" s="41">
        <f t="shared" si="110"/>
        <v>28.21</v>
      </c>
      <c r="D1150" s="41"/>
      <c r="E1150" s="41">
        <f t="shared" si="115"/>
        <v>28.21</v>
      </c>
      <c r="F1150" s="41">
        <f t="shared" si="111"/>
        <v>0</v>
      </c>
      <c r="G1150" s="41">
        <f t="shared" si="113"/>
        <v>28.21</v>
      </c>
      <c r="H1150" s="41">
        <f t="shared" si="114"/>
        <v>18807.2415</v>
      </c>
      <c r="I1150" s="45"/>
      <c r="J1150" s="46"/>
      <c r="K1150" s="45"/>
      <c r="N1150" s="161"/>
    </row>
    <row r="1151" spans="1:14" hidden="1" outlineLevel="1" x14ac:dyDescent="0.3">
      <c r="A1151" s="15">
        <v>1148</v>
      </c>
      <c r="B1151" s="49">
        <f t="shared" si="112"/>
        <v>18807.2415</v>
      </c>
      <c r="C1151" s="41">
        <f t="shared" si="110"/>
        <v>28.21</v>
      </c>
      <c r="D1151" s="41"/>
      <c r="E1151" s="41">
        <f t="shared" si="115"/>
        <v>56.42</v>
      </c>
      <c r="F1151" s="41">
        <f t="shared" si="111"/>
        <v>53.598999999999997</v>
      </c>
      <c r="G1151" s="41">
        <f t="shared" si="113"/>
        <v>0</v>
      </c>
      <c r="H1151" s="41">
        <f t="shared" si="114"/>
        <v>18860.840499999998</v>
      </c>
      <c r="I1151" s="45"/>
      <c r="J1151" s="46"/>
      <c r="K1151" s="45"/>
      <c r="N1151" s="161"/>
    </row>
    <row r="1152" spans="1:14" hidden="1" outlineLevel="1" x14ac:dyDescent="0.3">
      <c r="A1152" s="15">
        <v>1149</v>
      </c>
      <c r="B1152" s="49">
        <f t="shared" si="112"/>
        <v>18860.840499999998</v>
      </c>
      <c r="C1152" s="41">
        <f t="shared" si="110"/>
        <v>28.29</v>
      </c>
      <c r="D1152" s="41"/>
      <c r="E1152" s="41">
        <f t="shared" si="115"/>
        <v>28.29</v>
      </c>
      <c r="F1152" s="41">
        <f t="shared" si="111"/>
        <v>0</v>
      </c>
      <c r="G1152" s="41">
        <f t="shared" si="113"/>
        <v>28.29</v>
      </c>
      <c r="H1152" s="41">
        <f t="shared" si="114"/>
        <v>18860.840499999998</v>
      </c>
      <c r="I1152" s="45"/>
      <c r="J1152" s="46"/>
      <c r="K1152" s="45"/>
      <c r="N1152" s="161"/>
    </row>
    <row r="1153" spans="1:14" hidden="1" outlineLevel="1" x14ac:dyDescent="0.3">
      <c r="A1153" s="15">
        <v>1150</v>
      </c>
      <c r="B1153" s="49">
        <f t="shared" si="112"/>
        <v>18860.840499999998</v>
      </c>
      <c r="C1153" s="41">
        <f t="shared" si="110"/>
        <v>28.29</v>
      </c>
      <c r="D1153" s="41"/>
      <c r="E1153" s="41">
        <f t="shared" si="115"/>
        <v>56.58</v>
      </c>
      <c r="F1153" s="41">
        <f t="shared" si="111"/>
        <v>53.750999999999998</v>
      </c>
      <c r="G1153" s="41">
        <f t="shared" si="113"/>
        <v>0</v>
      </c>
      <c r="H1153" s="41">
        <f t="shared" si="114"/>
        <v>18914.591499999999</v>
      </c>
      <c r="I1153" s="45"/>
      <c r="J1153" s="46"/>
      <c r="K1153" s="45"/>
      <c r="N1153" s="161"/>
    </row>
    <row r="1154" spans="1:14" hidden="1" outlineLevel="1" x14ac:dyDescent="0.3">
      <c r="A1154" s="15">
        <v>1151</v>
      </c>
      <c r="B1154" s="49">
        <f t="shared" si="112"/>
        <v>18914.591499999999</v>
      </c>
      <c r="C1154" s="41">
        <f t="shared" si="110"/>
        <v>28.37</v>
      </c>
      <c r="D1154" s="41"/>
      <c r="E1154" s="41">
        <f t="shared" si="115"/>
        <v>28.37</v>
      </c>
      <c r="F1154" s="41">
        <f t="shared" si="111"/>
        <v>0</v>
      </c>
      <c r="G1154" s="41">
        <f t="shared" si="113"/>
        <v>28.37</v>
      </c>
      <c r="H1154" s="41">
        <f t="shared" si="114"/>
        <v>18914.591499999999</v>
      </c>
      <c r="I1154" s="45"/>
      <c r="J1154" s="46"/>
      <c r="K1154" s="45"/>
      <c r="N1154" s="161"/>
    </row>
    <row r="1155" spans="1:14" hidden="1" outlineLevel="1" x14ac:dyDescent="0.3">
      <c r="A1155" s="15">
        <v>1152</v>
      </c>
      <c r="B1155" s="49">
        <f t="shared" si="112"/>
        <v>18914.591499999999</v>
      </c>
      <c r="C1155" s="41">
        <f t="shared" si="110"/>
        <v>28.37</v>
      </c>
      <c r="D1155" s="41"/>
      <c r="E1155" s="41">
        <f t="shared" si="115"/>
        <v>56.74</v>
      </c>
      <c r="F1155" s="41">
        <f t="shared" si="111"/>
        <v>53.902999999999999</v>
      </c>
      <c r="G1155" s="41">
        <f t="shared" si="113"/>
        <v>0</v>
      </c>
      <c r="H1155" s="41">
        <f t="shared" si="114"/>
        <v>18968.494499999997</v>
      </c>
      <c r="I1155" s="45"/>
      <c r="J1155" s="46"/>
      <c r="K1155" s="45"/>
      <c r="N1155" s="161"/>
    </row>
    <row r="1156" spans="1:14" hidden="1" outlineLevel="1" x14ac:dyDescent="0.3">
      <c r="A1156" s="15">
        <v>1153</v>
      </c>
      <c r="B1156" s="49">
        <f t="shared" si="112"/>
        <v>18968.494499999997</v>
      </c>
      <c r="C1156" s="41">
        <f t="shared" ref="C1156:C1219" si="116">ROUND(B1156*Ertrag/100,2)</f>
        <v>28.45</v>
      </c>
      <c r="D1156" s="41"/>
      <c r="E1156" s="41">
        <f t="shared" si="115"/>
        <v>28.45</v>
      </c>
      <c r="F1156" s="41">
        <f t="shared" ref="F1156:F1219" si="117">IF(E1156&lt;50,0,E1156*gebuehr)</f>
        <v>0</v>
      </c>
      <c r="G1156" s="41">
        <f t="shared" si="113"/>
        <v>28.45</v>
      </c>
      <c r="H1156" s="41">
        <f t="shared" si="114"/>
        <v>18968.494499999997</v>
      </c>
      <c r="I1156" s="45"/>
      <c r="J1156" s="46"/>
      <c r="K1156" s="45"/>
      <c r="N1156" s="161"/>
    </row>
    <row r="1157" spans="1:14" hidden="1" outlineLevel="1" x14ac:dyDescent="0.3">
      <c r="A1157" s="15">
        <v>1154</v>
      </c>
      <c r="B1157" s="49">
        <f t="shared" si="112"/>
        <v>18968.494499999997</v>
      </c>
      <c r="C1157" s="41">
        <f t="shared" si="116"/>
        <v>28.45</v>
      </c>
      <c r="D1157" s="41"/>
      <c r="E1157" s="41">
        <f t="shared" si="115"/>
        <v>56.9</v>
      </c>
      <c r="F1157" s="41">
        <f t="shared" si="117"/>
        <v>54.054999999999993</v>
      </c>
      <c r="G1157" s="41">
        <f t="shared" si="113"/>
        <v>0</v>
      </c>
      <c r="H1157" s="41">
        <f t="shared" si="114"/>
        <v>19022.549499999997</v>
      </c>
      <c r="I1157" s="45"/>
      <c r="J1157" s="46"/>
      <c r="K1157" s="45"/>
      <c r="N1157" s="161"/>
    </row>
    <row r="1158" spans="1:14" hidden="1" outlineLevel="1" x14ac:dyDescent="0.3">
      <c r="A1158" s="15">
        <v>1155</v>
      </c>
      <c r="B1158" s="49">
        <f t="shared" si="112"/>
        <v>19022.549499999997</v>
      </c>
      <c r="C1158" s="41">
        <f t="shared" si="116"/>
        <v>28.53</v>
      </c>
      <c r="D1158" s="41"/>
      <c r="E1158" s="41">
        <f t="shared" si="115"/>
        <v>28.53</v>
      </c>
      <c r="F1158" s="41">
        <f t="shared" si="117"/>
        <v>0</v>
      </c>
      <c r="G1158" s="41">
        <f t="shared" si="113"/>
        <v>28.53</v>
      </c>
      <c r="H1158" s="41">
        <f t="shared" si="114"/>
        <v>19022.549499999997</v>
      </c>
      <c r="I1158" s="45"/>
      <c r="J1158" s="46"/>
      <c r="K1158" s="45"/>
      <c r="N1158" s="161"/>
    </row>
    <row r="1159" spans="1:14" hidden="1" outlineLevel="1" x14ac:dyDescent="0.3">
      <c r="A1159" s="15">
        <v>1156</v>
      </c>
      <c r="B1159" s="49">
        <f t="shared" ref="B1159:B1222" si="118">H1158</f>
        <v>19022.549499999997</v>
      </c>
      <c r="C1159" s="41">
        <f t="shared" si="116"/>
        <v>28.53</v>
      </c>
      <c r="D1159" s="41"/>
      <c r="E1159" s="41">
        <f t="shared" si="115"/>
        <v>57.06</v>
      </c>
      <c r="F1159" s="41">
        <f t="shared" si="117"/>
        <v>54.207000000000001</v>
      </c>
      <c r="G1159" s="41">
        <f t="shared" si="113"/>
        <v>0</v>
      </c>
      <c r="H1159" s="41">
        <f t="shared" si="114"/>
        <v>19076.756499999996</v>
      </c>
      <c r="I1159" s="45"/>
      <c r="J1159" s="46"/>
      <c r="K1159" s="45"/>
      <c r="N1159" s="161"/>
    </row>
    <row r="1160" spans="1:14" hidden="1" outlineLevel="1" x14ac:dyDescent="0.3">
      <c r="A1160" s="15">
        <v>1157</v>
      </c>
      <c r="B1160" s="49">
        <f t="shared" si="118"/>
        <v>19076.756499999996</v>
      </c>
      <c r="C1160" s="41">
        <f t="shared" si="116"/>
        <v>28.62</v>
      </c>
      <c r="D1160" s="41"/>
      <c r="E1160" s="41">
        <f t="shared" si="115"/>
        <v>28.62</v>
      </c>
      <c r="F1160" s="41">
        <f t="shared" si="117"/>
        <v>0</v>
      </c>
      <c r="G1160" s="41">
        <f t="shared" si="113"/>
        <v>28.62</v>
      </c>
      <c r="H1160" s="41">
        <f t="shared" si="114"/>
        <v>19076.756499999996</v>
      </c>
      <c r="I1160" s="45"/>
      <c r="J1160" s="46"/>
      <c r="K1160" s="45"/>
      <c r="N1160" s="161"/>
    </row>
    <row r="1161" spans="1:14" hidden="1" outlineLevel="1" x14ac:dyDescent="0.3">
      <c r="A1161" s="15">
        <v>1158</v>
      </c>
      <c r="B1161" s="49">
        <f t="shared" si="118"/>
        <v>19076.756499999996</v>
      </c>
      <c r="C1161" s="41">
        <f t="shared" si="116"/>
        <v>28.62</v>
      </c>
      <c r="D1161" s="41"/>
      <c r="E1161" s="41">
        <f t="shared" si="115"/>
        <v>57.24</v>
      </c>
      <c r="F1161" s="41">
        <f t="shared" si="117"/>
        <v>54.378</v>
      </c>
      <c r="G1161" s="41">
        <f t="shared" si="113"/>
        <v>0</v>
      </c>
      <c r="H1161" s="41">
        <f t="shared" si="114"/>
        <v>19131.134499999996</v>
      </c>
      <c r="I1161" s="45"/>
      <c r="J1161" s="46"/>
      <c r="K1161" s="45"/>
      <c r="N1161" s="161"/>
    </row>
    <row r="1162" spans="1:14" hidden="1" outlineLevel="1" x14ac:dyDescent="0.3">
      <c r="A1162" s="15">
        <v>1159</v>
      </c>
      <c r="B1162" s="49">
        <f t="shared" si="118"/>
        <v>19131.134499999996</v>
      </c>
      <c r="C1162" s="41">
        <f t="shared" si="116"/>
        <v>28.7</v>
      </c>
      <c r="D1162" s="41"/>
      <c r="E1162" s="41">
        <f t="shared" si="115"/>
        <v>28.7</v>
      </c>
      <c r="F1162" s="41">
        <f t="shared" si="117"/>
        <v>0</v>
      </c>
      <c r="G1162" s="41">
        <f t="shared" si="113"/>
        <v>28.7</v>
      </c>
      <c r="H1162" s="41">
        <f t="shared" si="114"/>
        <v>19131.134499999996</v>
      </c>
      <c r="I1162" s="45"/>
      <c r="J1162" s="46"/>
      <c r="K1162" s="45"/>
      <c r="N1162" s="161"/>
    </row>
    <row r="1163" spans="1:14" hidden="1" outlineLevel="1" x14ac:dyDescent="0.3">
      <c r="A1163" s="15">
        <v>1160</v>
      </c>
      <c r="B1163" s="49">
        <f t="shared" si="118"/>
        <v>19131.134499999996</v>
      </c>
      <c r="C1163" s="41">
        <f t="shared" si="116"/>
        <v>28.7</v>
      </c>
      <c r="D1163" s="41"/>
      <c r="E1163" s="41">
        <f t="shared" si="115"/>
        <v>57.4</v>
      </c>
      <c r="F1163" s="41">
        <f t="shared" si="117"/>
        <v>54.529999999999994</v>
      </c>
      <c r="G1163" s="41">
        <f t="shared" si="113"/>
        <v>0</v>
      </c>
      <c r="H1163" s="41">
        <f t="shared" si="114"/>
        <v>19185.664499999995</v>
      </c>
      <c r="I1163" s="45"/>
      <c r="J1163" s="46"/>
      <c r="K1163" s="45"/>
      <c r="N1163" s="161"/>
    </row>
    <row r="1164" spans="1:14" hidden="1" outlineLevel="1" x14ac:dyDescent="0.3">
      <c r="A1164" s="15">
        <v>1161</v>
      </c>
      <c r="B1164" s="49">
        <f t="shared" si="118"/>
        <v>19185.664499999995</v>
      </c>
      <c r="C1164" s="41">
        <f t="shared" si="116"/>
        <v>28.78</v>
      </c>
      <c r="D1164" s="41"/>
      <c r="E1164" s="41">
        <f t="shared" si="115"/>
        <v>28.78</v>
      </c>
      <c r="F1164" s="41">
        <f t="shared" si="117"/>
        <v>0</v>
      </c>
      <c r="G1164" s="41">
        <f t="shared" si="113"/>
        <v>28.78</v>
      </c>
      <c r="H1164" s="41">
        <f t="shared" si="114"/>
        <v>19185.664499999995</v>
      </c>
      <c r="I1164" s="45"/>
      <c r="J1164" s="46"/>
      <c r="K1164" s="45"/>
      <c r="N1164" s="161"/>
    </row>
    <row r="1165" spans="1:14" hidden="1" outlineLevel="1" x14ac:dyDescent="0.3">
      <c r="A1165" s="15">
        <v>1162</v>
      </c>
      <c r="B1165" s="49">
        <f t="shared" si="118"/>
        <v>19185.664499999995</v>
      </c>
      <c r="C1165" s="41">
        <f t="shared" si="116"/>
        <v>28.78</v>
      </c>
      <c r="D1165" s="41"/>
      <c r="E1165" s="41">
        <f t="shared" si="115"/>
        <v>57.56</v>
      </c>
      <c r="F1165" s="41">
        <f t="shared" si="117"/>
        <v>54.682000000000002</v>
      </c>
      <c r="G1165" s="41">
        <f t="shared" si="113"/>
        <v>0</v>
      </c>
      <c r="H1165" s="41">
        <f t="shared" si="114"/>
        <v>19240.346499999996</v>
      </c>
      <c r="I1165" s="45"/>
      <c r="J1165" s="46"/>
      <c r="K1165" s="45"/>
      <c r="N1165" s="161"/>
    </row>
    <row r="1166" spans="1:14" hidden="1" outlineLevel="1" x14ac:dyDescent="0.3">
      <c r="A1166" s="15">
        <v>1163</v>
      </c>
      <c r="B1166" s="49">
        <f t="shared" si="118"/>
        <v>19240.346499999996</v>
      </c>
      <c r="C1166" s="41">
        <f t="shared" si="116"/>
        <v>28.86</v>
      </c>
      <c r="D1166" s="41"/>
      <c r="E1166" s="41">
        <f t="shared" si="115"/>
        <v>28.86</v>
      </c>
      <c r="F1166" s="41">
        <f t="shared" si="117"/>
        <v>0</v>
      </c>
      <c r="G1166" s="41">
        <f t="shared" si="113"/>
        <v>28.86</v>
      </c>
      <c r="H1166" s="41">
        <f t="shared" si="114"/>
        <v>19240.346499999996</v>
      </c>
      <c r="I1166" s="45"/>
      <c r="J1166" s="46"/>
      <c r="K1166" s="45"/>
      <c r="N1166" s="161"/>
    </row>
    <row r="1167" spans="1:14" hidden="1" outlineLevel="1" x14ac:dyDescent="0.3">
      <c r="A1167" s="15">
        <v>1164</v>
      </c>
      <c r="B1167" s="49">
        <f t="shared" si="118"/>
        <v>19240.346499999996</v>
      </c>
      <c r="C1167" s="41">
        <f t="shared" si="116"/>
        <v>28.86</v>
      </c>
      <c r="D1167" s="41"/>
      <c r="E1167" s="41">
        <f t="shared" si="115"/>
        <v>57.72</v>
      </c>
      <c r="F1167" s="41">
        <f t="shared" si="117"/>
        <v>54.833999999999996</v>
      </c>
      <c r="G1167" s="41">
        <f t="shared" si="113"/>
        <v>0</v>
      </c>
      <c r="H1167" s="41">
        <f t="shared" si="114"/>
        <v>19295.180499999995</v>
      </c>
      <c r="I1167" s="45"/>
      <c r="J1167" s="46"/>
      <c r="K1167" s="45"/>
      <c r="N1167" s="161"/>
    </row>
    <row r="1168" spans="1:14" hidden="1" outlineLevel="1" x14ac:dyDescent="0.3">
      <c r="A1168" s="15">
        <v>1165</v>
      </c>
      <c r="B1168" s="49">
        <f t="shared" si="118"/>
        <v>19295.180499999995</v>
      </c>
      <c r="C1168" s="41">
        <f t="shared" si="116"/>
        <v>28.94</v>
      </c>
      <c r="D1168" s="41"/>
      <c r="E1168" s="41">
        <f t="shared" si="115"/>
        <v>28.94</v>
      </c>
      <c r="F1168" s="41">
        <f t="shared" si="117"/>
        <v>0</v>
      </c>
      <c r="G1168" s="41">
        <f t="shared" si="113"/>
        <v>28.94</v>
      </c>
      <c r="H1168" s="41">
        <f t="shared" si="114"/>
        <v>19295.180499999995</v>
      </c>
      <c r="I1168" s="45"/>
      <c r="J1168" s="46"/>
      <c r="K1168" s="45"/>
      <c r="N1168" s="161"/>
    </row>
    <row r="1169" spans="1:14" hidden="1" outlineLevel="1" x14ac:dyDescent="0.3">
      <c r="A1169" s="15">
        <v>1166</v>
      </c>
      <c r="B1169" s="49">
        <f t="shared" si="118"/>
        <v>19295.180499999995</v>
      </c>
      <c r="C1169" s="41">
        <f t="shared" si="116"/>
        <v>28.94</v>
      </c>
      <c r="D1169" s="41"/>
      <c r="E1169" s="41">
        <f t="shared" si="115"/>
        <v>57.88</v>
      </c>
      <c r="F1169" s="41">
        <f t="shared" si="117"/>
        <v>54.985999999999997</v>
      </c>
      <c r="G1169" s="41">
        <f t="shared" si="113"/>
        <v>0</v>
      </c>
      <c r="H1169" s="41">
        <f t="shared" si="114"/>
        <v>19350.166499999996</v>
      </c>
      <c r="I1169" s="45"/>
      <c r="J1169" s="46"/>
      <c r="K1169" s="45"/>
      <c r="N1169" s="161"/>
    </row>
    <row r="1170" spans="1:14" hidden="1" outlineLevel="1" x14ac:dyDescent="0.3">
      <c r="A1170" s="15">
        <v>1167</v>
      </c>
      <c r="B1170" s="49">
        <f t="shared" si="118"/>
        <v>19350.166499999996</v>
      </c>
      <c r="C1170" s="41">
        <f t="shared" si="116"/>
        <v>29.03</v>
      </c>
      <c r="D1170" s="41"/>
      <c r="E1170" s="41">
        <f t="shared" si="115"/>
        <v>29.03</v>
      </c>
      <c r="F1170" s="41">
        <f t="shared" si="117"/>
        <v>0</v>
      </c>
      <c r="G1170" s="41">
        <f t="shared" si="113"/>
        <v>29.03</v>
      </c>
      <c r="H1170" s="41">
        <f t="shared" si="114"/>
        <v>19350.166499999996</v>
      </c>
      <c r="I1170" s="45"/>
      <c r="J1170" s="46"/>
      <c r="K1170" s="45"/>
      <c r="N1170" s="161"/>
    </row>
    <row r="1171" spans="1:14" hidden="1" outlineLevel="1" x14ac:dyDescent="0.3">
      <c r="A1171" s="15">
        <v>1168</v>
      </c>
      <c r="B1171" s="49">
        <f t="shared" si="118"/>
        <v>19350.166499999996</v>
      </c>
      <c r="C1171" s="41">
        <f t="shared" si="116"/>
        <v>29.03</v>
      </c>
      <c r="D1171" s="41"/>
      <c r="E1171" s="41">
        <f t="shared" si="115"/>
        <v>58.06</v>
      </c>
      <c r="F1171" s="41">
        <f t="shared" si="117"/>
        <v>55.156999999999996</v>
      </c>
      <c r="G1171" s="41">
        <f t="shared" si="113"/>
        <v>0</v>
      </c>
      <c r="H1171" s="41">
        <f t="shared" si="114"/>
        <v>19405.323499999995</v>
      </c>
      <c r="I1171" s="45"/>
      <c r="J1171" s="46"/>
      <c r="K1171" s="45"/>
      <c r="N1171" s="161"/>
    </row>
    <row r="1172" spans="1:14" hidden="1" outlineLevel="1" x14ac:dyDescent="0.3">
      <c r="A1172" s="15">
        <v>1169</v>
      </c>
      <c r="B1172" s="49">
        <f t="shared" si="118"/>
        <v>19405.323499999995</v>
      </c>
      <c r="C1172" s="41">
        <f t="shared" si="116"/>
        <v>29.11</v>
      </c>
      <c r="D1172" s="41"/>
      <c r="E1172" s="41">
        <f t="shared" si="115"/>
        <v>29.11</v>
      </c>
      <c r="F1172" s="41">
        <f t="shared" si="117"/>
        <v>0</v>
      </c>
      <c r="G1172" s="41">
        <f t="shared" si="113"/>
        <v>29.11</v>
      </c>
      <c r="H1172" s="41">
        <f t="shared" si="114"/>
        <v>19405.323499999995</v>
      </c>
      <c r="I1172" s="45"/>
      <c r="J1172" s="46"/>
      <c r="K1172" s="45"/>
      <c r="N1172" s="161"/>
    </row>
    <row r="1173" spans="1:14" hidden="1" outlineLevel="1" x14ac:dyDescent="0.3">
      <c r="A1173" s="15">
        <v>1170</v>
      </c>
      <c r="B1173" s="49">
        <f t="shared" si="118"/>
        <v>19405.323499999995</v>
      </c>
      <c r="C1173" s="41">
        <f t="shared" si="116"/>
        <v>29.11</v>
      </c>
      <c r="D1173" s="41">
        <f>D1053</f>
        <v>200</v>
      </c>
      <c r="E1173" s="41">
        <f t="shared" si="115"/>
        <v>58.22</v>
      </c>
      <c r="F1173" s="41">
        <f t="shared" si="117"/>
        <v>55.308999999999997</v>
      </c>
      <c r="G1173" s="41">
        <f t="shared" si="113"/>
        <v>0</v>
      </c>
      <c r="H1173" s="41">
        <f t="shared" si="114"/>
        <v>19650.632499999996</v>
      </c>
      <c r="I1173" s="47">
        <f>D1173+I1143</f>
        <v>7800</v>
      </c>
      <c r="J1173" s="41"/>
      <c r="K1173" s="45"/>
      <c r="N1173" s="161"/>
    </row>
    <row r="1174" spans="1:14" hidden="1" outlineLevel="1" x14ac:dyDescent="0.3">
      <c r="A1174" s="15">
        <v>1171</v>
      </c>
      <c r="B1174" s="49">
        <f t="shared" si="118"/>
        <v>19650.632499999996</v>
      </c>
      <c r="C1174" s="41">
        <f t="shared" si="116"/>
        <v>29.48</v>
      </c>
      <c r="D1174" s="41"/>
      <c r="E1174" s="41">
        <f t="shared" si="115"/>
        <v>29.48</v>
      </c>
      <c r="F1174" s="41">
        <f t="shared" si="117"/>
        <v>0</v>
      </c>
      <c r="G1174" s="41">
        <f t="shared" si="113"/>
        <v>29.48</v>
      </c>
      <c r="H1174" s="41">
        <f t="shared" si="114"/>
        <v>19650.632499999996</v>
      </c>
      <c r="I1174" s="45"/>
      <c r="J1174" s="46"/>
      <c r="K1174" s="45"/>
      <c r="N1174" s="161"/>
    </row>
    <row r="1175" spans="1:14" hidden="1" outlineLevel="1" x14ac:dyDescent="0.3">
      <c r="A1175" s="15">
        <v>1172</v>
      </c>
      <c r="B1175" s="49">
        <f t="shared" si="118"/>
        <v>19650.632499999996</v>
      </c>
      <c r="C1175" s="41">
        <f t="shared" si="116"/>
        <v>29.48</v>
      </c>
      <c r="D1175" s="41"/>
      <c r="E1175" s="41">
        <f t="shared" si="115"/>
        <v>58.96</v>
      </c>
      <c r="F1175" s="41">
        <f t="shared" si="117"/>
        <v>56.012</v>
      </c>
      <c r="G1175" s="41">
        <f t="shared" si="113"/>
        <v>0</v>
      </c>
      <c r="H1175" s="41">
        <f t="shared" si="114"/>
        <v>19706.644499999995</v>
      </c>
      <c r="I1175" s="45"/>
      <c r="J1175" s="46"/>
      <c r="K1175" s="45"/>
      <c r="N1175" s="161"/>
    </row>
    <row r="1176" spans="1:14" hidden="1" outlineLevel="1" x14ac:dyDescent="0.3">
      <c r="A1176" s="15">
        <v>1173</v>
      </c>
      <c r="B1176" s="49">
        <f t="shared" si="118"/>
        <v>19706.644499999995</v>
      </c>
      <c r="C1176" s="41">
        <f t="shared" si="116"/>
        <v>29.56</v>
      </c>
      <c r="D1176" s="41"/>
      <c r="E1176" s="41">
        <f t="shared" si="115"/>
        <v>29.56</v>
      </c>
      <c r="F1176" s="41">
        <f t="shared" si="117"/>
        <v>0</v>
      </c>
      <c r="G1176" s="41">
        <f t="shared" si="113"/>
        <v>29.56</v>
      </c>
      <c r="H1176" s="41">
        <f t="shared" si="114"/>
        <v>19706.644499999995</v>
      </c>
      <c r="I1176" s="45"/>
      <c r="J1176" s="46"/>
      <c r="K1176" s="45"/>
      <c r="N1176" s="161"/>
    </row>
    <row r="1177" spans="1:14" hidden="1" outlineLevel="1" x14ac:dyDescent="0.3">
      <c r="A1177" s="15">
        <v>1174</v>
      </c>
      <c r="B1177" s="49">
        <f t="shared" si="118"/>
        <v>19706.644499999995</v>
      </c>
      <c r="C1177" s="41">
        <f t="shared" si="116"/>
        <v>29.56</v>
      </c>
      <c r="D1177" s="41"/>
      <c r="E1177" s="41">
        <f t="shared" si="115"/>
        <v>59.12</v>
      </c>
      <c r="F1177" s="41">
        <f t="shared" si="117"/>
        <v>56.163999999999994</v>
      </c>
      <c r="G1177" s="41">
        <f t="shared" si="113"/>
        <v>0</v>
      </c>
      <c r="H1177" s="41">
        <f t="shared" si="114"/>
        <v>19762.808499999996</v>
      </c>
      <c r="I1177" s="45"/>
      <c r="J1177" s="46"/>
      <c r="K1177" s="45"/>
      <c r="N1177" s="161"/>
    </row>
    <row r="1178" spans="1:14" hidden="1" outlineLevel="1" x14ac:dyDescent="0.3">
      <c r="A1178" s="15">
        <v>1175</v>
      </c>
      <c r="B1178" s="49">
        <f t="shared" si="118"/>
        <v>19762.808499999996</v>
      </c>
      <c r="C1178" s="41">
        <f t="shared" si="116"/>
        <v>29.64</v>
      </c>
      <c r="D1178" s="41"/>
      <c r="E1178" s="41">
        <f t="shared" si="115"/>
        <v>29.64</v>
      </c>
      <c r="F1178" s="41">
        <f t="shared" si="117"/>
        <v>0</v>
      </c>
      <c r="G1178" s="41">
        <f t="shared" si="113"/>
        <v>29.64</v>
      </c>
      <c r="H1178" s="41">
        <f t="shared" si="114"/>
        <v>19762.808499999996</v>
      </c>
      <c r="I1178" s="45"/>
      <c r="J1178" s="46"/>
      <c r="K1178" s="45"/>
      <c r="N1178" s="161"/>
    </row>
    <row r="1179" spans="1:14" hidden="1" outlineLevel="1" x14ac:dyDescent="0.3">
      <c r="A1179" s="15">
        <v>1176</v>
      </c>
      <c r="B1179" s="49">
        <f t="shared" si="118"/>
        <v>19762.808499999996</v>
      </c>
      <c r="C1179" s="41">
        <f t="shared" si="116"/>
        <v>29.64</v>
      </c>
      <c r="D1179" s="41"/>
      <c r="E1179" s="41">
        <f t="shared" si="115"/>
        <v>59.28</v>
      </c>
      <c r="F1179" s="41">
        <f t="shared" si="117"/>
        <v>56.315999999999995</v>
      </c>
      <c r="G1179" s="41">
        <f t="shared" si="113"/>
        <v>0</v>
      </c>
      <c r="H1179" s="41">
        <f t="shared" si="114"/>
        <v>19819.124499999994</v>
      </c>
      <c r="I1179" s="45"/>
      <c r="J1179" s="46"/>
      <c r="K1179" s="45"/>
      <c r="N1179" s="161"/>
    </row>
    <row r="1180" spans="1:14" hidden="1" outlineLevel="1" x14ac:dyDescent="0.3">
      <c r="A1180" s="15">
        <v>1177</v>
      </c>
      <c r="B1180" s="49">
        <f t="shared" si="118"/>
        <v>19819.124499999994</v>
      </c>
      <c r="C1180" s="41">
        <f t="shared" si="116"/>
        <v>29.73</v>
      </c>
      <c r="D1180" s="41"/>
      <c r="E1180" s="41">
        <f t="shared" si="115"/>
        <v>29.73</v>
      </c>
      <c r="F1180" s="41">
        <f t="shared" si="117"/>
        <v>0</v>
      </c>
      <c r="G1180" s="41">
        <f t="shared" si="113"/>
        <v>29.73</v>
      </c>
      <c r="H1180" s="41">
        <f t="shared" si="114"/>
        <v>19819.124499999994</v>
      </c>
      <c r="I1180" s="45"/>
      <c r="J1180" s="46"/>
      <c r="K1180" s="45"/>
      <c r="N1180" s="161"/>
    </row>
    <row r="1181" spans="1:14" hidden="1" outlineLevel="1" x14ac:dyDescent="0.3">
      <c r="A1181" s="15">
        <v>1178</v>
      </c>
      <c r="B1181" s="49">
        <f t="shared" si="118"/>
        <v>19819.124499999994</v>
      </c>
      <c r="C1181" s="41">
        <f t="shared" si="116"/>
        <v>29.73</v>
      </c>
      <c r="D1181" s="41"/>
      <c r="E1181" s="41">
        <f t="shared" si="115"/>
        <v>59.46</v>
      </c>
      <c r="F1181" s="41">
        <f t="shared" si="117"/>
        <v>56.486999999999995</v>
      </c>
      <c r="G1181" s="41">
        <f t="shared" si="113"/>
        <v>0</v>
      </c>
      <c r="H1181" s="41">
        <f t="shared" si="114"/>
        <v>19875.611499999995</v>
      </c>
      <c r="I1181" s="45"/>
      <c r="J1181" s="46"/>
      <c r="K1181" s="45"/>
      <c r="N1181" s="161"/>
    </row>
    <row r="1182" spans="1:14" hidden="1" outlineLevel="1" x14ac:dyDescent="0.3">
      <c r="A1182" s="15">
        <v>1179</v>
      </c>
      <c r="B1182" s="49">
        <f t="shared" si="118"/>
        <v>19875.611499999995</v>
      </c>
      <c r="C1182" s="41">
        <f t="shared" si="116"/>
        <v>29.81</v>
      </c>
      <c r="D1182" s="41"/>
      <c r="E1182" s="41">
        <f t="shared" si="115"/>
        <v>29.81</v>
      </c>
      <c r="F1182" s="41">
        <f t="shared" si="117"/>
        <v>0</v>
      </c>
      <c r="G1182" s="41">
        <f t="shared" si="113"/>
        <v>29.81</v>
      </c>
      <c r="H1182" s="41">
        <f t="shared" si="114"/>
        <v>19875.611499999995</v>
      </c>
      <c r="I1182" s="45"/>
      <c r="J1182" s="46"/>
      <c r="K1182" s="45"/>
      <c r="N1182" s="161"/>
    </row>
    <row r="1183" spans="1:14" hidden="1" outlineLevel="1" x14ac:dyDescent="0.3">
      <c r="A1183" s="15">
        <v>1180</v>
      </c>
      <c r="B1183" s="49">
        <f t="shared" si="118"/>
        <v>19875.611499999995</v>
      </c>
      <c r="C1183" s="41">
        <f t="shared" si="116"/>
        <v>29.81</v>
      </c>
      <c r="D1183" s="41"/>
      <c r="E1183" s="41">
        <f t="shared" si="115"/>
        <v>59.62</v>
      </c>
      <c r="F1183" s="41">
        <f t="shared" si="117"/>
        <v>56.638999999999996</v>
      </c>
      <c r="G1183" s="41">
        <f t="shared" si="113"/>
        <v>0</v>
      </c>
      <c r="H1183" s="41">
        <f t="shared" si="114"/>
        <v>19932.250499999995</v>
      </c>
      <c r="I1183" s="45"/>
      <c r="J1183" s="46"/>
      <c r="K1183" s="45"/>
      <c r="N1183" s="161"/>
    </row>
    <row r="1184" spans="1:14" hidden="1" outlineLevel="1" x14ac:dyDescent="0.3">
      <c r="A1184" s="15">
        <v>1181</v>
      </c>
      <c r="B1184" s="49">
        <f t="shared" si="118"/>
        <v>19932.250499999995</v>
      </c>
      <c r="C1184" s="41">
        <f t="shared" si="116"/>
        <v>29.9</v>
      </c>
      <c r="D1184" s="41"/>
      <c r="E1184" s="41">
        <f t="shared" si="115"/>
        <v>29.9</v>
      </c>
      <c r="F1184" s="41">
        <f t="shared" si="117"/>
        <v>0</v>
      </c>
      <c r="G1184" s="41">
        <f t="shared" si="113"/>
        <v>29.9</v>
      </c>
      <c r="H1184" s="41">
        <f t="shared" si="114"/>
        <v>19932.250499999995</v>
      </c>
      <c r="I1184" s="45"/>
      <c r="J1184" s="46"/>
      <c r="K1184" s="45"/>
      <c r="N1184" s="161"/>
    </row>
    <row r="1185" spans="1:14" hidden="1" outlineLevel="1" x14ac:dyDescent="0.3">
      <c r="A1185" s="15">
        <v>1182</v>
      </c>
      <c r="B1185" s="49">
        <f t="shared" si="118"/>
        <v>19932.250499999995</v>
      </c>
      <c r="C1185" s="41">
        <f t="shared" si="116"/>
        <v>29.9</v>
      </c>
      <c r="D1185" s="41"/>
      <c r="E1185" s="41">
        <f t="shared" si="115"/>
        <v>59.8</v>
      </c>
      <c r="F1185" s="41">
        <f t="shared" si="117"/>
        <v>56.809999999999995</v>
      </c>
      <c r="G1185" s="41">
        <f t="shared" ref="G1185:G1248" si="119">IF(F1185&gt;0,0,E1185-F1185)</f>
        <v>0</v>
      </c>
      <c r="H1185" s="41">
        <f t="shared" ref="H1185:H1248" si="120">B1185+F1185+(D1185*gebuehr)</f>
        <v>19989.060499999996</v>
      </c>
      <c r="I1185" s="45"/>
      <c r="J1185" s="46"/>
      <c r="K1185" s="45"/>
      <c r="N1185" s="161"/>
    </row>
    <row r="1186" spans="1:14" hidden="1" outlineLevel="1" x14ac:dyDescent="0.3">
      <c r="A1186" s="15">
        <v>1183</v>
      </c>
      <c r="B1186" s="49">
        <f t="shared" si="118"/>
        <v>19989.060499999996</v>
      </c>
      <c r="C1186" s="41">
        <f t="shared" si="116"/>
        <v>29.98</v>
      </c>
      <c r="D1186" s="41"/>
      <c r="E1186" s="41">
        <f t="shared" si="115"/>
        <v>29.98</v>
      </c>
      <c r="F1186" s="41">
        <f t="shared" si="117"/>
        <v>0</v>
      </c>
      <c r="G1186" s="41">
        <f t="shared" si="119"/>
        <v>29.98</v>
      </c>
      <c r="H1186" s="41">
        <f t="shared" si="120"/>
        <v>19989.060499999996</v>
      </c>
      <c r="I1186" s="45"/>
      <c r="J1186" s="46"/>
      <c r="K1186" s="45"/>
      <c r="N1186" s="161"/>
    </row>
    <row r="1187" spans="1:14" hidden="1" outlineLevel="1" x14ac:dyDescent="0.3">
      <c r="A1187" s="15">
        <v>1184</v>
      </c>
      <c r="B1187" s="49">
        <f t="shared" si="118"/>
        <v>19989.060499999996</v>
      </c>
      <c r="C1187" s="41">
        <f t="shared" si="116"/>
        <v>29.98</v>
      </c>
      <c r="D1187" s="41"/>
      <c r="E1187" s="41">
        <f t="shared" si="115"/>
        <v>59.96</v>
      </c>
      <c r="F1187" s="41">
        <f t="shared" si="117"/>
        <v>56.961999999999996</v>
      </c>
      <c r="G1187" s="41">
        <f t="shared" si="119"/>
        <v>0</v>
      </c>
      <c r="H1187" s="41">
        <f t="shared" si="120"/>
        <v>20046.022499999995</v>
      </c>
      <c r="I1187" s="45"/>
      <c r="J1187" s="46"/>
      <c r="K1187" s="45"/>
      <c r="N1187" s="161"/>
    </row>
    <row r="1188" spans="1:14" hidden="1" outlineLevel="1" x14ac:dyDescent="0.3">
      <c r="A1188" s="15">
        <v>1185</v>
      </c>
      <c r="B1188" s="49">
        <f t="shared" si="118"/>
        <v>20046.022499999995</v>
      </c>
      <c r="C1188" s="41">
        <f t="shared" si="116"/>
        <v>30.07</v>
      </c>
      <c r="D1188" s="41"/>
      <c r="E1188" s="41">
        <f t="shared" si="115"/>
        <v>30.07</v>
      </c>
      <c r="F1188" s="41">
        <f t="shared" si="117"/>
        <v>0</v>
      </c>
      <c r="G1188" s="41">
        <f t="shared" si="119"/>
        <v>30.07</v>
      </c>
      <c r="H1188" s="41">
        <f t="shared" si="120"/>
        <v>20046.022499999995</v>
      </c>
      <c r="I1188" s="45"/>
      <c r="J1188" s="46"/>
      <c r="K1188" s="45"/>
      <c r="N1188" s="161"/>
    </row>
    <row r="1189" spans="1:14" hidden="1" outlineLevel="1" x14ac:dyDescent="0.3">
      <c r="A1189" s="15">
        <v>1186</v>
      </c>
      <c r="B1189" s="49">
        <f t="shared" si="118"/>
        <v>20046.022499999995</v>
      </c>
      <c r="C1189" s="41">
        <f t="shared" si="116"/>
        <v>30.07</v>
      </c>
      <c r="D1189" s="41"/>
      <c r="E1189" s="41">
        <f t="shared" si="115"/>
        <v>60.14</v>
      </c>
      <c r="F1189" s="41">
        <f t="shared" si="117"/>
        <v>57.132999999999996</v>
      </c>
      <c r="G1189" s="41">
        <f t="shared" si="119"/>
        <v>0</v>
      </c>
      <c r="H1189" s="41">
        <f t="shared" si="120"/>
        <v>20103.155499999997</v>
      </c>
      <c r="I1189" s="45"/>
      <c r="J1189" s="46"/>
      <c r="K1189" s="45"/>
      <c r="N1189" s="161"/>
    </row>
    <row r="1190" spans="1:14" hidden="1" outlineLevel="1" x14ac:dyDescent="0.3">
      <c r="A1190" s="15">
        <v>1187</v>
      </c>
      <c r="B1190" s="49">
        <f t="shared" si="118"/>
        <v>20103.155499999997</v>
      </c>
      <c r="C1190" s="41">
        <f t="shared" si="116"/>
        <v>30.15</v>
      </c>
      <c r="D1190" s="41"/>
      <c r="E1190" s="41">
        <f t="shared" si="115"/>
        <v>30.15</v>
      </c>
      <c r="F1190" s="41">
        <f t="shared" si="117"/>
        <v>0</v>
      </c>
      <c r="G1190" s="41">
        <f t="shared" si="119"/>
        <v>30.15</v>
      </c>
      <c r="H1190" s="41">
        <f t="shared" si="120"/>
        <v>20103.155499999997</v>
      </c>
      <c r="I1190" s="45"/>
      <c r="J1190" s="46"/>
      <c r="K1190" s="45"/>
      <c r="N1190" s="161"/>
    </row>
    <row r="1191" spans="1:14" hidden="1" outlineLevel="1" x14ac:dyDescent="0.3">
      <c r="A1191" s="15">
        <v>1188</v>
      </c>
      <c r="B1191" s="49">
        <f t="shared" si="118"/>
        <v>20103.155499999997</v>
      </c>
      <c r="C1191" s="41">
        <f t="shared" si="116"/>
        <v>30.15</v>
      </c>
      <c r="D1191" s="41"/>
      <c r="E1191" s="41">
        <f t="shared" si="115"/>
        <v>60.3</v>
      </c>
      <c r="F1191" s="41">
        <f t="shared" si="117"/>
        <v>57.284999999999997</v>
      </c>
      <c r="G1191" s="41">
        <f t="shared" si="119"/>
        <v>0</v>
      </c>
      <c r="H1191" s="41">
        <f t="shared" si="120"/>
        <v>20160.440499999997</v>
      </c>
      <c r="I1191" s="45"/>
      <c r="J1191" s="46"/>
      <c r="K1191" s="45"/>
      <c r="N1191" s="161"/>
    </row>
    <row r="1192" spans="1:14" hidden="1" outlineLevel="1" x14ac:dyDescent="0.3">
      <c r="A1192" s="15">
        <v>1189</v>
      </c>
      <c r="B1192" s="49">
        <f t="shared" si="118"/>
        <v>20160.440499999997</v>
      </c>
      <c r="C1192" s="41">
        <f t="shared" si="116"/>
        <v>30.24</v>
      </c>
      <c r="D1192" s="41"/>
      <c r="E1192" s="41">
        <f t="shared" si="115"/>
        <v>30.24</v>
      </c>
      <c r="F1192" s="41">
        <f t="shared" si="117"/>
        <v>0</v>
      </c>
      <c r="G1192" s="41">
        <f t="shared" si="119"/>
        <v>30.24</v>
      </c>
      <c r="H1192" s="41">
        <f t="shared" si="120"/>
        <v>20160.440499999997</v>
      </c>
      <c r="I1192" s="45"/>
      <c r="J1192" s="46"/>
      <c r="K1192" s="45"/>
      <c r="N1192" s="161"/>
    </row>
    <row r="1193" spans="1:14" hidden="1" outlineLevel="1" x14ac:dyDescent="0.3">
      <c r="A1193" s="15">
        <v>1190</v>
      </c>
      <c r="B1193" s="49">
        <f t="shared" si="118"/>
        <v>20160.440499999997</v>
      </c>
      <c r="C1193" s="41">
        <f t="shared" si="116"/>
        <v>30.24</v>
      </c>
      <c r="D1193" s="41"/>
      <c r="E1193" s="41">
        <f t="shared" si="115"/>
        <v>60.48</v>
      </c>
      <c r="F1193" s="41">
        <f t="shared" si="117"/>
        <v>57.455999999999996</v>
      </c>
      <c r="G1193" s="41">
        <f t="shared" si="119"/>
        <v>0</v>
      </c>
      <c r="H1193" s="41">
        <f t="shared" si="120"/>
        <v>20217.896499999995</v>
      </c>
      <c r="I1193" s="45"/>
      <c r="J1193" s="46"/>
      <c r="K1193" s="45"/>
      <c r="N1193" s="161"/>
    </row>
    <row r="1194" spans="1:14" hidden="1" outlineLevel="1" x14ac:dyDescent="0.3">
      <c r="A1194" s="15">
        <v>1191</v>
      </c>
      <c r="B1194" s="49">
        <f t="shared" si="118"/>
        <v>20217.896499999995</v>
      </c>
      <c r="C1194" s="41">
        <f t="shared" si="116"/>
        <v>30.33</v>
      </c>
      <c r="D1194" s="41"/>
      <c r="E1194" s="41">
        <f t="shared" si="115"/>
        <v>30.33</v>
      </c>
      <c r="F1194" s="41">
        <f t="shared" si="117"/>
        <v>0</v>
      </c>
      <c r="G1194" s="41">
        <f t="shared" si="119"/>
        <v>30.33</v>
      </c>
      <c r="H1194" s="41">
        <f t="shared" si="120"/>
        <v>20217.896499999995</v>
      </c>
      <c r="I1194" s="45"/>
      <c r="J1194" s="46"/>
      <c r="K1194" s="45"/>
      <c r="N1194" s="161"/>
    </row>
    <row r="1195" spans="1:14" hidden="1" outlineLevel="1" x14ac:dyDescent="0.3">
      <c r="A1195" s="15">
        <v>1192</v>
      </c>
      <c r="B1195" s="49">
        <f t="shared" si="118"/>
        <v>20217.896499999995</v>
      </c>
      <c r="C1195" s="41">
        <f t="shared" si="116"/>
        <v>30.33</v>
      </c>
      <c r="D1195" s="41"/>
      <c r="E1195" s="41">
        <f t="shared" si="115"/>
        <v>60.66</v>
      </c>
      <c r="F1195" s="41">
        <f t="shared" si="117"/>
        <v>57.626999999999995</v>
      </c>
      <c r="G1195" s="41">
        <f t="shared" si="119"/>
        <v>0</v>
      </c>
      <c r="H1195" s="41">
        <f t="shared" si="120"/>
        <v>20275.523499999996</v>
      </c>
      <c r="I1195" s="45"/>
      <c r="J1195" s="46"/>
      <c r="K1195" s="45"/>
      <c r="N1195" s="161"/>
    </row>
    <row r="1196" spans="1:14" hidden="1" outlineLevel="1" x14ac:dyDescent="0.3">
      <c r="A1196" s="15">
        <v>1193</v>
      </c>
      <c r="B1196" s="49">
        <f t="shared" si="118"/>
        <v>20275.523499999996</v>
      </c>
      <c r="C1196" s="41">
        <f t="shared" si="116"/>
        <v>30.41</v>
      </c>
      <c r="D1196" s="41"/>
      <c r="E1196" s="41">
        <f t="shared" si="115"/>
        <v>30.41</v>
      </c>
      <c r="F1196" s="41">
        <f t="shared" si="117"/>
        <v>0</v>
      </c>
      <c r="G1196" s="41">
        <f t="shared" si="119"/>
        <v>30.41</v>
      </c>
      <c r="H1196" s="41">
        <f t="shared" si="120"/>
        <v>20275.523499999996</v>
      </c>
      <c r="I1196" s="45"/>
      <c r="J1196" s="46"/>
      <c r="K1196" s="45"/>
      <c r="N1196" s="161"/>
    </row>
    <row r="1197" spans="1:14" hidden="1" outlineLevel="1" x14ac:dyDescent="0.3">
      <c r="A1197" s="15">
        <v>1194</v>
      </c>
      <c r="B1197" s="49">
        <f t="shared" si="118"/>
        <v>20275.523499999996</v>
      </c>
      <c r="C1197" s="41">
        <f t="shared" si="116"/>
        <v>30.41</v>
      </c>
      <c r="D1197" s="41"/>
      <c r="E1197" s="41">
        <f t="shared" si="115"/>
        <v>60.82</v>
      </c>
      <c r="F1197" s="41">
        <f t="shared" si="117"/>
        <v>57.778999999999996</v>
      </c>
      <c r="G1197" s="41">
        <f t="shared" si="119"/>
        <v>0</v>
      </c>
      <c r="H1197" s="41">
        <f t="shared" si="120"/>
        <v>20333.302499999994</v>
      </c>
      <c r="I1197" s="45"/>
      <c r="J1197" s="46"/>
      <c r="K1197" s="45"/>
      <c r="N1197" s="161"/>
    </row>
    <row r="1198" spans="1:14" hidden="1" outlineLevel="1" x14ac:dyDescent="0.3">
      <c r="A1198" s="15">
        <v>1195</v>
      </c>
      <c r="B1198" s="49">
        <f t="shared" si="118"/>
        <v>20333.302499999994</v>
      </c>
      <c r="C1198" s="41">
        <f t="shared" si="116"/>
        <v>30.5</v>
      </c>
      <c r="D1198" s="41"/>
      <c r="E1198" s="41">
        <f t="shared" si="115"/>
        <v>30.5</v>
      </c>
      <c r="F1198" s="41">
        <f t="shared" si="117"/>
        <v>0</v>
      </c>
      <c r="G1198" s="41">
        <f t="shared" si="119"/>
        <v>30.5</v>
      </c>
      <c r="H1198" s="41">
        <f t="shared" si="120"/>
        <v>20333.302499999994</v>
      </c>
      <c r="I1198" s="45"/>
      <c r="J1198" s="46"/>
      <c r="K1198" s="45"/>
      <c r="N1198" s="161"/>
    </row>
    <row r="1199" spans="1:14" hidden="1" outlineLevel="1" x14ac:dyDescent="0.3">
      <c r="A1199" s="15">
        <v>1196</v>
      </c>
      <c r="B1199" s="49">
        <f t="shared" si="118"/>
        <v>20333.302499999994</v>
      </c>
      <c r="C1199" s="41">
        <f t="shared" si="116"/>
        <v>30.5</v>
      </c>
      <c r="D1199" s="41"/>
      <c r="E1199" s="41">
        <f t="shared" si="115"/>
        <v>61</v>
      </c>
      <c r="F1199" s="41">
        <f t="shared" si="117"/>
        <v>57.949999999999996</v>
      </c>
      <c r="G1199" s="41">
        <f t="shared" si="119"/>
        <v>0</v>
      </c>
      <c r="H1199" s="41">
        <f t="shared" si="120"/>
        <v>20391.252499999995</v>
      </c>
      <c r="I1199" s="45"/>
      <c r="J1199" s="46"/>
      <c r="K1199" s="45"/>
      <c r="N1199" s="161"/>
    </row>
    <row r="1200" spans="1:14" hidden="1" outlineLevel="1" x14ac:dyDescent="0.3">
      <c r="A1200" s="15">
        <v>1197</v>
      </c>
      <c r="B1200" s="49">
        <f t="shared" si="118"/>
        <v>20391.252499999995</v>
      </c>
      <c r="C1200" s="41">
        <f t="shared" si="116"/>
        <v>30.59</v>
      </c>
      <c r="D1200" s="41"/>
      <c r="E1200" s="41">
        <f t="shared" si="115"/>
        <v>30.59</v>
      </c>
      <c r="F1200" s="41">
        <f t="shared" si="117"/>
        <v>0</v>
      </c>
      <c r="G1200" s="41">
        <f t="shared" si="119"/>
        <v>30.59</v>
      </c>
      <c r="H1200" s="41">
        <f t="shared" si="120"/>
        <v>20391.252499999995</v>
      </c>
      <c r="I1200" s="45"/>
      <c r="J1200" s="46"/>
      <c r="K1200" s="45"/>
      <c r="N1200" s="161"/>
    </row>
    <row r="1201" spans="1:14" hidden="1" outlineLevel="1" x14ac:dyDescent="0.3">
      <c r="A1201" s="15">
        <v>1198</v>
      </c>
      <c r="B1201" s="49">
        <f t="shared" si="118"/>
        <v>20391.252499999995</v>
      </c>
      <c r="C1201" s="41">
        <f t="shared" si="116"/>
        <v>30.59</v>
      </c>
      <c r="D1201" s="41"/>
      <c r="E1201" s="41">
        <f t="shared" si="115"/>
        <v>61.18</v>
      </c>
      <c r="F1201" s="41">
        <f t="shared" si="117"/>
        <v>58.120999999999995</v>
      </c>
      <c r="G1201" s="41">
        <f t="shared" si="119"/>
        <v>0</v>
      </c>
      <c r="H1201" s="41">
        <f t="shared" si="120"/>
        <v>20449.373499999994</v>
      </c>
      <c r="I1201" s="45"/>
      <c r="J1201" s="46"/>
      <c r="K1201" s="45"/>
      <c r="N1201" s="161"/>
    </row>
    <row r="1202" spans="1:14" hidden="1" outlineLevel="1" x14ac:dyDescent="0.3">
      <c r="A1202" s="15">
        <v>1199</v>
      </c>
      <c r="B1202" s="49">
        <f t="shared" si="118"/>
        <v>20449.373499999994</v>
      </c>
      <c r="C1202" s="41">
        <f t="shared" si="116"/>
        <v>30.67</v>
      </c>
      <c r="D1202" s="41"/>
      <c r="E1202" s="41">
        <f t="shared" ref="E1202:E1265" si="121">C1202+G1201</f>
        <v>30.67</v>
      </c>
      <c r="F1202" s="41">
        <f t="shared" si="117"/>
        <v>0</v>
      </c>
      <c r="G1202" s="41">
        <f t="shared" si="119"/>
        <v>30.67</v>
      </c>
      <c r="H1202" s="41">
        <f t="shared" si="120"/>
        <v>20449.373499999994</v>
      </c>
      <c r="I1202" s="45"/>
      <c r="J1202" s="46"/>
      <c r="K1202" s="45"/>
      <c r="N1202" s="161"/>
    </row>
    <row r="1203" spans="1:14" hidden="1" outlineLevel="1" x14ac:dyDescent="0.3">
      <c r="A1203" s="15">
        <v>1200</v>
      </c>
      <c r="B1203" s="49">
        <f t="shared" si="118"/>
        <v>20449.373499999994</v>
      </c>
      <c r="C1203" s="41">
        <f t="shared" si="116"/>
        <v>30.67</v>
      </c>
      <c r="D1203" s="41">
        <f>D1053</f>
        <v>200</v>
      </c>
      <c r="E1203" s="41">
        <f t="shared" si="121"/>
        <v>61.34</v>
      </c>
      <c r="F1203" s="41">
        <f t="shared" si="117"/>
        <v>58.273000000000003</v>
      </c>
      <c r="G1203" s="41">
        <f t="shared" si="119"/>
        <v>0</v>
      </c>
      <c r="H1203" s="41">
        <f t="shared" si="120"/>
        <v>20697.646499999995</v>
      </c>
      <c r="I1203" s="47">
        <f>D1203+I1173</f>
        <v>8000</v>
      </c>
      <c r="J1203" s="41"/>
      <c r="K1203" s="45"/>
      <c r="N1203" s="161"/>
    </row>
    <row r="1204" spans="1:14" hidden="1" outlineLevel="1" x14ac:dyDescent="0.3">
      <c r="A1204" s="15">
        <v>1201</v>
      </c>
      <c r="B1204" s="49">
        <f t="shared" si="118"/>
        <v>20697.646499999995</v>
      </c>
      <c r="C1204" s="41">
        <f t="shared" si="116"/>
        <v>31.05</v>
      </c>
      <c r="D1204" s="41"/>
      <c r="E1204" s="41">
        <f t="shared" si="121"/>
        <v>31.05</v>
      </c>
      <c r="F1204" s="41">
        <f t="shared" si="117"/>
        <v>0</v>
      </c>
      <c r="G1204" s="41">
        <f t="shared" si="119"/>
        <v>31.05</v>
      </c>
      <c r="H1204" s="41">
        <f t="shared" si="120"/>
        <v>20697.646499999995</v>
      </c>
      <c r="I1204" s="45"/>
      <c r="J1204" s="46"/>
      <c r="K1204" s="45"/>
      <c r="N1204" s="161"/>
    </row>
    <row r="1205" spans="1:14" hidden="1" outlineLevel="1" x14ac:dyDescent="0.3">
      <c r="A1205" s="15">
        <v>1202</v>
      </c>
      <c r="B1205" s="49">
        <f t="shared" si="118"/>
        <v>20697.646499999995</v>
      </c>
      <c r="C1205" s="41">
        <f t="shared" si="116"/>
        <v>31.05</v>
      </c>
      <c r="D1205" s="41"/>
      <c r="E1205" s="41">
        <f t="shared" si="121"/>
        <v>62.1</v>
      </c>
      <c r="F1205" s="41">
        <f t="shared" si="117"/>
        <v>58.994999999999997</v>
      </c>
      <c r="G1205" s="41">
        <f t="shared" si="119"/>
        <v>0</v>
      </c>
      <c r="H1205" s="41">
        <f t="shared" si="120"/>
        <v>20756.641499999994</v>
      </c>
      <c r="I1205" s="45"/>
      <c r="J1205" s="46"/>
      <c r="K1205" s="45"/>
      <c r="N1205" s="161"/>
    </row>
    <row r="1206" spans="1:14" hidden="1" outlineLevel="1" x14ac:dyDescent="0.3">
      <c r="A1206" s="15">
        <v>1203</v>
      </c>
      <c r="B1206" s="49">
        <f t="shared" si="118"/>
        <v>20756.641499999994</v>
      </c>
      <c r="C1206" s="41">
        <f t="shared" si="116"/>
        <v>31.13</v>
      </c>
      <c r="D1206" s="41"/>
      <c r="E1206" s="41">
        <f t="shared" si="121"/>
        <v>31.13</v>
      </c>
      <c r="F1206" s="41">
        <f t="shared" si="117"/>
        <v>0</v>
      </c>
      <c r="G1206" s="41">
        <f t="shared" si="119"/>
        <v>31.13</v>
      </c>
      <c r="H1206" s="41">
        <f t="shared" si="120"/>
        <v>20756.641499999994</v>
      </c>
      <c r="I1206" s="45"/>
      <c r="J1206" s="46"/>
      <c r="K1206" s="45"/>
      <c r="N1206" s="161"/>
    </row>
    <row r="1207" spans="1:14" hidden="1" outlineLevel="1" x14ac:dyDescent="0.3">
      <c r="A1207" s="15">
        <v>1204</v>
      </c>
      <c r="B1207" s="49">
        <f t="shared" si="118"/>
        <v>20756.641499999994</v>
      </c>
      <c r="C1207" s="41">
        <f t="shared" si="116"/>
        <v>31.13</v>
      </c>
      <c r="D1207" s="41"/>
      <c r="E1207" s="41">
        <f t="shared" si="121"/>
        <v>62.26</v>
      </c>
      <c r="F1207" s="41">
        <f t="shared" si="117"/>
        <v>59.146999999999998</v>
      </c>
      <c r="G1207" s="41">
        <f t="shared" si="119"/>
        <v>0</v>
      </c>
      <c r="H1207" s="41">
        <f t="shared" si="120"/>
        <v>20815.788499999995</v>
      </c>
      <c r="I1207" s="45"/>
      <c r="J1207" s="46"/>
      <c r="K1207" s="45"/>
      <c r="N1207" s="161"/>
    </row>
    <row r="1208" spans="1:14" hidden="1" outlineLevel="1" x14ac:dyDescent="0.3">
      <c r="A1208" s="15">
        <v>1205</v>
      </c>
      <c r="B1208" s="49">
        <f t="shared" si="118"/>
        <v>20815.788499999995</v>
      </c>
      <c r="C1208" s="41">
        <f t="shared" si="116"/>
        <v>31.22</v>
      </c>
      <c r="D1208" s="41"/>
      <c r="E1208" s="41">
        <f t="shared" si="121"/>
        <v>31.22</v>
      </c>
      <c r="F1208" s="41">
        <f t="shared" si="117"/>
        <v>0</v>
      </c>
      <c r="G1208" s="41">
        <f t="shared" si="119"/>
        <v>31.22</v>
      </c>
      <c r="H1208" s="41">
        <f t="shared" si="120"/>
        <v>20815.788499999995</v>
      </c>
      <c r="I1208" s="45"/>
      <c r="J1208" s="46"/>
      <c r="K1208" s="45"/>
      <c r="N1208" s="161"/>
    </row>
    <row r="1209" spans="1:14" hidden="1" outlineLevel="1" x14ac:dyDescent="0.3">
      <c r="A1209" s="15">
        <v>1206</v>
      </c>
      <c r="B1209" s="49">
        <f t="shared" si="118"/>
        <v>20815.788499999995</v>
      </c>
      <c r="C1209" s="41">
        <f t="shared" si="116"/>
        <v>31.22</v>
      </c>
      <c r="D1209" s="41"/>
      <c r="E1209" s="41">
        <f t="shared" si="121"/>
        <v>62.44</v>
      </c>
      <c r="F1209" s="41">
        <f t="shared" si="117"/>
        <v>59.317999999999998</v>
      </c>
      <c r="G1209" s="41">
        <f t="shared" si="119"/>
        <v>0</v>
      </c>
      <c r="H1209" s="41">
        <f t="shared" si="120"/>
        <v>20875.106499999994</v>
      </c>
      <c r="I1209" s="45"/>
      <c r="J1209" s="46"/>
      <c r="K1209" s="45"/>
      <c r="N1209" s="161"/>
    </row>
    <row r="1210" spans="1:14" hidden="1" outlineLevel="1" x14ac:dyDescent="0.3">
      <c r="A1210" s="15">
        <v>1207</v>
      </c>
      <c r="B1210" s="49">
        <f t="shared" si="118"/>
        <v>20875.106499999994</v>
      </c>
      <c r="C1210" s="41">
        <f t="shared" si="116"/>
        <v>31.31</v>
      </c>
      <c r="D1210" s="41"/>
      <c r="E1210" s="41">
        <f t="shared" si="121"/>
        <v>31.31</v>
      </c>
      <c r="F1210" s="41">
        <f t="shared" si="117"/>
        <v>0</v>
      </c>
      <c r="G1210" s="41">
        <f t="shared" si="119"/>
        <v>31.31</v>
      </c>
      <c r="H1210" s="41">
        <f t="shared" si="120"/>
        <v>20875.106499999994</v>
      </c>
      <c r="I1210" s="45"/>
      <c r="J1210" s="46"/>
      <c r="K1210" s="45"/>
      <c r="N1210" s="161"/>
    </row>
    <row r="1211" spans="1:14" hidden="1" outlineLevel="1" x14ac:dyDescent="0.3">
      <c r="A1211" s="15">
        <v>1208</v>
      </c>
      <c r="B1211" s="49">
        <f t="shared" si="118"/>
        <v>20875.106499999994</v>
      </c>
      <c r="C1211" s="41">
        <f t="shared" si="116"/>
        <v>31.31</v>
      </c>
      <c r="D1211" s="41"/>
      <c r="E1211" s="41">
        <f t="shared" si="121"/>
        <v>62.62</v>
      </c>
      <c r="F1211" s="41">
        <f t="shared" si="117"/>
        <v>59.488999999999997</v>
      </c>
      <c r="G1211" s="41">
        <f t="shared" si="119"/>
        <v>0</v>
      </c>
      <c r="H1211" s="41">
        <f t="shared" si="120"/>
        <v>20934.595499999996</v>
      </c>
      <c r="I1211" s="45"/>
      <c r="J1211" s="46"/>
      <c r="K1211" s="45"/>
      <c r="N1211" s="161"/>
    </row>
    <row r="1212" spans="1:14" hidden="1" outlineLevel="1" x14ac:dyDescent="0.3">
      <c r="A1212" s="15">
        <v>1209</v>
      </c>
      <c r="B1212" s="49">
        <f t="shared" si="118"/>
        <v>20934.595499999996</v>
      </c>
      <c r="C1212" s="41">
        <f t="shared" si="116"/>
        <v>31.4</v>
      </c>
      <c r="D1212" s="41"/>
      <c r="E1212" s="41">
        <f t="shared" si="121"/>
        <v>31.4</v>
      </c>
      <c r="F1212" s="41">
        <f t="shared" si="117"/>
        <v>0</v>
      </c>
      <c r="G1212" s="41">
        <f t="shared" si="119"/>
        <v>31.4</v>
      </c>
      <c r="H1212" s="41">
        <f t="shared" si="120"/>
        <v>20934.595499999996</v>
      </c>
      <c r="I1212" s="45"/>
      <c r="J1212" s="46"/>
      <c r="K1212" s="45"/>
      <c r="N1212" s="161"/>
    </row>
    <row r="1213" spans="1:14" hidden="1" outlineLevel="1" x14ac:dyDescent="0.3">
      <c r="A1213" s="15">
        <v>1210</v>
      </c>
      <c r="B1213" s="49">
        <f t="shared" si="118"/>
        <v>20934.595499999996</v>
      </c>
      <c r="C1213" s="41">
        <f t="shared" si="116"/>
        <v>31.4</v>
      </c>
      <c r="D1213" s="41"/>
      <c r="E1213" s="41">
        <f t="shared" si="121"/>
        <v>62.8</v>
      </c>
      <c r="F1213" s="41">
        <f t="shared" si="117"/>
        <v>59.66</v>
      </c>
      <c r="G1213" s="41">
        <f t="shared" si="119"/>
        <v>0</v>
      </c>
      <c r="H1213" s="41">
        <f t="shared" si="120"/>
        <v>20994.255499999996</v>
      </c>
      <c r="I1213" s="45"/>
      <c r="J1213" s="46"/>
      <c r="K1213" s="45"/>
      <c r="N1213" s="161"/>
    </row>
    <row r="1214" spans="1:14" hidden="1" outlineLevel="1" x14ac:dyDescent="0.3">
      <c r="A1214" s="15">
        <v>1211</v>
      </c>
      <c r="B1214" s="49">
        <f t="shared" si="118"/>
        <v>20994.255499999996</v>
      </c>
      <c r="C1214" s="41">
        <f t="shared" si="116"/>
        <v>31.49</v>
      </c>
      <c r="D1214" s="41"/>
      <c r="E1214" s="41">
        <f t="shared" si="121"/>
        <v>31.49</v>
      </c>
      <c r="F1214" s="41">
        <f t="shared" si="117"/>
        <v>0</v>
      </c>
      <c r="G1214" s="41">
        <f t="shared" si="119"/>
        <v>31.49</v>
      </c>
      <c r="H1214" s="41">
        <f t="shared" si="120"/>
        <v>20994.255499999996</v>
      </c>
      <c r="I1214" s="45"/>
      <c r="J1214" s="46"/>
      <c r="K1214" s="45"/>
      <c r="N1214" s="161"/>
    </row>
    <row r="1215" spans="1:14" hidden="1" outlineLevel="1" x14ac:dyDescent="0.3">
      <c r="A1215" s="15">
        <v>1212</v>
      </c>
      <c r="B1215" s="49">
        <f t="shared" si="118"/>
        <v>20994.255499999996</v>
      </c>
      <c r="C1215" s="41">
        <f t="shared" si="116"/>
        <v>31.49</v>
      </c>
      <c r="D1215" s="41"/>
      <c r="E1215" s="41">
        <f t="shared" si="121"/>
        <v>62.98</v>
      </c>
      <c r="F1215" s="41">
        <f t="shared" si="117"/>
        <v>59.830999999999996</v>
      </c>
      <c r="G1215" s="41">
        <f t="shared" si="119"/>
        <v>0</v>
      </c>
      <c r="H1215" s="41">
        <f t="shared" si="120"/>
        <v>21054.086499999994</v>
      </c>
      <c r="I1215" s="45"/>
      <c r="J1215" s="46"/>
      <c r="K1215" s="45"/>
      <c r="N1215" s="161"/>
    </row>
    <row r="1216" spans="1:14" hidden="1" outlineLevel="1" x14ac:dyDescent="0.3">
      <c r="A1216" s="15">
        <v>1213</v>
      </c>
      <c r="B1216" s="49">
        <f t="shared" si="118"/>
        <v>21054.086499999994</v>
      </c>
      <c r="C1216" s="41">
        <f t="shared" si="116"/>
        <v>31.58</v>
      </c>
      <c r="D1216" s="41"/>
      <c r="E1216" s="41">
        <f t="shared" si="121"/>
        <v>31.58</v>
      </c>
      <c r="F1216" s="41">
        <f t="shared" si="117"/>
        <v>0</v>
      </c>
      <c r="G1216" s="41">
        <f t="shared" si="119"/>
        <v>31.58</v>
      </c>
      <c r="H1216" s="41">
        <f t="shared" si="120"/>
        <v>21054.086499999994</v>
      </c>
      <c r="I1216" s="45"/>
      <c r="J1216" s="46"/>
      <c r="K1216" s="45"/>
      <c r="N1216" s="161"/>
    </row>
    <row r="1217" spans="1:14" hidden="1" outlineLevel="1" x14ac:dyDescent="0.3">
      <c r="A1217" s="15">
        <v>1214</v>
      </c>
      <c r="B1217" s="49">
        <f t="shared" si="118"/>
        <v>21054.086499999994</v>
      </c>
      <c r="C1217" s="41">
        <f t="shared" si="116"/>
        <v>31.58</v>
      </c>
      <c r="D1217" s="41"/>
      <c r="E1217" s="41">
        <f t="shared" si="121"/>
        <v>63.16</v>
      </c>
      <c r="F1217" s="41">
        <f t="shared" si="117"/>
        <v>60.001999999999995</v>
      </c>
      <c r="G1217" s="41">
        <f t="shared" si="119"/>
        <v>0</v>
      </c>
      <c r="H1217" s="41">
        <f t="shared" si="120"/>
        <v>21114.088499999994</v>
      </c>
      <c r="I1217" s="45"/>
      <c r="J1217" s="46"/>
      <c r="K1217" s="45"/>
      <c r="N1217" s="161"/>
    </row>
    <row r="1218" spans="1:14" hidden="1" outlineLevel="1" x14ac:dyDescent="0.3">
      <c r="A1218" s="15">
        <v>1215</v>
      </c>
      <c r="B1218" s="49">
        <f t="shared" si="118"/>
        <v>21114.088499999994</v>
      </c>
      <c r="C1218" s="41">
        <f t="shared" si="116"/>
        <v>31.67</v>
      </c>
      <c r="D1218" s="41"/>
      <c r="E1218" s="41">
        <f t="shared" si="121"/>
        <v>31.67</v>
      </c>
      <c r="F1218" s="41">
        <f t="shared" si="117"/>
        <v>0</v>
      </c>
      <c r="G1218" s="41">
        <f t="shared" si="119"/>
        <v>31.67</v>
      </c>
      <c r="H1218" s="41">
        <f t="shared" si="120"/>
        <v>21114.088499999994</v>
      </c>
      <c r="I1218" s="45"/>
      <c r="J1218" s="46"/>
      <c r="K1218" s="45"/>
      <c r="N1218" s="161"/>
    </row>
    <row r="1219" spans="1:14" hidden="1" outlineLevel="1" x14ac:dyDescent="0.3">
      <c r="A1219" s="15">
        <v>1216</v>
      </c>
      <c r="B1219" s="49">
        <f t="shared" si="118"/>
        <v>21114.088499999994</v>
      </c>
      <c r="C1219" s="41">
        <f t="shared" si="116"/>
        <v>31.67</v>
      </c>
      <c r="D1219" s="41"/>
      <c r="E1219" s="41">
        <f t="shared" si="121"/>
        <v>63.34</v>
      </c>
      <c r="F1219" s="41">
        <f t="shared" si="117"/>
        <v>60.173000000000002</v>
      </c>
      <c r="G1219" s="41">
        <f t="shared" si="119"/>
        <v>0</v>
      </c>
      <c r="H1219" s="41">
        <f t="shared" si="120"/>
        <v>21174.261499999993</v>
      </c>
      <c r="I1219" s="45"/>
      <c r="J1219" s="46"/>
      <c r="K1219" s="45"/>
      <c r="N1219" s="161"/>
    </row>
    <row r="1220" spans="1:14" hidden="1" outlineLevel="1" x14ac:dyDescent="0.3">
      <c r="A1220" s="15">
        <v>1217</v>
      </c>
      <c r="B1220" s="49">
        <f t="shared" si="118"/>
        <v>21174.261499999993</v>
      </c>
      <c r="C1220" s="41">
        <f t="shared" ref="C1220:C1283" si="122">ROUND(B1220*Ertrag/100,2)</f>
        <v>31.76</v>
      </c>
      <c r="D1220" s="41"/>
      <c r="E1220" s="41">
        <f t="shared" si="121"/>
        <v>31.76</v>
      </c>
      <c r="F1220" s="41">
        <f t="shared" ref="F1220:F1283" si="123">IF(E1220&lt;50,0,E1220*gebuehr)</f>
        <v>0</v>
      </c>
      <c r="G1220" s="41">
        <f t="shared" si="119"/>
        <v>31.76</v>
      </c>
      <c r="H1220" s="41">
        <f t="shared" si="120"/>
        <v>21174.261499999993</v>
      </c>
      <c r="I1220" s="45"/>
      <c r="J1220" s="46"/>
      <c r="K1220" s="45"/>
      <c r="N1220" s="161"/>
    </row>
    <row r="1221" spans="1:14" hidden="1" outlineLevel="1" x14ac:dyDescent="0.3">
      <c r="A1221" s="15">
        <v>1218</v>
      </c>
      <c r="B1221" s="49">
        <f t="shared" si="118"/>
        <v>21174.261499999993</v>
      </c>
      <c r="C1221" s="41">
        <f t="shared" si="122"/>
        <v>31.76</v>
      </c>
      <c r="D1221" s="41"/>
      <c r="E1221" s="41">
        <f t="shared" si="121"/>
        <v>63.52</v>
      </c>
      <c r="F1221" s="41">
        <f t="shared" si="123"/>
        <v>60.344000000000001</v>
      </c>
      <c r="G1221" s="41">
        <f t="shared" si="119"/>
        <v>0</v>
      </c>
      <c r="H1221" s="41">
        <f t="shared" si="120"/>
        <v>21234.605499999994</v>
      </c>
      <c r="I1221" s="45"/>
      <c r="J1221" s="46"/>
      <c r="K1221" s="45"/>
      <c r="N1221" s="161"/>
    </row>
    <row r="1222" spans="1:14" hidden="1" outlineLevel="1" x14ac:dyDescent="0.3">
      <c r="A1222" s="15">
        <v>1219</v>
      </c>
      <c r="B1222" s="49">
        <f t="shared" si="118"/>
        <v>21234.605499999994</v>
      </c>
      <c r="C1222" s="41">
        <f t="shared" si="122"/>
        <v>31.85</v>
      </c>
      <c r="D1222" s="41"/>
      <c r="E1222" s="41">
        <f t="shared" si="121"/>
        <v>31.85</v>
      </c>
      <c r="F1222" s="41">
        <f t="shared" si="123"/>
        <v>0</v>
      </c>
      <c r="G1222" s="41">
        <f t="shared" si="119"/>
        <v>31.85</v>
      </c>
      <c r="H1222" s="41">
        <f t="shared" si="120"/>
        <v>21234.605499999994</v>
      </c>
      <c r="I1222" s="45"/>
      <c r="J1222" s="46"/>
      <c r="K1222" s="45"/>
      <c r="N1222" s="161"/>
    </row>
    <row r="1223" spans="1:14" hidden="1" outlineLevel="1" x14ac:dyDescent="0.3">
      <c r="A1223" s="15">
        <v>1220</v>
      </c>
      <c r="B1223" s="49">
        <f t="shared" ref="B1223:B1286" si="124">H1222</f>
        <v>21234.605499999994</v>
      </c>
      <c r="C1223" s="41">
        <f t="shared" si="122"/>
        <v>31.85</v>
      </c>
      <c r="D1223" s="41"/>
      <c r="E1223" s="41">
        <f t="shared" si="121"/>
        <v>63.7</v>
      </c>
      <c r="F1223" s="41">
        <f t="shared" si="123"/>
        <v>60.515000000000001</v>
      </c>
      <c r="G1223" s="41">
        <f t="shared" si="119"/>
        <v>0</v>
      </c>
      <c r="H1223" s="41">
        <f t="shared" si="120"/>
        <v>21295.120499999994</v>
      </c>
      <c r="I1223" s="45"/>
      <c r="J1223" s="46"/>
      <c r="K1223" s="45"/>
      <c r="N1223" s="161"/>
    </row>
    <row r="1224" spans="1:14" hidden="1" outlineLevel="1" x14ac:dyDescent="0.3">
      <c r="A1224" s="15">
        <v>1221</v>
      </c>
      <c r="B1224" s="49">
        <f t="shared" si="124"/>
        <v>21295.120499999994</v>
      </c>
      <c r="C1224" s="41">
        <f t="shared" si="122"/>
        <v>31.94</v>
      </c>
      <c r="D1224" s="41"/>
      <c r="E1224" s="41">
        <f t="shared" si="121"/>
        <v>31.94</v>
      </c>
      <c r="F1224" s="41">
        <f t="shared" si="123"/>
        <v>0</v>
      </c>
      <c r="G1224" s="41">
        <f t="shared" si="119"/>
        <v>31.94</v>
      </c>
      <c r="H1224" s="41">
        <f t="shared" si="120"/>
        <v>21295.120499999994</v>
      </c>
      <c r="I1224" s="45"/>
      <c r="J1224" s="46"/>
      <c r="K1224" s="45"/>
      <c r="N1224" s="161"/>
    </row>
    <row r="1225" spans="1:14" hidden="1" outlineLevel="1" x14ac:dyDescent="0.3">
      <c r="A1225" s="15">
        <v>1222</v>
      </c>
      <c r="B1225" s="49">
        <f t="shared" si="124"/>
        <v>21295.120499999994</v>
      </c>
      <c r="C1225" s="41">
        <f t="shared" si="122"/>
        <v>31.94</v>
      </c>
      <c r="D1225" s="41"/>
      <c r="E1225" s="41">
        <f t="shared" si="121"/>
        <v>63.88</v>
      </c>
      <c r="F1225" s="41">
        <f t="shared" si="123"/>
        <v>60.686</v>
      </c>
      <c r="G1225" s="41">
        <f t="shared" si="119"/>
        <v>0</v>
      </c>
      <c r="H1225" s="41">
        <f t="shared" si="120"/>
        <v>21355.806499999995</v>
      </c>
      <c r="I1225" s="45"/>
      <c r="J1225" s="46"/>
      <c r="K1225" s="45"/>
      <c r="N1225" s="161"/>
    </row>
    <row r="1226" spans="1:14" hidden="1" outlineLevel="1" x14ac:dyDescent="0.3">
      <c r="A1226" s="15">
        <v>1223</v>
      </c>
      <c r="B1226" s="49">
        <f t="shared" si="124"/>
        <v>21355.806499999995</v>
      </c>
      <c r="C1226" s="41">
        <f t="shared" si="122"/>
        <v>32.03</v>
      </c>
      <c r="D1226" s="41"/>
      <c r="E1226" s="41">
        <f t="shared" si="121"/>
        <v>32.03</v>
      </c>
      <c r="F1226" s="41">
        <f t="shared" si="123"/>
        <v>0</v>
      </c>
      <c r="G1226" s="41">
        <f t="shared" si="119"/>
        <v>32.03</v>
      </c>
      <c r="H1226" s="41">
        <f t="shared" si="120"/>
        <v>21355.806499999995</v>
      </c>
      <c r="I1226" s="45"/>
      <c r="J1226" s="46"/>
      <c r="K1226" s="45"/>
      <c r="N1226" s="161"/>
    </row>
    <row r="1227" spans="1:14" hidden="1" outlineLevel="1" x14ac:dyDescent="0.3">
      <c r="A1227" s="15">
        <v>1224</v>
      </c>
      <c r="B1227" s="49">
        <f t="shared" si="124"/>
        <v>21355.806499999995</v>
      </c>
      <c r="C1227" s="41">
        <f t="shared" si="122"/>
        <v>32.03</v>
      </c>
      <c r="D1227" s="41"/>
      <c r="E1227" s="41">
        <f t="shared" si="121"/>
        <v>64.06</v>
      </c>
      <c r="F1227" s="41">
        <f t="shared" si="123"/>
        <v>60.856999999999999</v>
      </c>
      <c r="G1227" s="41">
        <f t="shared" si="119"/>
        <v>0</v>
      </c>
      <c r="H1227" s="41">
        <f t="shared" si="120"/>
        <v>21416.663499999995</v>
      </c>
      <c r="I1227" s="45"/>
      <c r="J1227" s="46"/>
      <c r="K1227" s="45"/>
      <c r="N1227" s="161"/>
    </row>
    <row r="1228" spans="1:14" hidden="1" outlineLevel="1" x14ac:dyDescent="0.3">
      <c r="A1228" s="15">
        <v>1225</v>
      </c>
      <c r="B1228" s="49">
        <f t="shared" si="124"/>
        <v>21416.663499999995</v>
      </c>
      <c r="C1228" s="41">
        <f t="shared" si="122"/>
        <v>32.119999999999997</v>
      </c>
      <c r="D1228" s="41"/>
      <c r="E1228" s="41">
        <f t="shared" si="121"/>
        <v>32.119999999999997</v>
      </c>
      <c r="F1228" s="41">
        <f t="shared" si="123"/>
        <v>0</v>
      </c>
      <c r="G1228" s="41">
        <f t="shared" si="119"/>
        <v>32.119999999999997</v>
      </c>
      <c r="H1228" s="41">
        <f t="shared" si="120"/>
        <v>21416.663499999995</v>
      </c>
      <c r="I1228" s="45"/>
      <c r="J1228" s="46"/>
      <c r="K1228" s="45"/>
      <c r="N1228" s="161"/>
    </row>
    <row r="1229" spans="1:14" hidden="1" outlineLevel="1" x14ac:dyDescent="0.3">
      <c r="A1229" s="15">
        <v>1226</v>
      </c>
      <c r="B1229" s="49">
        <f t="shared" si="124"/>
        <v>21416.663499999995</v>
      </c>
      <c r="C1229" s="41">
        <f t="shared" si="122"/>
        <v>32.119999999999997</v>
      </c>
      <c r="D1229" s="41"/>
      <c r="E1229" s="41">
        <f t="shared" si="121"/>
        <v>64.239999999999995</v>
      </c>
      <c r="F1229" s="41">
        <f t="shared" si="123"/>
        <v>61.027999999999992</v>
      </c>
      <c r="G1229" s="41">
        <f t="shared" si="119"/>
        <v>0</v>
      </c>
      <c r="H1229" s="41">
        <f t="shared" si="120"/>
        <v>21477.691499999994</v>
      </c>
      <c r="I1229" s="45"/>
      <c r="J1229" s="46"/>
      <c r="K1229" s="45"/>
      <c r="N1229" s="161"/>
    </row>
    <row r="1230" spans="1:14" hidden="1" outlineLevel="1" x14ac:dyDescent="0.3">
      <c r="A1230" s="15">
        <v>1227</v>
      </c>
      <c r="B1230" s="49">
        <f t="shared" si="124"/>
        <v>21477.691499999994</v>
      </c>
      <c r="C1230" s="41">
        <f t="shared" si="122"/>
        <v>32.22</v>
      </c>
      <c r="D1230" s="41"/>
      <c r="E1230" s="41">
        <f t="shared" si="121"/>
        <v>32.22</v>
      </c>
      <c r="F1230" s="41">
        <f t="shared" si="123"/>
        <v>0</v>
      </c>
      <c r="G1230" s="41">
        <f t="shared" si="119"/>
        <v>32.22</v>
      </c>
      <c r="H1230" s="41">
        <f t="shared" si="120"/>
        <v>21477.691499999994</v>
      </c>
      <c r="I1230" s="45"/>
      <c r="J1230" s="46"/>
      <c r="K1230" s="45"/>
      <c r="N1230" s="161"/>
    </row>
    <row r="1231" spans="1:14" hidden="1" outlineLevel="1" x14ac:dyDescent="0.3">
      <c r="A1231" s="15">
        <v>1228</v>
      </c>
      <c r="B1231" s="49">
        <f t="shared" si="124"/>
        <v>21477.691499999994</v>
      </c>
      <c r="C1231" s="41">
        <f t="shared" si="122"/>
        <v>32.22</v>
      </c>
      <c r="D1231" s="41"/>
      <c r="E1231" s="41">
        <f t="shared" si="121"/>
        <v>64.44</v>
      </c>
      <c r="F1231" s="41">
        <f t="shared" si="123"/>
        <v>61.217999999999996</v>
      </c>
      <c r="G1231" s="41">
        <f t="shared" si="119"/>
        <v>0</v>
      </c>
      <c r="H1231" s="41">
        <f t="shared" si="120"/>
        <v>21538.909499999994</v>
      </c>
      <c r="I1231" s="45"/>
      <c r="J1231" s="46"/>
      <c r="K1231" s="45"/>
      <c r="N1231" s="161"/>
    </row>
    <row r="1232" spans="1:14" hidden="1" outlineLevel="1" x14ac:dyDescent="0.3">
      <c r="A1232" s="15">
        <v>1229</v>
      </c>
      <c r="B1232" s="49">
        <f t="shared" si="124"/>
        <v>21538.909499999994</v>
      </c>
      <c r="C1232" s="41">
        <f t="shared" si="122"/>
        <v>32.31</v>
      </c>
      <c r="D1232" s="41"/>
      <c r="E1232" s="41">
        <f t="shared" si="121"/>
        <v>32.31</v>
      </c>
      <c r="F1232" s="41">
        <f t="shared" si="123"/>
        <v>0</v>
      </c>
      <c r="G1232" s="41">
        <f t="shared" si="119"/>
        <v>32.31</v>
      </c>
      <c r="H1232" s="41">
        <f t="shared" si="120"/>
        <v>21538.909499999994</v>
      </c>
      <c r="I1232" s="45"/>
      <c r="J1232" s="46"/>
      <c r="K1232" s="45"/>
      <c r="N1232" s="161"/>
    </row>
    <row r="1233" spans="1:14" hidden="1" outlineLevel="1" x14ac:dyDescent="0.3">
      <c r="A1233" s="15">
        <v>1230</v>
      </c>
      <c r="B1233" s="49">
        <f t="shared" si="124"/>
        <v>21538.909499999994</v>
      </c>
      <c r="C1233" s="41">
        <f t="shared" si="122"/>
        <v>32.31</v>
      </c>
      <c r="D1233" s="41">
        <f>D1053</f>
        <v>200</v>
      </c>
      <c r="E1233" s="41">
        <f t="shared" si="121"/>
        <v>64.62</v>
      </c>
      <c r="F1233" s="41">
        <f t="shared" si="123"/>
        <v>61.389000000000003</v>
      </c>
      <c r="G1233" s="41">
        <f t="shared" si="119"/>
        <v>0</v>
      </c>
      <c r="H1233" s="41">
        <f t="shared" si="120"/>
        <v>21790.298499999994</v>
      </c>
      <c r="I1233" s="47">
        <f>D1233+I1203</f>
        <v>8200</v>
      </c>
      <c r="J1233" s="41"/>
      <c r="K1233" s="45"/>
      <c r="N1233" s="161"/>
    </row>
    <row r="1234" spans="1:14" hidden="1" outlineLevel="1" x14ac:dyDescent="0.3">
      <c r="A1234" s="15">
        <v>1231</v>
      </c>
      <c r="B1234" s="49">
        <f t="shared" si="124"/>
        <v>21790.298499999994</v>
      </c>
      <c r="C1234" s="41">
        <f t="shared" si="122"/>
        <v>32.69</v>
      </c>
      <c r="D1234" s="41"/>
      <c r="E1234" s="41">
        <f t="shared" si="121"/>
        <v>32.69</v>
      </c>
      <c r="F1234" s="41">
        <f t="shared" si="123"/>
        <v>0</v>
      </c>
      <c r="G1234" s="41">
        <f t="shared" si="119"/>
        <v>32.69</v>
      </c>
      <c r="H1234" s="41">
        <f t="shared" si="120"/>
        <v>21790.298499999994</v>
      </c>
      <c r="I1234" s="45"/>
      <c r="J1234" s="46"/>
      <c r="K1234" s="45"/>
      <c r="N1234" s="161"/>
    </row>
    <row r="1235" spans="1:14" hidden="1" outlineLevel="1" x14ac:dyDescent="0.3">
      <c r="A1235" s="15">
        <v>1232</v>
      </c>
      <c r="B1235" s="49">
        <f t="shared" si="124"/>
        <v>21790.298499999994</v>
      </c>
      <c r="C1235" s="41">
        <f t="shared" si="122"/>
        <v>32.69</v>
      </c>
      <c r="D1235" s="41"/>
      <c r="E1235" s="41">
        <f t="shared" si="121"/>
        <v>65.38</v>
      </c>
      <c r="F1235" s="41">
        <f t="shared" si="123"/>
        <v>62.11099999999999</v>
      </c>
      <c r="G1235" s="41">
        <f t="shared" si="119"/>
        <v>0</v>
      </c>
      <c r="H1235" s="41">
        <f t="shared" si="120"/>
        <v>21852.409499999994</v>
      </c>
      <c r="I1235" s="45"/>
      <c r="J1235" s="46"/>
      <c r="K1235" s="45"/>
      <c r="N1235" s="161"/>
    </row>
    <row r="1236" spans="1:14" hidden="1" outlineLevel="1" x14ac:dyDescent="0.3">
      <c r="A1236" s="15">
        <v>1233</v>
      </c>
      <c r="B1236" s="49">
        <f t="shared" si="124"/>
        <v>21852.409499999994</v>
      </c>
      <c r="C1236" s="41">
        <f t="shared" si="122"/>
        <v>32.78</v>
      </c>
      <c r="D1236" s="41"/>
      <c r="E1236" s="41">
        <f t="shared" si="121"/>
        <v>32.78</v>
      </c>
      <c r="F1236" s="41">
        <f t="shared" si="123"/>
        <v>0</v>
      </c>
      <c r="G1236" s="41">
        <f t="shared" si="119"/>
        <v>32.78</v>
      </c>
      <c r="H1236" s="41">
        <f t="shared" si="120"/>
        <v>21852.409499999994</v>
      </c>
      <c r="I1236" s="45"/>
      <c r="J1236" s="46"/>
      <c r="K1236" s="45"/>
      <c r="N1236" s="161"/>
    </row>
    <row r="1237" spans="1:14" hidden="1" outlineLevel="1" x14ac:dyDescent="0.3">
      <c r="A1237" s="15">
        <v>1234</v>
      </c>
      <c r="B1237" s="49">
        <f t="shared" si="124"/>
        <v>21852.409499999994</v>
      </c>
      <c r="C1237" s="41">
        <f t="shared" si="122"/>
        <v>32.78</v>
      </c>
      <c r="D1237" s="41"/>
      <c r="E1237" s="41">
        <f t="shared" si="121"/>
        <v>65.56</v>
      </c>
      <c r="F1237" s="41">
        <f t="shared" si="123"/>
        <v>62.281999999999996</v>
      </c>
      <c r="G1237" s="41">
        <f t="shared" si="119"/>
        <v>0</v>
      </c>
      <c r="H1237" s="41">
        <f t="shared" si="120"/>
        <v>21914.691499999994</v>
      </c>
      <c r="I1237" s="45"/>
      <c r="J1237" s="46"/>
      <c r="K1237" s="45"/>
      <c r="N1237" s="161"/>
    </row>
    <row r="1238" spans="1:14" hidden="1" outlineLevel="1" x14ac:dyDescent="0.3">
      <c r="A1238" s="15">
        <v>1235</v>
      </c>
      <c r="B1238" s="49">
        <f t="shared" si="124"/>
        <v>21914.691499999994</v>
      </c>
      <c r="C1238" s="41">
        <f t="shared" si="122"/>
        <v>32.869999999999997</v>
      </c>
      <c r="D1238" s="41"/>
      <c r="E1238" s="41">
        <f t="shared" si="121"/>
        <v>32.869999999999997</v>
      </c>
      <c r="F1238" s="41">
        <f t="shared" si="123"/>
        <v>0</v>
      </c>
      <c r="G1238" s="41">
        <f t="shared" si="119"/>
        <v>32.869999999999997</v>
      </c>
      <c r="H1238" s="41">
        <f t="shared" si="120"/>
        <v>21914.691499999994</v>
      </c>
      <c r="I1238" s="45"/>
      <c r="J1238" s="46"/>
      <c r="K1238" s="45"/>
      <c r="N1238" s="161"/>
    </row>
    <row r="1239" spans="1:14" hidden="1" outlineLevel="1" x14ac:dyDescent="0.3">
      <c r="A1239" s="15">
        <v>1236</v>
      </c>
      <c r="B1239" s="49">
        <f t="shared" si="124"/>
        <v>21914.691499999994</v>
      </c>
      <c r="C1239" s="41">
        <f t="shared" si="122"/>
        <v>32.869999999999997</v>
      </c>
      <c r="D1239" s="41"/>
      <c r="E1239" s="41">
        <f t="shared" si="121"/>
        <v>65.739999999999995</v>
      </c>
      <c r="F1239" s="41">
        <f t="shared" si="123"/>
        <v>62.452999999999989</v>
      </c>
      <c r="G1239" s="41">
        <f t="shared" si="119"/>
        <v>0</v>
      </c>
      <c r="H1239" s="41">
        <f t="shared" si="120"/>
        <v>21977.144499999995</v>
      </c>
      <c r="I1239" s="45"/>
      <c r="J1239" s="46"/>
      <c r="K1239" s="45"/>
      <c r="N1239" s="161"/>
    </row>
    <row r="1240" spans="1:14" hidden="1" outlineLevel="1" x14ac:dyDescent="0.3">
      <c r="A1240" s="15">
        <v>1237</v>
      </c>
      <c r="B1240" s="49">
        <f t="shared" si="124"/>
        <v>21977.144499999995</v>
      </c>
      <c r="C1240" s="41">
        <f t="shared" si="122"/>
        <v>32.97</v>
      </c>
      <c r="D1240" s="41"/>
      <c r="E1240" s="41">
        <f t="shared" si="121"/>
        <v>32.97</v>
      </c>
      <c r="F1240" s="41">
        <f t="shared" si="123"/>
        <v>0</v>
      </c>
      <c r="G1240" s="41">
        <f t="shared" si="119"/>
        <v>32.97</v>
      </c>
      <c r="H1240" s="41">
        <f t="shared" si="120"/>
        <v>21977.144499999995</v>
      </c>
      <c r="I1240" s="45"/>
      <c r="J1240" s="46"/>
      <c r="K1240" s="45"/>
      <c r="N1240" s="161"/>
    </row>
    <row r="1241" spans="1:14" hidden="1" outlineLevel="1" x14ac:dyDescent="0.3">
      <c r="A1241" s="15">
        <v>1238</v>
      </c>
      <c r="B1241" s="49">
        <f t="shared" si="124"/>
        <v>21977.144499999995</v>
      </c>
      <c r="C1241" s="41">
        <f t="shared" si="122"/>
        <v>32.97</v>
      </c>
      <c r="D1241" s="41"/>
      <c r="E1241" s="41">
        <f t="shared" si="121"/>
        <v>65.94</v>
      </c>
      <c r="F1241" s="41">
        <f t="shared" si="123"/>
        <v>62.642999999999994</v>
      </c>
      <c r="G1241" s="41">
        <f t="shared" si="119"/>
        <v>0</v>
      </c>
      <c r="H1241" s="41">
        <f t="shared" si="120"/>
        <v>22039.787499999995</v>
      </c>
      <c r="I1241" s="45"/>
      <c r="J1241" s="46"/>
      <c r="K1241" s="45"/>
      <c r="N1241" s="161"/>
    </row>
    <row r="1242" spans="1:14" hidden="1" outlineLevel="1" x14ac:dyDescent="0.3">
      <c r="A1242" s="15">
        <v>1239</v>
      </c>
      <c r="B1242" s="49">
        <f t="shared" si="124"/>
        <v>22039.787499999995</v>
      </c>
      <c r="C1242" s="41">
        <f t="shared" si="122"/>
        <v>33.06</v>
      </c>
      <c r="D1242" s="41"/>
      <c r="E1242" s="41">
        <f t="shared" si="121"/>
        <v>33.06</v>
      </c>
      <c r="F1242" s="41">
        <f t="shared" si="123"/>
        <v>0</v>
      </c>
      <c r="G1242" s="41">
        <f t="shared" si="119"/>
        <v>33.06</v>
      </c>
      <c r="H1242" s="41">
        <f t="shared" si="120"/>
        <v>22039.787499999995</v>
      </c>
      <c r="I1242" s="45"/>
      <c r="J1242" s="46"/>
      <c r="K1242" s="45"/>
      <c r="N1242" s="161"/>
    </row>
    <row r="1243" spans="1:14" hidden="1" outlineLevel="1" x14ac:dyDescent="0.3">
      <c r="A1243" s="15">
        <v>1240</v>
      </c>
      <c r="B1243" s="49">
        <f t="shared" si="124"/>
        <v>22039.787499999995</v>
      </c>
      <c r="C1243" s="41">
        <f t="shared" si="122"/>
        <v>33.06</v>
      </c>
      <c r="D1243" s="41"/>
      <c r="E1243" s="41">
        <f t="shared" si="121"/>
        <v>66.12</v>
      </c>
      <c r="F1243" s="41">
        <f t="shared" si="123"/>
        <v>62.814</v>
      </c>
      <c r="G1243" s="41">
        <f t="shared" si="119"/>
        <v>0</v>
      </c>
      <c r="H1243" s="41">
        <f t="shared" si="120"/>
        <v>22102.601499999993</v>
      </c>
      <c r="I1243" s="45"/>
      <c r="J1243" s="46"/>
      <c r="K1243" s="45"/>
      <c r="N1243" s="161"/>
    </row>
    <row r="1244" spans="1:14" hidden="1" outlineLevel="1" x14ac:dyDescent="0.3">
      <c r="A1244" s="15">
        <v>1241</v>
      </c>
      <c r="B1244" s="49">
        <f t="shared" si="124"/>
        <v>22102.601499999993</v>
      </c>
      <c r="C1244" s="41">
        <f t="shared" si="122"/>
        <v>33.15</v>
      </c>
      <c r="D1244" s="41"/>
      <c r="E1244" s="41">
        <f t="shared" si="121"/>
        <v>33.15</v>
      </c>
      <c r="F1244" s="41">
        <f t="shared" si="123"/>
        <v>0</v>
      </c>
      <c r="G1244" s="41">
        <f t="shared" si="119"/>
        <v>33.15</v>
      </c>
      <c r="H1244" s="41">
        <f t="shared" si="120"/>
        <v>22102.601499999993</v>
      </c>
      <c r="I1244" s="45"/>
      <c r="J1244" s="46"/>
      <c r="K1244" s="45"/>
      <c r="N1244" s="161"/>
    </row>
    <row r="1245" spans="1:14" hidden="1" outlineLevel="1" x14ac:dyDescent="0.3">
      <c r="A1245" s="15">
        <v>1242</v>
      </c>
      <c r="B1245" s="49">
        <f t="shared" si="124"/>
        <v>22102.601499999993</v>
      </c>
      <c r="C1245" s="41">
        <f t="shared" si="122"/>
        <v>33.15</v>
      </c>
      <c r="D1245" s="41"/>
      <c r="E1245" s="41">
        <f t="shared" si="121"/>
        <v>66.3</v>
      </c>
      <c r="F1245" s="41">
        <f t="shared" si="123"/>
        <v>62.984999999999992</v>
      </c>
      <c r="G1245" s="41">
        <f t="shared" si="119"/>
        <v>0</v>
      </c>
      <c r="H1245" s="41">
        <f t="shared" si="120"/>
        <v>22165.586499999994</v>
      </c>
      <c r="I1245" s="45"/>
      <c r="J1245" s="46"/>
      <c r="K1245" s="45"/>
      <c r="N1245" s="161"/>
    </row>
    <row r="1246" spans="1:14" hidden="1" outlineLevel="1" x14ac:dyDescent="0.3">
      <c r="A1246" s="15">
        <v>1243</v>
      </c>
      <c r="B1246" s="49">
        <f t="shared" si="124"/>
        <v>22165.586499999994</v>
      </c>
      <c r="C1246" s="41">
        <f t="shared" si="122"/>
        <v>33.25</v>
      </c>
      <c r="D1246" s="41"/>
      <c r="E1246" s="41">
        <f t="shared" si="121"/>
        <v>33.25</v>
      </c>
      <c r="F1246" s="41">
        <f t="shared" si="123"/>
        <v>0</v>
      </c>
      <c r="G1246" s="41">
        <f t="shared" si="119"/>
        <v>33.25</v>
      </c>
      <c r="H1246" s="41">
        <f t="shared" si="120"/>
        <v>22165.586499999994</v>
      </c>
      <c r="I1246" s="45"/>
      <c r="J1246" s="46"/>
      <c r="K1246" s="45"/>
      <c r="N1246" s="161"/>
    </row>
    <row r="1247" spans="1:14" hidden="1" outlineLevel="1" x14ac:dyDescent="0.3">
      <c r="A1247" s="15">
        <v>1244</v>
      </c>
      <c r="B1247" s="49">
        <f t="shared" si="124"/>
        <v>22165.586499999994</v>
      </c>
      <c r="C1247" s="41">
        <f t="shared" si="122"/>
        <v>33.25</v>
      </c>
      <c r="D1247" s="41"/>
      <c r="E1247" s="41">
        <f t="shared" si="121"/>
        <v>66.5</v>
      </c>
      <c r="F1247" s="41">
        <f t="shared" si="123"/>
        <v>63.174999999999997</v>
      </c>
      <c r="G1247" s="41">
        <f t="shared" si="119"/>
        <v>0</v>
      </c>
      <c r="H1247" s="41">
        <f t="shared" si="120"/>
        <v>22228.761499999993</v>
      </c>
      <c r="I1247" s="45"/>
      <c r="J1247" s="46"/>
      <c r="K1247" s="45"/>
      <c r="N1247" s="161"/>
    </row>
    <row r="1248" spans="1:14" hidden="1" outlineLevel="1" x14ac:dyDescent="0.3">
      <c r="A1248" s="15">
        <v>1245</v>
      </c>
      <c r="B1248" s="49">
        <f t="shared" si="124"/>
        <v>22228.761499999993</v>
      </c>
      <c r="C1248" s="41">
        <f t="shared" si="122"/>
        <v>33.340000000000003</v>
      </c>
      <c r="D1248" s="41"/>
      <c r="E1248" s="41">
        <f t="shared" si="121"/>
        <v>33.340000000000003</v>
      </c>
      <c r="F1248" s="41">
        <f t="shared" si="123"/>
        <v>0</v>
      </c>
      <c r="G1248" s="41">
        <f t="shared" si="119"/>
        <v>33.340000000000003</v>
      </c>
      <c r="H1248" s="41">
        <f t="shared" si="120"/>
        <v>22228.761499999993</v>
      </c>
      <c r="I1248" s="45"/>
      <c r="J1248" s="46"/>
      <c r="K1248" s="45"/>
      <c r="N1248" s="161"/>
    </row>
    <row r="1249" spans="1:14" hidden="1" outlineLevel="1" x14ac:dyDescent="0.3">
      <c r="A1249" s="15">
        <v>1246</v>
      </c>
      <c r="B1249" s="49">
        <f t="shared" si="124"/>
        <v>22228.761499999993</v>
      </c>
      <c r="C1249" s="41">
        <f t="shared" si="122"/>
        <v>33.340000000000003</v>
      </c>
      <c r="D1249" s="41"/>
      <c r="E1249" s="41">
        <f t="shared" si="121"/>
        <v>66.680000000000007</v>
      </c>
      <c r="F1249" s="41">
        <f t="shared" si="123"/>
        <v>63.346000000000004</v>
      </c>
      <c r="G1249" s="41">
        <f t="shared" ref="G1249:G1312" si="125">IF(F1249&gt;0,0,E1249-F1249)</f>
        <v>0</v>
      </c>
      <c r="H1249" s="41">
        <f t="shared" ref="H1249:H1312" si="126">B1249+F1249+(D1249*gebuehr)</f>
        <v>22292.107499999995</v>
      </c>
      <c r="I1249" s="45"/>
      <c r="J1249" s="46"/>
      <c r="K1249" s="45"/>
      <c r="N1249" s="161"/>
    </row>
    <row r="1250" spans="1:14" hidden="1" outlineLevel="1" x14ac:dyDescent="0.3">
      <c r="A1250" s="15">
        <v>1247</v>
      </c>
      <c r="B1250" s="49">
        <f t="shared" si="124"/>
        <v>22292.107499999995</v>
      </c>
      <c r="C1250" s="41">
        <f t="shared" si="122"/>
        <v>33.44</v>
      </c>
      <c r="D1250" s="41"/>
      <c r="E1250" s="41">
        <f t="shared" si="121"/>
        <v>33.44</v>
      </c>
      <c r="F1250" s="41">
        <f t="shared" si="123"/>
        <v>0</v>
      </c>
      <c r="G1250" s="41">
        <f t="shared" si="125"/>
        <v>33.44</v>
      </c>
      <c r="H1250" s="41">
        <f t="shared" si="126"/>
        <v>22292.107499999995</v>
      </c>
      <c r="I1250" s="45"/>
      <c r="J1250" s="46"/>
      <c r="K1250" s="45"/>
      <c r="N1250" s="161"/>
    </row>
    <row r="1251" spans="1:14" hidden="1" outlineLevel="1" x14ac:dyDescent="0.3">
      <c r="A1251" s="15">
        <v>1248</v>
      </c>
      <c r="B1251" s="49">
        <f t="shared" si="124"/>
        <v>22292.107499999995</v>
      </c>
      <c r="C1251" s="41">
        <f t="shared" si="122"/>
        <v>33.44</v>
      </c>
      <c r="D1251" s="41"/>
      <c r="E1251" s="41">
        <f t="shared" si="121"/>
        <v>66.88</v>
      </c>
      <c r="F1251" s="41">
        <f t="shared" si="123"/>
        <v>63.535999999999994</v>
      </c>
      <c r="G1251" s="41">
        <f t="shared" si="125"/>
        <v>0</v>
      </c>
      <c r="H1251" s="41">
        <f t="shared" si="126"/>
        <v>22355.643499999995</v>
      </c>
      <c r="I1251" s="45"/>
      <c r="J1251" s="46"/>
      <c r="K1251" s="45"/>
      <c r="N1251" s="161"/>
    </row>
    <row r="1252" spans="1:14" hidden="1" outlineLevel="1" x14ac:dyDescent="0.3">
      <c r="A1252" s="15">
        <v>1249</v>
      </c>
      <c r="B1252" s="49">
        <f t="shared" si="124"/>
        <v>22355.643499999995</v>
      </c>
      <c r="C1252" s="41">
        <f t="shared" si="122"/>
        <v>33.53</v>
      </c>
      <c r="D1252" s="41"/>
      <c r="E1252" s="41">
        <f t="shared" si="121"/>
        <v>33.53</v>
      </c>
      <c r="F1252" s="41">
        <f t="shared" si="123"/>
        <v>0</v>
      </c>
      <c r="G1252" s="41">
        <f t="shared" si="125"/>
        <v>33.53</v>
      </c>
      <c r="H1252" s="41">
        <f t="shared" si="126"/>
        <v>22355.643499999995</v>
      </c>
      <c r="I1252" s="45"/>
      <c r="J1252" s="46"/>
      <c r="K1252" s="45"/>
      <c r="N1252" s="161"/>
    </row>
    <row r="1253" spans="1:14" hidden="1" outlineLevel="1" x14ac:dyDescent="0.3">
      <c r="A1253" s="15">
        <v>1250</v>
      </c>
      <c r="B1253" s="49">
        <f t="shared" si="124"/>
        <v>22355.643499999995</v>
      </c>
      <c r="C1253" s="41">
        <f t="shared" si="122"/>
        <v>33.53</v>
      </c>
      <c r="D1253" s="41"/>
      <c r="E1253" s="41">
        <f t="shared" si="121"/>
        <v>67.06</v>
      </c>
      <c r="F1253" s="41">
        <f t="shared" si="123"/>
        <v>63.707000000000001</v>
      </c>
      <c r="G1253" s="41">
        <f t="shared" si="125"/>
        <v>0</v>
      </c>
      <c r="H1253" s="41">
        <f t="shared" si="126"/>
        <v>22419.350499999993</v>
      </c>
      <c r="I1253" s="45"/>
      <c r="J1253" s="46"/>
      <c r="K1253" s="45"/>
      <c r="N1253" s="161"/>
    </row>
    <row r="1254" spans="1:14" hidden="1" outlineLevel="1" x14ac:dyDescent="0.3">
      <c r="A1254" s="15">
        <v>1251</v>
      </c>
      <c r="B1254" s="49">
        <f t="shared" si="124"/>
        <v>22419.350499999993</v>
      </c>
      <c r="C1254" s="41">
        <f t="shared" si="122"/>
        <v>33.630000000000003</v>
      </c>
      <c r="D1254" s="41"/>
      <c r="E1254" s="41">
        <f t="shared" si="121"/>
        <v>33.630000000000003</v>
      </c>
      <c r="F1254" s="41">
        <f t="shared" si="123"/>
        <v>0</v>
      </c>
      <c r="G1254" s="41">
        <f t="shared" si="125"/>
        <v>33.630000000000003</v>
      </c>
      <c r="H1254" s="41">
        <f t="shared" si="126"/>
        <v>22419.350499999993</v>
      </c>
      <c r="I1254" s="45"/>
      <c r="J1254" s="46"/>
      <c r="K1254" s="45"/>
      <c r="N1254" s="161"/>
    </row>
    <row r="1255" spans="1:14" hidden="1" outlineLevel="1" x14ac:dyDescent="0.3">
      <c r="A1255" s="15">
        <v>1252</v>
      </c>
      <c r="B1255" s="49">
        <f t="shared" si="124"/>
        <v>22419.350499999993</v>
      </c>
      <c r="C1255" s="41">
        <f t="shared" si="122"/>
        <v>33.630000000000003</v>
      </c>
      <c r="D1255" s="41"/>
      <c r="E1255" s="41">
        <f t="shared" si="121"/>
        <v>67.260000000000005</v>
      </c>
      <c r="F1255" s="41">
        <f t="shared" si="123"/>
        <v>63.896999999999998</v>
      </c>
      <c r="G1255" s="41">
        <f t="shared" si="125"/>
        <v>0</v>
      </c>
      <c r="H1255" s="41">
        <f t="shared" si="126"/>
        <v>22483.247499999994</v>
      </c>
      <c r="I1255" s="45"/>
      <c r="J1255" s="46"/>
      <c r="K1255" s="45"/>
      <c r="N1255" s="161"/>
    </row>
    <row r="1256" spans="1:14" hidden="1" outlineLevel="1" x14ac:dyDescent="0.3">
      <c r="A1256" s="15">
        <v>1253</v>
      </c>
      <c r="B1256" s="49">
        <f t="shared" si="124"/>
        <v>22483.247499999994</v>
      </c>
      <c r="C1256" s="41">
        <f t="shared" si="122"/>
        <v>33.72</v>
      </c>
      <c r="D1256" s="41"/>
      <c r="E1256" s="41">
        <f t="shared" si="121"/>
        <v>33.72</v>
      </c>
      <c r="F1256" s="41">
        <f t="shared" si="123"/>
        <v>0</v>
      </c>
      <c r="G1256" s="41">
        <f t="shared" si="125"/>
        <v>33.72</v>
      </c>
      <c r="H1256" s="41">
        <f t="shared" si="126"/>
        <v>22483.247499999994</v>
      </c>
      <c r="I1256" s="45"/>
      <c r="J1256" s="46"/>
      <c r="K1256" s="45"/>
      <c r="N1256" s="161"/>
    </row>
    <row r="1257" spans="1:14" hidden="1" outlineLevel="1" x14ac:dyDescent="0.3">
      <c r="A1257" s="15">
        <v>1254</v>
      </c>
      <c r="B1257" s="49">
        <f t="shared" si="124"/>
        <v>22483.247499999994</v>
      </c>
      <c r="C1257" s="41">
        <f t="shared" si="122"/>
        <v>33.72</v>
      </c>
      <c r="D1257" s="41"/>
      <c r="E1257" s="41">
        <f t="shared" si="121"/>
        <v>67.44</v>
      </c>
      <c r="F1257" s="41">
        <f t="shared" si="123"/>
        <v>64.067999999999998</v>
      </c>
      <c r="G1257" s="41">
        <f t="shared" si="125"/>
        <v>0</v>
      </c>
      <c r="H1257" s="41">
        <f t="shared" si="126"/>
        <v>22547.315499999993</v>
      </c>
      <c r="I1257" s="45"/>
      <c r="J1257" s="46"/>
      <c r="K1257" s="45"/>
      <c r="N1257" s="161"/>
    </row>
    <row r="1258" spans="1:14" hidden="1" outlineLevel="1" x14ac:dyDescent="0.3">
      <c r="A1258" s="15">
        <v>1255</v>
      </c>
      <c r="B1258" s="49">
        <f t="shared" si="124"/>
        <v>22547.315499999993</v>
      </c>
      <c r="C1258" s="41">
        <f t="shared" si="122"/>
        <v>33.82</v>
      </c>
      <c r="D1258" s="41"/>
      <c r="E1258" s="41">
        <f t="shared" si="121"/>
        <v>33.82</v>
      </c>
      <c r="F1258" s="41">
        <f t="shared" si="123"/>
        <v>0</v>
      </c>
      <c r="G1258" s="41">
        <f t="shared" si="125"/>
        <v>33.82</v>
      </c>
      <c r="H1258" s="41">
        <f t="shared" si="126"/>
        <v>22547.315499999993</v>
      </c>
      <c r="I1258" s="45"/>
      <c r="J1258" s="46"/>
      <c r="K1258" s="45"/>
      <c r="N1258" s="161"/>
    </row>
    <row r="1259" spans="1:14" hidden="1" outlineLevel="1" x14ac:dyDescent="0.3">
      <c r="A1259" s="15">
        <v>1256</v>
      </c>
      <c r="B1259" s="49">
        <f t="shared" si="124"/>
        <v>22547.315499999993</v>
      </c>
      <c r="C1259" s="41">
        <f t="shared" si="122"/>
        <v>33.82</v>
      </c>
      <c r="D1259" s="41"/>
      <c r="E1259" s="41">
        <f t="shared" si="121"/>
        <v>67.64</v>
      </c>
      <c r="F1259" s="41">
        <f t="shared" si="123"/>
        <v>64.257999999999996</v>
      </c>
      <c r="G1259" s="41">
        <f t="shared" si="125"/>
        <v>0</v>
      </c>
      <c r="H1259" s="41">
        <f t="shared" si="126"/>
        <v>22611.573499999995</v>
      </c>
      <c r="I1259" s="45"/>
      <c r="J1259" s="46"/>
      <c r="K1259" s="45"/>
      <c r="N1259" s="161"/>
    </row>
    <row r="1260" spans="1:14" hidden="1" outlineLevel="1" x14ac:dyDescent="0.3">
      <c r="A1260" s="15">
        <v>1257</v>
      </c>
      <c r="B1260" s="49">
        <f t="shared" si="124"/>
        <v>22611.573499999995</v>
      </c>
      <c r="C1260" s="41">
        <f t="shared" si="122"/>
        <v>33.92</v>
      </c>
      <c r="D1260" s="41"/>
      <c r="E1260" s="41">
        <f t="shared" si="121"/>
        <v>33.92</v>
      </c>
      <c r="F1260" s="41">
        <f t="shared" si="123"/>
        <v>0</v>
      </c>
      <c r="G1260" s="41">
        <f t="shared" si="125"/>
        <v>33.92</v>
      </c>
      <c r="H1260" s="41">
        <f t="shared" si="126"/>
        <v>22611.573499999995</v>
      </c>
      <c r="I1260" s="45"/>
      <c r="J1260" s="46"/>
      <c r="K1260" s="45"/>
      <c r="N1260" s="161"/>
    </row>
    <row r="1261" spans="1:14" hidden="1" outlineLevel="1" x14ac:dyDescent="0.3">
      <c r="A1261" s="15">
        <v>1258</v>
      </c>
      <c r="B1261" s="49">
        <f t="shared" si="124"/>
        <v>22611.573499999995</v>
      </c>
      <c r="C1261" s="41">
        <f t="shared" si="122"/>
        <v>33.92</v>
      </c>
      <c r="D1261" s="41"/>
      <c r="E1261" s="41">
        <f t="shared" si="121"/>
        <v>67.84</v>
      </c>
      <c r="F1261" s="41">
        <f t="shared" si="123"/>
        <v>64.447999999999993</v>
      </c>
      <c r="G1261" s="41">
        <f t="shared" si="125"/>
        <v>0</v>
      </c>
      <c r="H1261" s="41">
        <f t="shared" si="126"/>
        <v>22676.021499999995</v>
      </c>
      <c r="I1261" s="45"/>
      <c r="J1261" s="46"/>
      <c r="K1261" s="45"/>
      <c r="N1261" s="161"/>
    </row>
    <row r="1262" spans="1:14" hidden="1" outlineLevel="1" x14ac:dyDescent="0.3">
      <c r="A1262" s="15">
        <v>1259</v>
      </c>
      <c r="B1262" s="49">
        <f t="shared" si="124"/>
        <v>22676.021499999995</v>
      </c>
      <c r="C1262" s="41">
        <f t="shared" si="122"/>
        <v>34.01</v>
      </c>
      <c r="D1262" s="41"/>
      <c r="E1262" s="41">
        <f t="shared" si="121"/>
        <v>34.01</v>
      </c>
      <c r="F1262" s="41">
        <f t="shared" si="123"/>
        <v>0</v>
      </c>
      <c r="G1262" s="41">
        <f t="shared" si="125"/>
        <v>34.01</v>
      </c>
      <c r="H1262" s="41">
        <f t="shared" si="126"/>
        <v>22676.021499999995</v>
      </c>
      <c r="I1262" s="45"/>
      <c r="J1262" s="46"/>
      <c r="K1262" s="45"/>
      <c r="N1262" s="161"/>
    </row>
    <row r="1263" spans="1:14" hidden="1" outlineLevel="1" x14ac:dyDescent="0.3">
      <c r="A1263" s="15">
        <v>1260</v>
      </c>
      <c r="B1263" s="49">
        <f t="shared" si="124"/>
        <v>22676.021499999995</v>
      </c>
      <c r="C1263" s="41">
        <f t="shared" si="122"/>
        <v>34.01</v>
      </c>
      <c r="D1263" s="41">
        <f>D1053</f>
        <v>200</v>
      </c>
      <c r="E1263" s="41">
        <f t="shared" si="121"/>
        <v>68.02</v>
      </c>
      <c r="F1263" s="41">
        <f t="shared" si="123"/>
        <v>64.619</v>
      </c>
      <c r="G1263" s="41">
        <f t="shared" si="125"/>
        <v>0</v>
      </c>
      <c r="H1263" s="41">
        <f t="shared" si="126"/>
        <v>22930.640499999994</v>
      </c>
      <c r="I1263" s="47">
        <f>D1263+I1233</f>
        <v>8400</v>
      </c>
      <c r="J1263" s="41"/>
      <c r="K1263" s="45"/>
      <c r="N1263" s="161"/>
    </row>
    <row r="1264" spans="1:14" hidden="1" outlineLevel="1" x14ac:dyDescent="0.3">
      <c r="A1264" s="15">
        <v>1261</v>
      </c>
      <c r="B1264" s="49">
        <f t="shared" si="124"/>
        <v>22930.640499999994</v>
      </c>
      <c r="C1264" s="41">
        <f t="shared" si="122"/>
        <v>34.4</v>
      </c>
      <c r="D1264" s="41"/>
      <c r="E1264" s="41">
        <f t="shared" si="121"/>
        <v>34.4</v>
      </c>
      <c r="F1264" s="41">
        <f t="shared" si="123"/>
        <v>0</v>
      </c>
      <c r="G1264" s="41">
        <f t="shared" si="125"/>
        <v>34.4</v>
      </c>
      <c r="H1264" s="41">
        <f t="shared" si="126"/>
        <v>22930.640499999994</v>
      </c>
      <c r="I1264" s="45"/>
      <c r="J1264" s="46"/>
      <c r="K1264" s="45"/>
      <c r="N1264" s="161"/>
    </row>
    <row r="1265" spans="1:14" hidden="1" outlineLevel="1" x14ac:dyDescent="0.3">
      <c r="A1265" s="15">
        <v>1262</v>
      </c>
      <c r="B1265" s="49">
        <f t="shared" si="124"/>
        <v>22930.640499999994</v>
      </c>
      <c r="C1265" s="41">
        <f t="shared" si="122"/>
        <v>34.4</v>
      </c>
      <c r="D1265" s="41"/>
      <c r="E1265" s="41">
        <f t="shared" si="121"/>
        <v>68.8</v>
      </c>
      <c r="F1265" s="41">
        <f t="shared" si="123"/>
        <v>65.36</v>
      </c>
      <c r="G1265" s="41">
        <f t="shared" si="125"/>
        <v>0</v>
      </c>
      <c r="H1265" s="41">
        <f t="shared" si="126"/>
        <v>22996.000499999995</v>
      </c>
      <c r="I1265" s="45"/>
      <c r="J1265" s="46"/>
      <c r="K1265" s="45"/>
      <c r="N1265" s="161"/>
    </row>
    <row r="1266" spans="1:14" hidden="1" outlineLevel="1" x14ac:dyDescent="0.3">
      <c r="A1266" s="15">
        <v>1263</v>
      </c>
      <c r="B1266" s="49">
        <f t="shared" si="124"/>
        <v>22996.000499999995</v>
      </c>
      <c r="C1266" s="41">
        <f t="shared" si="122"/>
        <v>34.49</v>
      </c>
      <c r="D1266" s="41"/>
      <c r="E1266" s="41">
        <f t="shared" ref="E1266:E1329" si="127">C1266+G1265</f>
        <v>34.49</v>
      </c>
      <c r="F1266" s="41">
        <f t="shared" si="123"/>
        <v>0</v>
      </c>
      <c r="G1266" s="41">
        <f t="shared" si="125"/>
        <v>34.49</v>
      </c>
      <c r="H1266" s="41">
        <f t="shared" si="126"/>
        <v>22996.000499999995</v>
      </c>
      <c r="I1266" s="45"/>
      <c r="J1266" s="46"/>
      <c r="K1266" s="45"/>
      <c r="N1266" s="161"/>
    </row>
    <row r="1267" spans="1:14" hidden="1" outlineLevel="1" x14ac:dyDescent="0.3">
      <c r="A1267" s="15">
        <v>1264</v>
      </c>
      <c r="B1267" s="49">
        <f t="shared" si="124"/>
        <v>22996.000499999995</v>
      </c>
      <c r="C1267" s="41">
        <f t="shared" si="122"/>
        <v>34.49</v>
      </c>
      <c r="D1267" s="41"/>
      <c r="E1267" s="41">
        <f t="shared" si="127"/>
        <v>68.98</v>
      </c>
      <c r="F1267" s="41">
        <f t="shared" si="123"/>
        <v>65.531000000000006</v>
      </c>
      <c r="G1267" s="41">
        <f t="shared" si="125"/>
        <v>0</v>
      </c>
      <c r="H1267" s="41">
        <f t="shared" si="126"/>
        <v>23061.531499999994</v>
      </c>
      <c r="I1267" s="45"/>
      <c r="J1267" s="46"/>
      <c r="K1267" s="45"/>
      <c r="N1267" s="161"/>
    </row>
    <row r="1268" spans="1:14" hidden="1" outlineLevel="1" x14ac:dyDescent="0.3">
      <c r="A1268" s="15">
        <v>1265</v>
      </c>
      <c r="B1268" s="49">
        <f t="shared" si="124"/>
        <v>23061.531499999994</v>
      </c>
      <c r="C1268" s="41">
        <f t="shared" si="122"/>
        <v>34.590000000000003</v>
      </c>
      <c r="D1268" s="41"/>
      <c r="E1268" s="41">
        <f>C1268+G1267</f>
        <v>34.590000000000003</v>
      </c>
      <c r="F1268" s="41">
        <f t="shared" si="123"/>
        <v>0</v>
      </c>
      <c r="G1268" s="41">
        <f t="shared" si="125"/>
        <v>34.590000000000003</v>
      </c>
      <c r="H1268" s="41">
        <f t="shared" si="126"/>
        <v>23061.531499999994</v>
      </c>
      <c r="I1268" s="45"/>
      <c r="J1268" s="46"/>
      <c r="K1268" s="45"/>
      <c r="N1268" s="161"/>
    </row>
    <row r="1269" spans="1:14" hidden="1" outlineLevel="1" x14ac:dyDescent="0.3">
      <c r="A1269" s="15">
        <v>1266</v>
      </c>
      <c r="B1269" s="49">
        <f t="shared" si="124"/>
        <v>23061.531499999994</v>
      </c>
      <c r="C1269" s="41">
        <f t="shared" si="122"/>
        <v>34.590000000000003</v>
      </c>
      <c r="D1269" s="41"/>
      <c r="E1269" s="41">
        <f t="shared" si="127"/>
        <v>69.180000000000007</v>
      </c>
      <c r="F1269" s="41">
        <f t="shared" si="123"/>
        <v>65.721000000000004</v>
      </c>
      <c r="G1269" s="41">
        <f t="shared" si="125"/>
        <v>0</v>
      </c>
      <c r="H1269" s="41">
        <f t="shared" si="126"/>
        <v>23127.252499999995</v>
      </c>
      <c r="I1269" s="45"/>
      <c r="J1269" s="46"/>
      <c r="K1269" s="45"/>
      <c r="N1269" s="161"/>
    </row>
    <row r="1270" spans="1:14" hidden="1" outlineLevel="1" x14ac:dyDescent="0.3">
      <c r="A1270" s="15">
        <v>1267</v>
      </c>
      <c r="B1270" s="49">
        <f t="shared" si="124"/>
        <v>23127.252499999995</v>
      </c>
      <c r="C1270" s="41">
        <f t="shared" si="122"/>
        <v>34.69</v>
      </c>
      <c r="D1270" s="41"/>
      <c r="E1270" s="41">
        <f t="shared" si="127"/>
        <v>34.69</v>
      </c>
      <c r="F1270" s="41">
        <f t="shared" si="123"/>
        <v>0</v>
      </c>
      <c r="G1270" s="41">
        <f t="shared" si="125"/>
        <v>34.69</v>
      </c>
      <c r="H1270" s="41">
        <f t="shared" si="126"/>
        <v>23127.252499999995</v>
      </c>
      <c r="I1270" s="45"/>
      <c r="J1270" s="46"/>
      <c r="K1270" s="45"/>
      <c r="N1270" s="161"/>
    </row>
    <row r="1271" spans="1:14" hidden="1" outlineLevel="1" x14ac:dyDescent="0.3">
      <c r="A1271" s="15">
        <v>1268</v>
      </c>
      <c r="B1271" s="49">
        <f t="shared" si="124"/>
        <v>23127.252499999995</v>
      </c>
      <c r="C1271" s="41">
        <f t="shared" si="122"/>
        <v>34.69</v>
      </c>
      <c r="D1271" s="41"/>
      <c r="E1271" s="41">
        <f t="shared" si="127"/>
        <v>69.38</v>
      </c>
      <c r="F1271" s="41">
        <f t="shared" si="123"/>
        <v>65.910999999999987</v>
      </c>
      <c r="G1271" s="41">
        <f t="shared" si="125"/>
        <v>0</v>
      </c>
      <c r="H1271" s="41">
        <f t="shared" si="126"/>
        <v>23193.163499999995</v>
      </c>
      <c r="I1271" s="45"/>
      <c r="J1271" s="46"/>
      <c r="K1271" s="45"/>
      <c r="N1271" s="161"/>
    </row>
    <row r="1272" spans="1:14" hidden="1" outlineLevel="1" x14ac:dyDescent="0.3">
      <c r="A1272" s="15">
        <v>1269</v>
      </c>
      <c r="B1272" s="49">
        <f t="shared" si="124"/>
        <v>23193.163499999995</v>
      </c>
      <c r="C1272" s="41">
        <f t="shared" si="122"/>
        <v>34.79</v>
      </c>
      <c r="D1272" s="41"/>
      <c r="E1272" s="41">
        <f t="shared" si="127"/>
        <v>34.79</v>
      </c>
      <c r="F1272" s="41">
        <f t="shared" si="123"/>
        <v>0</v>
      </c>
      <c r="G1272" s="41">
        <f t="shared" si="125"/>
        <v>34.79</v>
      </c>
      <c r="H1272" s="41">
        <f t="shared" si="126"/>
        <v>23193.163499999995</v>
      </c>
      <c r="I1272" s="45"/>
      <c r="J1272" s="46"/>
      <c r="K1272" s="45"/>
      <c r="N1272" s="161"/>
    </row>
    <row r="1273" spans="1:14" hidden="1" outlineLevel="1" x14ac:dyDescent="0.3">
      <c r="A1273" s="15">
        <v>1270</v>
      </c>
      <c r="B1273" s="49">
        <f t="shared" si="124"/>
        <v>23193.163499999995</v>
      </c>
      <c r="C1273" s="41">
        <f t="shared" si="122"/>
        <v>34.79</v>
      </c>
      <c r="D1273" s="41"/>
      <c r="E1273" s="41">
        <f t="shared" si="127"/>
        <v>69.58</v>
      </c>
      <c r="F1273" s="41">
        <f t="shared" si="123"/>
        <v>66.100999999999999</v>
      </c>
      <c r="G1273" s="41">
        <f t="shared" si="125"/>
        <v>0</v>
      </c>
      <c r="H1273" s="41">
        <f t="shared" si="126"/>
        <v>23259.264499999994</v>
      </c>
      <c r="I1273" s="45"/>
      <c r="J1273" s="46"/>
      <c r="K1273" s="45"/>
      <c r="N1273" s="161"/>
    </row>
    <row r="1274" spans="1:14" hidden="1" outlineLevel="1" x14ac:dyDescent="0.3">
      <c r="A1274" s="15">
        <v>1271</v>
      </c>
      <c r="B1274" s="49">
        <f t="shared" si="124"/>
        <v>23259.264499999994</v>
      </c>
      <c r="C1274" s="41">
        <f t="shared" si="122"/>
        <v>34.89</v>
      </c>
      <c r="D1274" s="41"/>
      <c r="E1274" s="41">
        <f t="shared" si="127"/>
        <v>34.89</v>
      </c>
      <c r="F1274" s="41">
        <f t="shared" si="123"/>
        <v>0</v>
      </c>
      <c r="G1274" s="41">
        <f t="shared" si="125"/>
        <v>34.89</v>
      </c>
      <c r="H1274" s="41">
        <f t="shared" si="126"/>
        <v>23259.264499999994</v>
      </c>
      <c r="I1274" s="45"/>
      <c r="J1274" s="46"/>
      <c r="K1274" s="45"/>
      <c r="N1274" s="161"/>
    </row>
    <row r="1275" spans="1:14" hidden="1" outlineLevel="1" x14ac:dyDescent="0.3">
      <c r="A1275" s="15">
        <v>1272</v>
      </c>
      <c r="B1275" s="49">
        <f t="shared" si="124"/>
        <v>23259.264499999994</v>
      </c>
      <c r="C1275" s="41">
        <f t="shared" si="122"/>
        <v>34.89</v>
      </c>
      <c r="D1275" s="41"/>
      <c r="E1275" s="41">
        <f t="shared" si="127"/>
        <v>69.78</v>
      </c>
      <c r="F1275" s="41">
        <f t="shared" si="123"/>
        <v>66.290999999999997</v>
      </c>
      <c r="G1275" s="41">
        <f t="shared" si="125"/>
        <v>0</v>
      </c>
      <c r="H1275" s="41">
        <f t="shared" si="126"/>
        <v>23325.555499999995</v>
      </c>
      <c r="I1275" s="45"/>
      <c r="J1275" s="46"/>
      <c r="K1275" s="45"/>
      <c r="N1275" s="161"/>
    </row>
    <row r="1276" spans="1:14" hidden="1" outlineLevel="1" x14ac:dyDescent="0.3">
      <c r="A1276" s="15">
        <v>1273</v>
      </c>
      <c r="B1276" s="49">
        <f t="shared" si="124"/>
        <v>23325.555499999995</v>
      </c>
      <c r="C1276" s="41">
        <f t="shared" si="122"/>
        <v>34.99</v>
      </c>
      <c r="D1276" s="41"/>
      <c r="E1276" s="41">
        <f t="shared" si="127"/>
        <v>34.99</v>
      </c>
      <c r="F1276" s="41">
        <f t="shared" si="123"/>
        <v>0</v>
      </c>
      <c r="G1276" s="41">
        <f t="shared" si="125"/>
        <v>34.99</v>
      </c>
      <c r="H1276" s="41">
        <f t="shared" si="126"/>
        <v>23325.555499999995</v>
      </c>
      <c r="I1276" s="45"/>
      <c r="J1276" s="46"/>
      <c r="K1276" s="45"/>
      <c r="N1276" s="161"/>
    </row>
    <row r="1277" spans="1:14" hidden="1" outlineLevel="1" x14ac:dyDescent="0.3">
      <c r="A1277" s="15">
        <v>1274</v>
      </c>
      <c r="B1277" s="49">
        <f t="shared" si="124"/>
        <v>23325.555499999995</v>
      </c>
      <c r="C1277" s="41">
        <f t="shared" si="122"/>
        <v>34.99</v>
      </c>
      <c r="D1277" s="41"/>
      <c r="E1277" s="41">
        <f t="shared" si="127"/>
        <v>69.98</v>
      </c>
      <c r="F1277" s="41">
        <f t="shared" si="123"/>
        <v>66.480999999999995</v>
      </c>
      <c r="G1277" s="41">
        <f t="shared" si="125"/>
        <v>0</v>
      </c>
      <c r="H1277" s="41">
        <f t="shared" si="126"/>
        <v>23392.036499999995</v>
      </c>
      <c r="I1277" s="45"/>
      <c r="J1277" s="46"/>
      <c r="K1277" s="45"/>
      <c r="N1277" s="161"/>
    </row>
    <row r="1278" spans="1:14" hidden="1" outlineLevel="1" x14ac:dyDescent="0.3">
      <c r="A1278" s="15">
        <v>1275</v>
      </c>
      <c r="B1278" s="49">
        <f t="shared" si="124"/>
        <v>23392.036499999995</v>
      </c>
      <c r="C1278" s="41">
        <f t="shared" si="122"/>
        <v>35.090000000000003</v>
      </c>
      <c r="D1278" s="41"/>
      <c r="E1278" s="41">
        <f t="shared" si="127"/>
        <v>35.090000000000003</v>
      </c>
      <c r="F1278" s="41">
        <f t="shared" si="123"/>
        <v>0</v>
      </c>
      <c r="G1278" s="41">
        <f t="shared" si="125"/>
        <v>35.090000000000003</v>
      </c>
      <c r="H1278" s="41">
        <f t="shared" si="126"/>
        <v>23392.036499999995</v>
      </c>
      <c r="I1278" s="45"/>
      <c r="J1278" s="46"/>
      <c r="K1278" s="45"/>
      <c r="N1278" s="161"/>
    </row>
    <row r="1279" spans="1:14" hidden="1" outlineLevel="1" x14ac:dyDescent="0.3">
      <c r="A1279" s="15">
        <v>1276</v>
      </c>
      <c r="B1279" s="49">
        <f t="shared" si="124"/>
        <v>23392.036499999995</v>
      </c>
      <c r="C1279" s="41">
        <f t="shared" si="122"/>
        <v>35.090000000000003</v>
      </c>
      <c r="D1279" s="41"/>
      <c r="E1279" s="41">
        <f t="shared" si="127"/>
        <v>70.180000000000007</v>
      </c>
      <c r="F1279" s="41">
        <f t="shared" si="123"/>
        <v>66.671000000000006</v>
      </c>
      <c r="G1279" s="41">
        <f t="shared" si="125"/>
        <v>0</v>
      </c>
      <c r="H1279" s="41">
        <f t="shared" si="126"/>
        <v>23458.707499999993</v>
      </c>
      <c r="I1279" s="45"/>
      <c r="J1279" s="46"/>
      <c r="K1279" s="45"/>
      <c r="N1279" s="161"/>
    </row>
    <row r="1280" spans="1:14" hidden="1" outlineLevel="1" x14ac:dyDescent="0.3">
      <c r="A1280" s="15">
        <v>1277</v>
      </c>
      <c r="B1280" s="49">
        <f t="shared" si="124"/>
        <v>23458.707499999993</v>
      </c>
      <c r="C1280" s="41">
        <f t="shared" si="122"/>
        <v>35.19</v>
      </c>
      <c r="D1280" s="41"/>
      <c r="E1280" s="41">
        <f t="shared" si="127"/>
        <v>35.19</v>
      </c>
      <c r="F1280" s="41">
        <f t="shared" si="123"/>
        <v>0</v>
      </c>
      <c r="G1280" s="41">
        <f t="shared" si="125"/>
        <v>35.19</v>
      </c>
      <c r="H1280" s="41">
        <f t="shared" si="126"/>
        <v>23458.707499999993</v>
      </c>
      <c r="I1280" s="45"/>
      <c r="J1280" s="46"/>
      <c r="K1280" s="45"/>
      <c r="N1280" s="161"/>
    </row>
    <row r="1281" spans="1:14" hidden="1" outlineLevel="1" x14ac:dyDescent="0.3">
      <c r="A1281" s="15">
        <v>1278</v>
      </c>
      <c r="B1281" s="49">
        <f t="shared" si="124"/>
        <v>23458.707499999993</v>
      </c>
      <c r="C1281" s="41">
        <f t="shared" si="122"/>
        <v>35.19</v>
      </c>
      <c r="D1281" s="41"/>
      <c r="E1281" s="41">
        <f t="shared" si="127"/>
        <v>70.38</v>
      </c>
      <c r="F1281" s="41">
        <f t="shared" si="123"/>
        <v>66.86099999999999</v>
      </c>
      <c r="G1281" s="41">
        <f t="shared" si="125"/>
        <v>0</v>
      </c>
      <c r="H1281" s="41">
        <f t="shared" si="126"/>
        <v>23525.568499999994</v>
      </c>
      <c r="I1281" s="45"/>
      <c r="J1281" s="46"/>
      <c r="K1281" s="45"/>
      <c r="N1281" s="161"/>
    </row>
    <row r="1282" spans="1:14" hidden="1" outlineLevel="1" x14ac:dyDescent="0.3">
      <c r="A1282" s="15">
        <v>1279</v>
      </c>
      <c r="B1282" s="49">
        <f t="shared" si="124"/>
        <v>23525.568499999994</v>
      </c>
      <c r="C1282" s="41">
        <f t="shared" si="122"/>
        <v>35.29</v>
      </c>
      <c r="D1282" s="41"/>
      <c r="E1282" s="41">
        <f t="shared" si="127"/>
        <v>35.29</v>
      </c>
      <c r="F1282" s="41">
        <f t="shared" si="123"/>
        <v>0</v>
      </c>
      <c r="G1282" s="41">
        <f t="shared" si="125"/>
        <v>35.29</v>
      </c>
      <c r="H1282" s="41">
        <f t="shared" si="126"/>
        <v>23525.568499999994</v>
      </c>
      <c r="I1282" s="45"/>
      <c r="J1282" s="46"/>
      <c r="K1282" s="45"/>
      <c r="N1282" s="161"/>
    </row>
    <row r="1283" spans="1:14" hidden="1" outlineLevel="1" x14ac:dyDescent="0.3">
      <c r="A1283" s="15">
        <v>1280</v>
      </c>
      <c r="B1283" s="49">
        <f t="shared" si="124"/>
        <v>23525.568499999994</v>
      </c>
      <c r="C1283" s="41">
        <f t="shared" si="122"/>
        <v>35.29</v>
      </c>
      <c r="D1283" s="41"/>
      <c r="E1283" s="41">
        <f t="shared" si="127"/>
        <v>70.58</v>
      </c>
      <c r="F1283" s="41">
        <f t="shared" si="123"/>
        <v>67.051000000000002</v>
      </c>
      <c r="G1283" s="41">
        <f t="shared" si="125"/>
        <v>0</v>
      </c>
      <c r="H1283" s="41">
        <f t="shared" si="126"/>
        <v>23592.619499999993</v>
      </c>
      <c r="I1283" s="45"/>
      <c r="J1283" s="46"/>
      <c r="K1283" s="45"/>
      <c r="N1283" s="161"/>
    </row>
    <row r="1284" spans="1:14" hidden="1" outlineLevel="1" x14ac:dyDescent="0.3">
      <c r="A1284" s="15">
        <v>1281</v>
      </c>
      <c r="B1284" s="49">
        <f t="shared" si="124"/>
        <v>23592.619499999993</v>
      </c>
      <c r="C1284" s="41">
        <f t="shared" ref="C1284:C1347" si="128">ROUND(B1284*Ertrag/100,2)</f>
        <v>35.39</v>
      </c>
      <c r="D1284" s="41"/>
      <c r="E1284" s="41">
        <f t="shared" si="127"/>
        <v>35.39</v>
      </c>
      <c r="F1284" s="41">
        <f t="shared" ref="F1284:F1347" si="129">IF(E1284&lt;50,0,E1284*gebuehr)</f>
        <v>0</v>
      </c>
      <c r="G1284" s="41">
        <f t="shared" si="125"/>
        <v>35.39</v>
      </c>
      <c r="H1284" s="41">
        <f t="shared" si="126"/>
        <v>23592.619499999993</v>
      </c>
      <c r="I1284" s="45"/>
      <c r="J1284" s="46"/>
      <c r="K1284" s="45"/>
      <c r="N1284" s="161"/>
    </row>
    <row r="1285" spans="1:14" hidden="1" outlineLevel="1" x14ac:dyDescent="0.3">
      <c r="A1285" s="15">
        <v>1282</v>
      </c>
      <c r="B1285" s="49">
        <f t="shared" si="124"/>
        <v>23592.619499999993</v>
      </c>
      <c r="C1285" s="41">
        <f t="shared" si="128"/>
        <v>35.39</v>
      </c>
      <c r="D1285" s="41"/>
      <c r="E1285" s="41">
        <f t="shared" si="127"/>
        <v>70.78</v>
      </c>
      <c r="F1285" s="41">
        <f t="shared" si="129"/>
        <v>67.241</v>
      </c>
      <c r="G1285" s="41">
        <f t="shared" si="125"/>
        <v>0</v>
      </c>
      <c r="H1285" s="41">
        <f t="shared" si="126"/>
        <v>23659.860499999995</v>
      </c>
      <c r="I1285" s="45"/>
      <c r="J1285" s="46"/>
      <c r="K1285" s="45"/>
      <c r="N1285" s="161"/>
    </row>
    <row r="1286" spans="1:14" hidden="1" outlineLevel="1" x14ac:dyDescent="0.3">
      <c r="A1286" s="15">
        <v>1283</v>
      </c>
      <c r="B1286" s="49">
        <f t="shared" si="124"/>
        <v>23659.860499999995</v>
      </c>
      <c r="C1286" s="41">
        <f t="shared" si="128"/>
        <v>35.49</v>
      </c>
      <c r="D1286" s="41"/>
      <c r="E1286" s="41">
        <f t="shared" si="127"/>
        <v>35.49</v>
      </c>
      <c r="F1286" s="41">
        <f t="shared" si="129"/>
        <v>0</v>
      </c>
      <c r="G1286" s="41">
        <f t="shared" si="125"/>
        <v>35.49</v>
      </c>
      <c r="H1286" s="41">
        <f t="shared" si="126"/>
        <v>23659.860499999995</v>
      </c>
      <c r="I1286" s="45"/>
      <c r="J1286" s="46"/>
      <c r="K1286" s="45"/>
      <c r="N1286" s="161"/>
    </row>
    <row r="1287" spans="1:14" hidden="1" outlineLevel="1" x14ac:dyDescent="0.3">
      <c r="A1287" s="15">
        <v>1284</v>
      </c>
      <c r="B1287" s="49">
        <f t="shared" ref="B1287:B1350" si="130">H1286</f>
        <v>23659.860499999995</v>
      </c>
      <c r="C1287" s="41">
        <f t="shared" si="128"/>
        <v>35.49</v>
      </c>
      <c r="D1287" s="41"/>
      <c r="E1287" s="41">
        <f t="shared" si="127"/>
        <v>70.98</v>
      </c>
      <c r="F1287" s="41">
        <f t="shared" si="129"/>
        <v>67.430999999999997</v>
      </c>
      <c r="G1287" s="41">
        <f t="shared" si="125"/>
        <v>0</v>
      </c>
      <c r="H1287" s="41">
        <f t="shared" si="126"/>
        <v>23727.291499999996</v>
      </c>
      <c r="I1287" s="45"/>
      <c r="J1287" s="46"/>
      <c r="K1287" s="45"/>
      <c r="N1287" s="161"/>
    </row>
    <row r="1288" spans="1:14" hidden="1" outlineLevel="1" x14ac:dyDescent="0.3">
      <c r="A1288" s="15">
        <v>1285</v>
      </c>
      <c r="B1288" s="49">
        <f t="shared" si="130"/>
        <v>23727.291499999996</v>
      </c>
      <c r="C1288" s="41">
        <f t="shared" si="128"/>
        <v>35.590000000000003</v>
      </c>
      <c r="D1288" s="41"/>
      <c r="E1288" s="41">
        <f t="shared" si="127"/>
        <v>35.590000000000003</v>
      </c>
      <c r="F1288" s="41">
        <f t="shared" si="129"/>
        <v>0</v>
      </c>
      <c r="G1288" s="41">
        <f t="shared" si="125"/>
        <v>35.590000000000003</v>
      </c>
      <c r="H1288" s="41">
        <f t="shared" si="126"/>
        <v>23727.291499999996</v>
      </c>
      <c r="I1288" s="45"/>
      <c r="J1288" s="46"/>
      <c r="K1288" s="45"/>
      <c r="N1288" s="161"/>
    </row>
    <row r="1289" spans="1:14" hidden="1" outlineLevel="1" x14ac:dyDescent="0.3">
      <c r="A1289" s="15">
        <v>1286</v>
      </c>
      <c r="B1289" s="49">
        <f t="shared" si="130"/>
        <v>23727.291499999996</v>
      </c>
      <c r="C1289" s="41">
        <f t="shared" si="128"/>
        <v>35.590000000000003</v>
      </c>
      <c r="D1289" s="41"/>
      <c r="E1289" s="41">
        <f t="shared" si="127"/>
        <v>71.180000000000007</v>
      </c>
      <c r="F1289" s="41">
        <f t="shared" si="129"/>
        <v>67.621000000000009</v>
      </c>
      <c r="G1289" s="41">
        <f t="shared" si="125"/>
        <v>0</v>
      </c>
      <c r="H1289" s="41">
        <f t="shared" si="126"/>
        <v>23794.912499999995</v>
      </c>
      <c r="I1289" s="45"/>
      <c r="J1289" s="46"/>
      <c r="K1289" s="45"/>
      <c r="N1289" s="161"/>
    </row>
    <row r="1290" spans="1:14" hidden="1" outlineLevel="1" x14ac:dyDescent="0.3">
      <c r="A1290" s="15">
        <v>1287</v>
      </c>
      <c r="B1290" s="49">
        <f t="shared" si="130"/>
        <v>23794.912499999995</v>
      </c>
      <c r="C1290" s="41">
        <f t="shared" si="128"/>
        <v>35.69</v>
      </c>
      <c r="D1290" s="41"/>
      <c r="E1290" s="41">
        <f t="shared" si="127"/>
        <v>35.69</v>
      </c>
      <c r="F1290" s="41">
        <f t="shared" si="129"/>
        <v>0</v>
      </c>
      <c r="G1290" s="41">
        <f t="shared" si="125"/>
        <v>35.69</v>
      </c>
      <c r="H1290" s="41">
        <f t="shared" si="126"/>
        <v>23794.912499999995</v>
      </c>
      <c r="I1290" s="45"/>
      <c r="J1290" s="46"/>
      <c r="K1290" s="45"/>
      <c r="N1290" s="161"/>
    </row>
    <row r="1291" spans="1:14" hidden="1" outlineLevel="1" x14ac:dyDescent="0.3">
      <c r="A1291" s="15">
        <v>1288</v>
      </c>
      <c r="B1291" s="49">
        <f t="shared" si="130"/>
        <v>23794.912499999995</v>
      </c>
      <c r="C1291" s="41">
        <f t="shared" si="128"/>
        <v>35.69</v>
      </c>
      <c r="D1291" s="41"/>
      <c r="E1291" s="41">
        <f t="shared" si="127"/>
        <v>71.38</v>
      </c>
      <c r="F1291" s="41">
        <f t="shared" si="129"/>
        <v>67.810999999999993</v>
      </c>
      <c r="G1291" s="41">
        <f t="shared" si="125"/>
        <v>0</v>
      </c>
      <c r="H1291" s="41">
        <f t="shared" si="126"/>
        <v>23862.723499999996</v>
      </c>
      <c r="I1291" s="45"/>
      <c r="J1291" s="46"/>
      <c r="K1291" s="45"/>
      <c r="N1291" s="161"/>
    </row>
    <row r="1292" spans="1:14" hidden="1" outlineLevel="1" x14ac:dyDescent="0.3">
      <c r="A1292" s="15">
        <v>1289</v>
      </c>
      <c r="B1292" s="49">
        <f t="shared" si="130"/>
        <v>23862.723499999996</v>
      </c>
      <c r="C1292" s="41">
        <f t="shared" si="128"/>
        <v>35.79</v>
      </c>
      <c r="D1292" s="41"/>
      <c r="E1292" s="41">
        <f t="shared" si="127"/>
        <v>35.79</v>
      </c>
      <c r="F1292" s="41">
        <f t="shared" si="129"/>
        <v>0</v>
      </c>
      <c r="G1292" s="41">
        <f t="shared" si="125"/>
        <v>35.79</v>
      </c>
      <c r="H1292" s="41">
        <f t="shared" si="126"/>
        <v>23862.723499999996</v>
      </c>
      <c r="I1292" s="45"/>
      <c r="J1292" s="46"/>
      <c r="K1292" s="45"/>
      <c r="N1292" s="161"/>
    </row>
    <row r="1293" spans="1:14" hidden="1" outlineLevel="1" x14ac:dyDescent="0.3">
      <c r="A1293" s="15">
        <v>1290</v>
      </c>
      <c r="B1293" s="49">
        <f t="shared" si="130"/>
        <v>23862.723499999996</v>
      </c>
      <c r="C1293" s="41">
        <f t="shared" si="128"/>
        <v>35.79</v>
      </c>
      <c r="D1293" s="41">
        <f>D1053</f>
        <v>200</v>
      </c>
      <c r="E1293" s="41">
        <f t="shared" si="127"/>
        <v>71.58</v>
      </c>
      <c r="F1293" s="41">
        <f t="shared" si="129"/>
        <v>68.000999999999991</v>
      </c>
      <c r="G1293" s="41">
        <f t="shared" si="125"/>
        <v>0</v>
      </c>
      <c r="H1293" s="41">
        <f t="shared" si="126"/>
        <v>24120.724499999997</v>
      </c>
      <c r="I1293" s="47">
        <f>D1293+I1263</f>
        <v>8600</v>
      </c>
      <c r="J1293" s="41"/>
      <c r="K1293" s="45"/>
      <c r="N1293" s="161"/>
    </row>
    <row r="1294" spans="1:14" hidden="1" outlineLevel="1" x14ac:dyDescent="0.3">
      <c r="A1294" s="15">
        <v>1291</v>
      </c>
      <c r="B1294" s="49">
        <f t="shared" si="130"/>
        <v>24120.724499999997</v>
      </c>
      <c r="C1294" s="41">
        <f t="shared" si="128"/>
        <v>36.18</v>
      </c>
      <c r="D1294" s="41"/>
      <c r="E1294" s="41">
        <f t="shared" si="127"/>
        <v>36.18</v>
      </c>
      <c r="F1294" s="41">
        <f t="shared" si="129"/>
        <v>0</v>
      </c>
      <c r="G1294" s="41">
        <f t="shared" si="125"/>
        <v>36.18</v>
      </c>
      <c r="H1294" s="41">
        <f t="shared" si="126"/>
        <v>24120.724499999997</v>
      </c>
      <c r="I1294" s="45"/>
      <c r="J1294" s="46"/>
      <c r="K1294" s="45"/>
      <c r="N1294" s="161"/>
    </row>
    <row r="1295" spans="1:14" hidden="1" outlineLevel="1" x14ac:dyDescent="0.3">
      <c r="A1295" s="15">
        <v>1292</v>
      </c>
      <c r="B1295" s="49">
        <f t="shared" si="130"/>
        <v>24120.724499999997</v>
      </c>
      <c r="C1295" s="41">
        <f t="shared" si="128"/>
        <v>36.18</v>
      </c>
      <c r="D1295" s="41"/>
      <c r="E1295" s="41">
        <f t="shared" si="127"/>
        <v>72.36</v>
      </c>
      <c r="F1295" s="41">
        <f t="shared" si="129"/>
        <v>68.74199999999999</v>
      </c>
      <c r="G1295" s="41">
        <f t="shared" si="125"/>
        <v>0</v>
      </c>
      <c r="H1295" s="41">
        <f t="shared" si="126"/>
        <v>24189.466499999995</v>
      </c>
      <c r="I1295" s="45"/>
      <c r="J1295" s="46"/>
      <c r="K1295" s="45"/>
      <c r="N1295" s="161"/>
    </row>
    <row r="1296" spans="1:14" hidden="1" outlineLevel="1" x14ac:dyDescent="0.3">
      <c r="A1296" s="15">
        <v>1293</v>
      </c>
      <c r="B1296" s="49">
        <f t="shared" si="130"/>
        <v>24189.466499999995</v>
      </c>
      <c r="C1296" s="41">
        <f t="shared" si="128"/>
        <v>36.28</v>
      </c>
      <c r="D1296" s="41"/>
      <c r="E1296" s="41">
        <f t="shared" si="127"/>
        <v>36.28</v>
      </c>
      <c r="F1296" s="41">
        <f t="shared" si="129"/>
        <v>0</v>
      </c>
      <c r="G1296" s="41">
        <f t="shared" si="125"/>
        <v>36.28</v>
      </c>
      <c r="H1296" s="41">
        <f t="shared" si="126"/>
        <v>24189.466499999995</v>
      </c>
      <c r="I1296" s="45"/>
      <c r="J1296" s="46"/>
      <c r="K1296" s="45"/>
      <c r="N1296" s="161"/>
    </row>
    <row r="1297" spans="1:14" hidden="1" outlineLevel="1" x14ac:dyDescent="0.3">
      <c r="A1297" s="15">
        <v>1294</v>
      </c>
      <c r="B1297" s="49">
        <f t="shared" si="130"/>
        <v>24189.466499999995</v>
      </c>
      <c r="C1297" s="41">
        <f t="shared" si="128"/>
        <v>36.28</v>
      </c>
      <c r="D1297" s="41"/>
      <c r="E1297" s="41">
        <f t="shared" si="127"/>
        <v>72.56</v>
      </c>
      <c r="F1297" s="41">
        <f t="shared" si="129"/>
        <v>68.932000000000002</v>
      </c>
      <c r="G1297" s="41">
        <f t="shared" si="125"/>
        <v>0</v>
      </c>
      <c r="H1297" s="41">
        <f t="shared" si="126"/>
        <v>24258.398499999996</v>
      </c>
      <c r="I1297" s="45"/>
      <c r="J1297" s="46"/>
      <c r="K1297" s="45"/>
      <c r="N1297" s="161"/>
    </row>
    <row r="1298" spans="1:14" hidden="1" outlineLevel="1" x14ac:dyDescent="0.3">
      <c r="A1298" s="15">
        <v>1295</v>
      </c>
      <c r="B1298" s="49">
        <f t="shared" si="130"/>
        <v>24258.398499999996</v>
      </c>
      <c r="C1298" s="41">
        <f t="shared" si="128"/>
        <v>36.39</v>
      </c>
      <c r="D1298" s="41"/>
      <c r="E1298" s="41">
        <f t="shared" si="127"/>
        <v>36.39</v>
      </c>
      <c r="F1298" s="41">
        <f t="shared" si="129"/>
        <v>0</v>
      </c>
      <c r="G1298" s="41">
        <f t="shared" si="125"/>
        <v>36.39</v>
      </c>
      <c r="H1298" s="41">
        <f t="shared" si="126"/>
        <v>24258.398499999996</v>
      </c>
      <c r="I1298" s="45"/>
      <c r="J1298" s="46"/>
      <c r="K1298" s="45"/>
      <c r="N1298" s="161"/>
    </row>
    <row r="1299" spans="1:14" hidden="1" outlineLevel="1" x14ac:dyDescent="0.3">
      <c r="A1299" s="15">
        <v>1296</v>
      </c>
      <c r="B1299" s="49">
        <f t="shared" si="130"/>
        <v>24258.398499999996</v>
      </c>
      <c r="C1299" s="41">
        <f t="shared" si="128"/>
        <v>36.39</v>
      </c>
      <c r="D1299" s="41"/>
      <c r="E1299" s="41">
        <f t="shared" si="127"/>
        <v>72.78</v>
      </c>
      <c r="F1299" s="41">
        <f t="shared" si="129"/>
        <v>69.140999999999991</v>
      </c>
      <c r="G1299" s="41">
        <f t="shared" si="125"/>
        <v>0</v>
      </c>
      <c r="H1299" s="41">
        <f t="shared" si="126"/>
        <v>24327.539499999995</v>
      </c>
      <c r="I1299" s="45"/>
      <c r="J1299" s="46"/>
      <c r="K1299" s="45"/>
      <c r="N1299" s="161"/>
    </row>
    <row r="1300" spans="1:14" hidden="1" outlineLevel="1" x14ac:dyDescent="0.3">
      <c r="A1300" s="15">
        <v>1297</v>
      </c>
      <c r="B1300" s="49">
        <f t="shared" si="130"/>
        <v>24327.539499999995</v>
      </c>
      <c r="C1300" s="41">
        <f t="shared" si="128"/>
        <v>36.49</v>
      </c>
      <c r="D1300" s="41"/>
      <c r="E1300" s="41">
        <f t="shared" si="127"/>
        <v>36.49</v>
      </c>
      <c r="F1300" s="41">
        <f t="shared" si="129"/>
        <v>0</v>
      </c>
      <c r="G1300" s="41">
        <f t="shared" si="125"/>
        <v>36.49</v>
      </c>
      <c r="H1300" s="41">
        <f t="shared" si="126"/>
        <v>24327.539499999995</v>
      </c>
      <c r="I1300" s="45"/>
      <c r="J1300" s="46"/>
      <c r="K1300" s="45"/>
      <c r="N1300" s="161"/>
    </row>
    <row r="1301" spans="1:14" hidden="1" outlineLevel="1" x14ac:dyDescent="0.3">
      <c r="A1301" s="15">
        <v>1298</v>
      </c>
      <c r="B1301" s="49">
        <f t="shared" si="130"/>
        <v>24327.539499999995</v>
      </c>
      <c r="C1301" s="41">
        <f t="shared" si="128"/>
        <v>36.49</v>
      </c>
      <c r="D1301" s="41"/>
      <c r="E1301" s="41">
        <f t="shared" si="127"/>
        <v>72.98</v>
      </c>
      <c r="F1301" s="41">
        <f t="shared" si="129"/>
        <v>69.331000000000003</v>
      </c>
      <c r="G1301" s="41">
        <f t="shared" si="125"/>
        <v>0</v>
      </c>
      <c r="H1301" s="41">
        <f t="shared" si="126"/>
        <v>24396.870499999994</v>
      </c>
      <c r="I1301" s="45"/>
      <c r="J1301" s="46"/>
      <c r="K1301" s="45"/>
      <c r="N1301" s="161"/>
    </row>
    <row r="1302" spans="1:14" hidden="1" outlineLevel="1" x14ac:dyDescent="0.3">
      <c r="A1302" s="15">
        <v>1299</v>
      </c>
      <c r="B1302" s="49">
        <f t="shared" si="130"/>
        <v>24396.870499999994</v>
      </c>
      <c r="C1302" s="41">
        <f t="shared" si="128"/>
        <v>36.6</v>
      </c>
      <c r="D1302" s="41"/>
      <c r="E1302" s="41">
        <f t="shared" si="127"/>
        <v>36.6</v>
      </c>
      <c r="F1302" s="41">
        <f t="shared" si="129"/>
        <v>0</v>
      </c>
      <c r="G1302" s="41">
        <f t="shared" si="125"/>
        <v>36.6</v>
      </c>
      <c r="H1302" s="41">
        <f t="shared" si="126"/>
        <v>24396.870499999994</v>
      </c>
      <c r="I1302" s="45"/>
      <c r="J1302" s="46"/>
      <c r="K1302" s="45"/>
      <c r="N1302" s="161"/>
    </row>
    <row r="1303" spans="1:14" hidden="1" outlineLevel="1" x14ac:dyDescent="0.3">
      <c r="A1303" s="15">
        <v>1300</v>
      </c>
      <c r="B1303" s="49">
        <f t="shared" si="130"/>
        <v>24396.870499999994</v>
      </c>
      <c r="C1303" s="41">
        <f t="shared" si="128"/>
        <v>36.6</v>
      </c>
      <c r="D1303" s="41"/>
      <c r="E1303" s="41">
        <f t="shared" si="127"/>
        <v>73.2</v>
      </c>
      <c r="F1303" s="41">
        <f t="shared" si="129"/>
        <v>69.540000000000006</v>
      </c>
      <c r="G1303" s="41">
        <f t="shared" si="125"/>
        <v>0</v>
      </c>
      <c r="H1303" s="41">
        <f t="shared" si="126"/>
        <v>24466.410499999994</v>
      </c>
      <c r="I1303" s="45"/>
      <c r="J1303" s="46"/>
      <c r="K1303" s="45"/>
      <c r="N1303" s="161"/>
    </row>
    <row r="1304" spans="1:14" hidden="1" outlineLevel="1" x14ac:dyDescent="0.3">
      <c r="A1304" s="15">
        <v>1301</v>
      </c>
      <c r="B1304" s="49">
        <f t="shared" si="130"/>
        <v>24466.410499999994</v>
      </c>
      <c r="C1304" s="41">
        <f t="shared" si="128"/>
        <v>36.700000000000003</v>
      </c>
      <c r="D1304" s="41"/>
      <c r="E1304" s="41">
        <f t="shared" si="127"/>
        <v>36.700000000000003</v>
      </c>
      <c r="F1304" s="41">
        <f t="shared" si="129"/>
        <v>0</v>
      </c>
      <c r="G1304" s="41">
        <f t="shared" si="125"/>
        <v>36.700000000000003</v>
      </c>
      <c r="H1304" s="41">
        <f t="shared" si="126"/>
        <v>24466.410499999994</v>
      </c>
      <c r="I1304" s="45"/>
      <c r="J1304" s="46"/>
      <c r="K1304" s="45"/>
      <c r="N1304" s="161"/>
    </row>
    <row r="1305" spans="1:14" hidden="1" outlineLevel="1" x14ac:dyDescent="0.3">
      <c r="A1305" s="15">
        <v>1302</v>
      </c>
      <c r="B1305" s="49">
        <f t="shared" si="130"/>
        <v>24466.410499999994</v>
      </c>
      <c r="C1305" s="41">
        <f t="shared" si="128"/>
        <v>36.700000000000003</v>
      </c>
      <c r="D1305" s="41"/>
      <c r="E1305" s="41">
        <f t="shared" si="127"/>
        <v>73.400000000000006</v>
      </c>
      <c r="F1305" s="41">
        <f t="shared" si="129"/>
        <v>69.73</v>
      </c>
      <c r="G1305" s="41">
        <f t="shared" si="125"/>
        <v>0</v>
      </c>
      <c r="H1305" s="41">
        <f t="shared" si="126"/>
        <v>24536.140499999994</v>
      </c>
      <c r="I1305" s="45"/>
      <c r="J1305" s="46"/>
      <c r="K1305" s="45"/>
      <c r="N1305" s="161"/>
    </row>
    <row r="1306" spans="1:14" hidden="1" outlineLevel="1" x14ac:dyDescent="0.3">
      <c r="A1306" s="15">
        <v>1303</v>
      </c>
      <c r="B1306" s="49">
        <f t="shared" si="130"/>
        <v>24536.140499999994</v>
      </c>
      <c r="C1306" s="41">
        <f t="shared" si="128"/>
        <v>36.799999999999997</v>
      </c>
      <c r="D1306" s="41"/>
      <c r="E1306" s="41">
        <f t="shared" si="127"/>
        <v>36.799999999999997</v>
      </c>
      <c r="F1306" s="41">
        <f t="shared" si="129"/>
        <v>0</v>
      </c>
      <c r="G1306" s="41">
        <f t="shared" si="125"/>
        <v>36.799999999999997</v>
      </c>
      <c r="H1306" s="41">
        <f t="shared" si="126"/>
        <v>24536.140499999994</v>
      </c>
      <c r="I1306" s="45"/>
      <c r="J1306" s="46"/>
      <c r="K1306" s="45"/>
      <c r="N1306" s="161"/>
    </row>
    <row r="1307" spans="1:14" hidden="1" outlineLevel="1" x14ac:dyDescent="0.3">
      <c r="A1307" s="15">
        <v>1304</v>
      </c>
      <c r="B1307" s="49">
        <f t="shared" si="130"/>
        <v>24536.140499999994</v>
      </c>
      <c r="C1307" s="41">
        <f t="shared" si="128"/>
        <v>36.799999999999997</v>
      </c>
      <c r="D1307" s="41"/>
      <c r="E1307" s="41">
        <f t="shared" si="127"/>
        <v>73.599999999999994</v>
      </c>
      <c r="F1307" s="41">
        <f t="shared" si="129"/>
        <v>69.919999999999987</v>
      </c>
      <c r="G1307" s="41">
        <f t="shared" si="125"/>
        <v>0</v>
      </c>
      <c r="H1307" s="41">
        <f t="shared" si="126"/>
        <v>24606.060499999992</v>
      </c>
      <c r="I1307" s="45"/>
      <c r="J1307" s="46"/>
      <c r="K1307" s="45"/>
      <c r="N1307" s="161"/>
    </row>
    <row r="1308" spans="1:14" hidden="1" outlineLevel="1" x14ac:dyDescent="0.3">
      <c r="A1308" s="15">
        <v>1305</v>
      </c>
      <c r="B1308" s="49">
        <f t="shared" si="130"/>
        <v>24606.060499999992</v>
      </c>
      <c r="C1308" s="41">
        <f t="shared" si="128"/>
        <v>36.909999999999997</v>
      </c>
      <c r="D1308" s="41"/>
      <c r="E1308" s="41">
        <f t="shared" si="127"/>
        <v>36.909999999999997</v>
      </c>
      <c r="F1308" s="41">
        <f t="shared" si="129"/>
        <v>0</v>
      </c>
      <c r="G1308" s="41">
        <f t="shared" si="125"/>
        <v>36.909999999999997</v>
      </c>
      <c r="H1308" s="41">
        <f t="shared" si="126"/>
        <v>24606.060499999992</v>
      </c>
      <c r="I1308" s="45"/>
      <c r="J1308" s="46"/>
      <c r="K1308" s="45"/>
      <c r="N1308" s="161"/>
    </row>
    <row r="1309" spans="1:14" hidden="1" outlineLevel="1" x14ac:dyDescent="0.3">
      <c r="A1309" s="15">
        <v>1306</v>
      </c>
      <c r="B1309" s="49">
        <f t="shared" si="130"/>
        <v>24606.060499999992</v>
      </c>
      <c r="C1309" s="41">
        <f t="shared" si="128"/>
        <v>36.909999999999997</v>
      </c>
      <c r="D1309" s="41"/>
      <c r="E1309" s="41">
        <f t="shared" si="127"/>
        <v>73.819999999999993</v>
      </c>
      <c r="F1309" s="41">
        <f t="shared" si="129"/>
        <v>70.128999999999991</v>
      </c>
      <c r="G1309" s="41">
        <f t="shared" si="125"/>
        <v>0</v>
      </c>
      <c r="H1309" s="41">
        <f t="shared" si="126"/>
        <v>24676.189499999993</v>
      </c>
      <c r="I1309" s="45"/>
      <c r="J1309" s="46"/>
      <c r="K1309" s="45"/>
      <c r="N1309" s="161"/>
    </row>
    <row r="1310" spans="1:14" hidden="1" outlineLevel="1" x14ac:dyDescent="0.3">
      <c r="A1310" s="15">
        <v>1307</v>
      </c>
      <c r="B1310" s="49">
        <f t="shared" si="130"/>
        <v>24676.189499999993</v>
      </c>
      <c r="C1310" s="41">
        <f t="shared" si="128"/>
        <v>37.01</v>
      </c>
      <c r="D1310" s="41"/>
      <c r="E1310" s="41">
        <f t="shared" si="127"/>
        <v>37.01</v>
      </c>
      <c r="F1310" s="41">
        <f t="shared" si="129"/>
        <v>0</v>
      </c>
      <c r="G1310" s="41">
        <f t="shared" si="125"/>
        <v>37.01</v>
      </c>
      <c r="H1310" s="41">
        <f t="shared" si="126"/>
        <v>24676.189499999993</v>
      </c>
      <c r="I1310" s="45"/>
      <c r="J1310" s="46"/>
      <c r="K1310" s="45"/>
      <c r="N1310" s="161"/>
    </row>
    <row r="1311" spans="1:14" hidden="1" outlineLevel="1" x14ac:dyDescent="0.3">
      <c r="A1311" s="15">
        <v>1308</v>
      </c>
      <c r="B1311" s="49">
        <f t="shared" si="130"/>
        <v>24676.189499999993</v>
      </c>
      <c r="C1311" s="41">
        <f t="shared" si="128"/>
        <v>37.01</v>
      </c>
      <c r="D1311" s="41"/>
      <c r="E1311" s="41">
        <f t="shared" si="127"/>
        <v>74.02</v>
      </c>
      <c r="F1311" s="41">
        <f t="shared" si="129"/>
        <v>70.318999999999988</v>
      </c>
      <c r="G1311" s="41">
        <f t="shared" si="125"/>
        <v>0</v>
      </c>
      <c r="H1311" s="41">
        <f t="shared" si="126"/>
        <v>24746.508499999993</v>
      </c>
      <c r="I1311" s="45"/>
      <c r="J1311" s="46"/>
      <c r="K1311" s="45"/>
      <c r="N1311" s="161"/>
    </row>
    <row r="1312" spans="1:14" hidden="1" outlineLevel="1" x14ac:dyDescent="0.3">
      <c r="A1312" s="15">
        <v>1309</v>
      </c>
      <c r="B1312" s="49">
        <f t="shared" si="130"/>
        <v>24746.508499999993</v>
      </c>
      <c r="C1312" s="41">
        <f t="shared" si="128"/>
        <v>37.119999999999997</v>
      </c>
      <c r="D1312" s="41"/>
      <c r="E1312" s="41">
        <f t="shared" si="127"/>
        <v>37.119999999999997</v>
      </c>
      <c r="F1312" s="41">
        <f t="shared" si="129"/>
        <v>0</v>
      </c>
      <c r="G1312" s="41">
        <f t="shared" si="125"/>
        <v>37.119999999999997</v>
      </c>
      <c r="H1312" s="41">
        <f t="shared" si="126"/>
        <v>24746.508499999993</v>
      </c>
      <c r="I1312" s="45"/>
      <c r="J1312" s="46"/>
      <c r="K1312" s="45"/>
      <c r="N1312" s="161"/>
    </row>
    <row r="1313" spans="1:14" hidden="1" outlineLevel="1" x14ac:dyDescent="0.3">
      <c r="A1313" s="15">
        <v>1310</v>
      </c>
      <c r="B1313" s="49">
        <f t="shared" si="130"/>
        <v>24746.508499999993</v>
      </c>
      <c r="C1313" s="41">
        <f t="shared" si="128"/>
        <v>37.119999999999997</v>
      </c>
      <c r="D1313" s="41"/>
      <c r="E1313" s="41">
        <f t="shared" si="127"/>
        <v>74.239999999999995</v>
      </c>
      <c r="F1313" s="41">
        <f t="shared" si="129"/>
        <v>70.527999999999992</v>
      </c>
      <c r="G1313" s="41">
        <f t="shared" ref="G1313:G1376" si="131">IF(F1313&gt;0,0,E1313-F1313)</f>
        <v>0</v>
      </c>
      <c r="H1313" s="41">
        <f t="shared" ref="H1313:H1376" si="132">B1313+F1313+(D1313*gebuehr)</f>
        <v>24817.036499999991</v>
      </c>
      <c r="I1313" s="45"/>
      <c r="J1313" s="46"/>
      <c r="K1313" s="45"/>
      <c r="N1313" s="161"/>
    </row>
    <row r="1314" spans="1:14" hidden="1" outlineLevel="1" x14ac:dyDescent="0.3">
      <c r="A1314" s="15">
        <v>1311</v>
      </c>
      <c r="B1314" s="49">
        <f t="shared" si="130"/>
        <v>24817.036499999991</v>
      </c>
      <c r="C1314" s="41">
        <f t="shared" si="128"/>
        <v>37.229999999999997</v>
      </c>
      <c r="D1314" s="41"/>
      <c r="E1314" s="41">
        <f t="shared" si="127"/>
        <v>37.229999999999997</v>
      </c>
      <c r="F1314" s="41">
        <f t="shared" si="129"/>
        <v>0</v>
      </c>
      <c r="G1314" s="41">
        <f t="shared" si="131"/>
        <v>37.229999999999997</v>
      </c>
      <c r="H1314" s="41">
        <f t="shared" si="132"/>
        <v>24817.036499999991</v>
      </c>
      <c r="I1314" s="45"/>
      <c r="J1314" s="46"/>
      <c r="K1314" s="45"/>
      <c r="N1314" s="161"/>
    </row>
    <row r="1315" spans="1:14" hidden="1" outlineLevel="1" x14ac:dyDescent="0.3">
      <c r="A1315" s="15">
        <v>1312</v>
      </c>
      <c r="B1315" s="49">
        <f t="shared" si="130"/>
        <v>24817.036499999991</v>
      </c>
      <c r="C1315" s="41">
        <f t="shared" si="128"/>
        <v>37.229999999999997</v>
      </c>
      <c r="D1315" s="41"/>
      <c r="E1315" s="41">
        <f t="shared" si="127"/>
        <v>74.459999999999994</v>
      </c>
      <c r="F1315" s="41">
        <f t="shared" si="129"/>
        <v>70.736999999999995</v>
      </c>
      <c r="G1315" s="41">
        <f t="shared" si="131"/>
        <v>0</v>
      </c>
      <c r="H1315" s="41">
        <f t="shared" si="132"/>
        <v>24887.773499999992</v>
      </c>
      <c r="I1315" s="45"/>
      <c r="J1315" s="46"/>
      <c r="K1315" s="45"/>
      <c r="N1315" s="161"/>
    </row>
    <row r="1316" spans="1:14" hidden="1" outlineLevel="1" x14ac:dyDescent="0.3">
      <c r="A1316" s="15">
        <v>1313</v>
      </c>
      <c r="B1316" s="49">
        <f t="shared" si="130"/>
        <v>24887.773499999992</v>
      </c>
      <c r="C1316" s="41">
        <f t="shared" si="128"/>
        <v>37.33</v>
      </c>
      <c r="D1316" s="41"/>
      <c r="E1316" s="41">
        <f t="shared" si="127"/>
        <v>37.33</v>
      </c>
      <c r="F1316" s="41">
        <f t="shared" si="129"/>
        <v>0</v>
      </c>
      <c r="G1316" s="41">
        <f t="shared" si="131"/>
        <v>37.33</v>
      </c>
      <c r="H1316" s="41">
        <f t="shared" si="132"/>
        <v>24887.773499999992</v>
      </c>
      <c r="I1316" s="45"/>
      <c r="J1316" s="46"/>
      <c r="K1316" s="45"/>
      <c r="N1316" s="161"/>
    </row>
    <row r="1317" spans="1:14" hidden="1" outlineLevel="1" x14ac:dyDescent="0.3">
      <c r="A1317" s="15">
        <v>1314</v>
      </c>
      <c r="B1317" s="49">
        <f t="shared" si="130"/>
        <v>24887.773499999992</v>
      </c>
      <c r="C1317" s="41">
        <f t="shared" si="128"/>
        <v>37.33</v>
      </c>
      <c r="D1317" s="41"/>
      <c r="E1317" s="41">
        <f t="shared" si="127"/>
        <v>74.66</v>
      </c>
      <c r="F1317" s="41">
        <f t="shared" si="129"/>
        <v>70.926999999999992</v>
      </c>
      <c r="G1317" s="41">
        <f t="shared" si="131"/>
        <v>0</v>
      </c>
      <c r="H1317" s="41">
        <f t="shared" si="132"/>
        <v>24958.700499999992</v>
      </c>
      <c r="I1317" s="45"/>
      <c r="J1317" s="46"/>
      <c r="K1317" s="45"/>
      <c r="N1317" s="161"/>
    </row>
    <row r="1318" spans="1:14" hidden="1" outlineLevel="1" x14ac:dyDescent="0.3">
      <c r="A1318" s="15">
        <v>1315</v>
      </c>
      <c r="B1318" s="49">
        <f t="shared" si="130"/>
        <v>24958.700499999992</v>
      </c>
      <c r="C1318" s="41">
        <f t="shared" si="128"/>
        <v>37.44</v>
      </c>
      <c r="D1318" s="41"/>
      <c r="E1318" s="41">
        <f t="shared" si="127"/>
        <v>37.44</v>
      </c>
      <c r="F1318" s="41">
        <f t="shared" si="129"/>
        <v>0</v>
      </c>
      <c r="G1318" s="41">
        <f t="shared" si="131"/>
        <v>37.44</v>
      </c>
      <c r="H1318" s="41">
        <f t="shared" si="132"/>
        <v>24958.700499999992</v>
      </c>
      <c r="I1318" s="45"/>
      <c r="J1318" s="46"/>
      <c r="K1318" s="45"/>
      <c r="N1318" s="161"/>
    </row>
    <row r="1319" spans="1:14" hidden="1" outlineLevel="1" x14ac:dyDescent="0.3">
      <c r="A1319" s="15">
        <v>1316</v>
      </c>
      <c r="B1319" s="49">
        <f t="shared" si="130"/>
        <v>24958.700499999992</v>
      </c>
      <c r="C1319" s="41">
        <f t="shared" si="128"/>
        <v>37.44</v>
      </c>
      <c r="D1319" s="41"/>
      <c r="E1319" s="41">
        <f t="shared" si="127"/>
        <v>74.88</v>
      </c>
      <c r="F1319" s="41">
        <f t="shared" si="129"/>
        <v>71.135999999999996</v>
      </c>
      <c r="G1319" s="41">
        <f t="shared" si="131"/>
        <v>0</v>
      </c>
      <c r="H1319" s="41">
        <f t="shared" si="132"/>
        <v>25029.83649999999</v>
      </c>
      <c r="I1319" s="45"/>
      <c r="J1319" s="46"/>
      <c r="K1319" s="45"/>
      <c r="N1319" s="161"/>
    </row>
    <row r="1320" spans="1:14" hidden="1" outlineLevel="1" x14ac:dyDescent="0.3">
      <c r="A1320" s="15">
        <v>1317</v>
      </c>
      <c r="B1320" s="49">
        <f t="shared" si="130"/>
        <v>25029.83649999999</v>
      </c>
      <c r="C1320" s="41">
        <f t="shared" si="128"/>
        <v>37.54</v>
      </c>
      <c r="D1320" s="41"/>
      <c r="E1320" s="41">
        <f t="shared" si="127"/>
        <v>37.54</v>
      </c>
      <c r="F1320" s="41">
        <f t="shared" si="129"/>
        <v>0</v>
      </c>
      <c r="G1320" s="41">
        <f t="shared" si="131"/>
        <v>37.54</v>
      </c>
      <c r="H1320" s="41">
        <f t="shared" si="132"/>
        <v>25029.83649999999</v>
      </c>
      <c r="I1320" s="45"/>
      <c r="J1320" s="46"/>
      <c r="K1320" s="45"/>
      <c r="N1320" s="161"/>
    </row>
    <row r="1321" spans="1:14" hidden="1" outlineLevel="1" x14ac:dyDescent="0.3">
      <c r="A1321" s="15">
        <v>1318</v>
      </c>
      <c r="B1321" s="49">
        <f t="shared" si="130"/>
        <v>25029.83649999999</v>
      </c>
      <c r="C1321" s="41">
        <f t="shared" si="128"/>
        <v>37.54</v>
      </c>
      <c r="D1321" s="41"/>
      <c r="E1321" s="41">
        <f t="shared" si="127"/>
        <v>75.08</v>
      </c>
      <c r="F1321" s="41">
        <f t="shared" si="129"/>
        <v>71.325999999999993</v>
      </c>
      <c r="G1321" s="41">
        <f t="shared" si="131"/>
        <v>0</v>
      </c>
      <c r="H1321" s="41">
        <f t="shared" si="132"/>
        <v>25101.162499999991</v>
      </c>
      <c r="I1321" s="45"/>
      <c r="J1321" s="46"/>
      <c r="K1321" s="45"/>
      <c r="N1321" s="161"/>
    </row>
    <row r="1322" spans="1:14" hidden="1" outlineLevel="1" x14ac:dyDescent="0.3">
      <c r="A1322" s="15">
        <v>1319</v>
      </c>
      <c r="B1322" s="49">
        <f t="shared" si="130"/>
        <v>25101.162499999991</v>
      </c>
      <c r="C1322" s="41">
        <f t="shared" si="128"/>
        <v>37.65</v>
      </c>
      <c r="D1322" s="41"/>
      <c r="E1322" s="41">
        <f t="shared" si="127"/>
        <v>37.65</v>
      </c>
      <c r="F1322" s="41">
        <f t="shared" si="129"/>
        <v>0</v>
      </c>
      <c r="G1322" s="41">
        <f t="shared" si="131"/>
        <v>37.65</v>
      </c>
      <c r="H1322" s="41">
        <f t="shared" si="132"/>
        <v>25101.162499999991</v>
      </c>
      <c r="I1322" s="45"/>
      <c r="J1322" s="46"/>
      <c r="K1322" s="45"/>
      <c r="N1322" s="161"/>
    </row>
    <row r="1323" spans="1:14" hidden="1" outlineLevel="1" x14ac:dyDescent="0.3">
      <c r="A1323" s="15">
        <v>1320</v>
      </c>
      <c r="B1323" s="49">
        <f t="shared" si="130"/>
        <v>25101.162499999991</v>
      </c>
      <c r="C1323" s="41">
        <f t="shared" si="128"/>
        <v>37.65</v>
      </c>
      <c r="D1323" s="41">
        <f>D1053</f>
        <v>200</v>
      </c>
      <c r="E1323" s="41">
        <f t="shared" si="127"/>
        <v>75.3</v>
      </c>
      <c r="F1323" s="41">
        <f t="shared" si="129"/>
        <v>71.534999999999997</v>
      </c>
      <c r="G1323" s="41">
        <f t="shared" si="131"/>
        <v>0</v>
      </c>
      <c r="H1323" s="41">
        <f t="shared" si="132"/>
        <v>25362.697499999991</v>
      </c>
      <c r="I1323" s="47">
        <f>D1323+I1293</f>
        <v>8800</v>
      </c>
      <c r="J1323" s="41"/>
      <c r="K1323" s="45"/>
      <c r="N1323" s="161"/>
    </row>
    <row r="1324" spans="1:14" hidden="1" outlineLevel="1" x14ac:dyDescent="0.3">
      <c r="A1324" s="15">
        <v>1321</v>
      </c>
      <c r="B1324" s="49">
        <f t="shared" si="130"/>
        <v>25362.697499999991</v>
      </c>
      <c r="C1324" s="41">
        <f t="shared" si="128"/>
        <v>38.04</v>
      </c>
      <c r="D1324" s="41"/>
      <c r="E1324" s="41">
        <f t="shared" si="127"/>
        <v>38.04</v>
      </c>
      <c r="F1324" s="41">
        <f t="shared" si="129"/>
        <v>0</v>
      </c>
      <c r="G1324" s="41">
        <f t="shared" si="131"/>
        <v>38.04</v>
      </c>
      <c r="H1324" s="41">
        <f t="shared" si="132"/>
        <v>25362.697499999991</v>
      </c>
      <c r="I1324" s="45"/>
      <c r="J1324" s="46"/>
      <c r="K1324" s="45"/>
      <c r="N1324" s="161"/>
    </row>
    <row r="1325" spans="1:14" hidden="1" outlineLevel="1" x14ac:dyDescent="0.3">
      <c r="A1325" s="15">
        <v>1322</v>
      </c>
      <c r="B1325" s="49">
        <f t="shared" si="130"/>
        <v>25362.697499999991</v>
      </c>
      <c r="C1325" s="41">
        <f t="shared" si="128"/>
        <v>38.04</v>
      </c>
      <c r="D1325" s="41"/>
      <c r="E1325" s="41">
        <f t="shared" si="127"/>
        <v>76.08</v>
      </c>
      <c r="F1325" s="41">
        <f t="shared" si="129"/>
        <v>72.275999999999996</v>
      </c>
      <c r="G1325" s="41">
        <f t="shared" si="131"/>
        <v>0</v>
      </c>
      <c r="H1325" s="41">
        <f t="shared" si="132"/>
        <v>25434.973499999993</v>
      </c>
      <c r="I1325" s="45"/>
      <c r="J1325" s="46"/>
      <c r="K1325" s="45"/>
      <c r="N1325" s="161"/>
    </row>
    <row r="1326" spans="1:14" hidden="1" outlineLevel="1" x14ac:dyDescent="0.3">
      <c r="A1326" s="15">
        <v>1323</v>
      </c>
      <c r="B1326" s="49">
        <f t="shared" si="130"/>
        <v>25434.973499999993</v>
      </c>
      <c r="C1326" s="41">
        <f t="shared" si="128"/>
        <v>38.15</v>
      </c>
      <c r="D1326" s="41"/>
      <c r="E1326" s="41">
        <f t="shared" si="127"/>
        <v>38.15</v>
      </c>
      <c r="F1326" s="41">
        <f t="shared" si="129"/>
        <v>0</v>
      </c>
      <c r="G1326" s="41">
        <f t="shared" si="131"/>
        <v>38.15</v>
      </c>
      <c r="H1326" s="41">
        <f t="shared" si="132"/>
        <v>25434.973499999993</v>
      </c>
      <c r="I1326" s="45"/>
      <c r="J1326" s="46"/>
      <c r="K1326" s="45"/>
      <c r="N1326" s="161"/>
    </row>
    <row r="1327" spans="1:14" hidden="1" outlineLevel="1" x14ac:dyDescent="0.3">
      <c r="A1327" s="15">
        <v>1324</v>
      </c>
      <c r="B1327" s="49">
        <f t="shared" si="130"/>
        <v>25434.973499999993</v>
      </c>
      <c r="C1327" s="41">
        <f t="shared" si="128"/>
        <v>38.15</v>
      </c>
      <c r="D1327" s="41"/>
      <c r="E1327" s="41">
        <f t="shared" si="127"/>
        <v>76.3</v>
      </c>
      <c r="F1327" s="41">
        <f t="shared" si="129"/>
        <v>72.484999999999999</v>
      </c>
      <c r="G1327" s="41">
        <f t="shared" si="131"/>
        <v>0</v>
      </c>
      <c r="H1327" s="41">
        <f t="shared" si="132"/>
        <v>25507.458499999993</v>
      </c>
      <c r="I1327" s="45"/>
      <c r="J1327" s="46"/>
      <c r="K1327" s="45"/>
      <c r="N1327" s="161"/>
    </row>
    <row r="1328" spans="1:14" hidden="1" outlineLevel="1" x14ac:dyDescent="0.3">
      <c r="A1328" s="15">
        <v>1325</v>
      </c>
      <c r="B1328" s="49">
        <f t="shared" si="130"/>
        <v>25507.458499999993</v>
      </c>
      <c r="C1328" s="41">
        <f t="shared" si="128"/>
        <v>38.26</v>
      </c>
      <c r="D1328" s="41"/>
      <c r="E1328" s="41">
        <f t="shared" si="127"/>
        <v>38.26</v>
      </c>
      <c r="F1328" s="41">
        <f t="shared" si="129"/>
        <v>0</v>
      </c>
      <c r="G1328" s="41">
        <f t="shared" si="131"/>
        <v>38.26</v>
      </c>
      <c r="H1328" s="41">
        <f t="shared" si="132"/>
        <v>25507.458499999993</v>
      </c>
      <c r="I1328" s="45"/>
      <c r="J1328" s="46"/>
      <c r="K1328" s="45"/>
      <c r="N1328" s="161"/>
    </row>
    <row r="1329" spans="1:14" hidden="1" outlineLevel="1" x14ac:dyDescent="0.3">
      <c r="A1329" s="15">
        <v>1326</v>
      </c>
      <c r="B1329" s="49">
        <f t="shared" si="130"/>
        <v>25507.458499999993</v>
      </c>
      <c r="C1329" s="41">
        <f t="shared" si="128"/>
        <v>38.26</v>
      </c>
      <c r="D1329" s="41"/>
      <c r="E1329" s="41">
        <f t="shared" si="127"/>
        <v>76.52</v>
      </c>
      <c r="F1329" s="41">
        <f t="shared" si="129"/>
        <v>72.693999999999988</v>
      </c>
      <c r="G1329" s="41">
        <f t="shared" si="131"/>
        <v>0</v>
      </c>
      <c r="H1329" s="41">
        <f t="shared" si="132"/>
        <v>25580.152499999993</v>
      </c>
      <c r="I1329" s="45"/>
      <c r="J1329" s="46"/>
      <c r="K1329" s="45"/>
      <c r="N1329" s="161"/>
    </row>
    <row r="1330" spans="1:14" hidden="1" outlineLevel="1" x14ac:dyDescent="0.3">
      <c r="A1330" s="15">
        <v>1327</v>
      </c>
      <c r="B1330" s="49">
        <f t="shared" si="130"/>
        <v>25580.152499999993</v>
      </c>
      <c r="C1330" s="41">
        <f t="shared" si="128"/>
        <v>38.369999999999997</v>
      </c>
      <c r="D1330" s="41"/>
      <c r="E1330" s="41">
        <f t="shared" ref="E1330:E1393" si="133">C1330+G1329</f>
        <v>38.369999999999997</v>
      </c>
      <c r="F1330" s="41">
        <f t="shared" si="129"/>
        <v>0</v>
      </c>
      <c r="G1330" s="41">
        <f t="shared" si="131"/>
        <v>38.369999999999997</v>
      </c>
      <c r="H1330" s="41">
        <f t="shared" si="132"/>
        <v>25580.152499999993</v>
      </c>
      <c r="I1330" s="45"/>
      <c r="J1330" s="46"/>
      <c r="K1330" s="45"/>
      <c r="N1330" s="161"/>
    </row>
    <row r="1331" spans="1:14" hidden="1" outlineLevel="1" x14ac:dyDescent="0.3">
      <c r="A1331" s="15">
        <v>1328</v>
      </c>
      <c r="B1331" s="49">
        <f t="shared" si="130"/>
        <v>25580.152499999993</v>
      </c>
      <c r="C1331" s="41">
        <f t="shared" si="128"/>
        <v>38.369999999999997</v>
      </c>
      <c r="D1331" s="41"/>
      <c r="E1331" s="41">
        <f t="shared" si="133"/>
        <v>76.739999999999995</v>
      </c>
      <c r="F1331" s="41">
        <f t="shared" si="129"/>
        <v>72.902999999999992</v>
      </c>
      <c r="G1331" s="41">
        <f t="shared" si="131"/>
        <v>0</v>
      </c>
      <c r="H1331" s="41">
        <f t="shared" si="132"/>
        <v>25653.055499999991</v>
      </c>
      <c r="I1331" s="45"/>
      <c r="J1331" s="46"/>
      <c r="K1331" s="45"/>
      <c r="N1331" s="161"/>
    </row>
    <row r="1332" spans="1:14" hidden="1" outlineLevel="1" x14ac:dyDescent="0.3">
      <c r="A1332" s="15">
        <v>1329</v>
      </c>
      <c r="B1332" s="49">
        <f t="shared" si="130"/>
        <v>25653.055499999991</v>
      </c>
      <c r="C1332" s="41">
        <f t="shared" si="128"/>
        <v>38.479999999999997</v>
      </c>
      <c r="D1332" s="41"/>
      <c r="E1332" s="41">
        <f t="shared" si="133"/>
        <v>38.479999999999997</v>
      </c>
      <c r="F1332" s="41">
        <f t="shared" si="129"/>
        <v>0</v>
      </c>
      <c r="G1332" s="41">
        <f t="shared" si="131"/>
        <v>38.479999999999997</v>
      </c>
      <c r="H1332" s="41">
        <f t="shared" si="132"/>
        <v>25653.055499999991</v>
      </c>
      <c r="I1332" s="45"/>
      <c r="J1332" s="46"/>
      <c r="K1332" s="45"/>
      <c r="N1332" s="161"/>
    </row>
    <row r="1333" spans="1:14" hidden="1" outlineLevel="1" x14ac:dyDescent="0.3">
      <c r="A1333" s="15">
        <v>1330</v>
      </c>
      <c r="B1333" s="49">
        <f t="shared" si="130"/>
        <v>25653.055499999991</v>
      </c>
      <c r="C1333" s="41">
        <f t="shared" si="128"/>
        <v>38.479999999999997</v>
      </c>
      <c r="D1333" s="41"/>
      <c r="E1333" s="41">
        <f t="shared" si="133"/>
        <v>76.959999999999994</v>
      </c>
      <c r="F1333" s="41">
        <f t="shared" si="129"/>
        <v>73.111999999999995</v>
      </c>
      <c r="G1333" s="41">
        <f t="shared" si="131"/>
        <v>0</v>
      </c>
      <c r="H1333" s="41">
        <f t="shared" si="132"/>
        <v>25726.167499999992</v>
      </c>
      <c r="I1333" s="45"/>
      <c r="J1333" s="46"/>
      <c r="K1333" s="45"/>
      <c r="N1333" s="161"/>
    </row>
    <row r="1334" spans="1:14" hidden="1" outlineLevel="1" x14ac:dyDescent="0.3">
      <c r="A1334" s="15">
        <v>1331</v>
      </c>
      <c r="B1334" s="49">
        <f t="shared" si="130"/>
        <v>25726.167499999992</v>
      </c>
      <c r="C1334" s="41">
        <f t="shared" si="128"/>
        <v>38.590000000000003</v>
      </c>
      <c r="D1334" s="41"/>
      <c r="E1334" s="41">
        <f t="shared" si="133"/>
        <v>38.590000000000003</v>
      </c>
      <c r="F1334" s="41">
        <f t="shared" si="129"/>
        <v>0</v>
      </c>
      <c r="G1334" s="41">
        <f t="shared" si="131"/>
        <v>38.590000000000003</v>
      </c>
      <c r="H1334" s="41">
        <f t="shared" si="132"/>
        <v>25726.167499999992</v>
      </c>
      <c r="I1334" s="45"/>
      <c r="J1334" s="46"/>
      <c r="K1334" s="45"/>
      <c r="N1334" s="161"/>
    </row>
    <row r="1335" spans="1:14" hidden="1" outlineLevel="1" x14ac:dyDescent="0.3">
      <c r="A1335" s="15">
        <v>1332</v>
      </c>
      <c r="B1335" s="49">
        <f t="shared" si="130"/>
        <v>25726.167499999992</v>
      </c>
      <c r="C1335" s="41">
        <f t="shared" si="128"/>
        <v>38.590000000000003</v>
      </c>
      <c r="D1335" s="41"/>
      <c r="E1335" s="41">
        <f t="shared" si="133"/>
        <v>77.180000000000007</v>
      </c>
      <c r="F1335" s="41">
        <f t="shared" si="129"/>
        <v>73.320999999999998</v>
      </c>
      <c r="G1335" s="41">
        <f t="shared" si="131"/>
        <v>0</v>
      </c>
      <c r="H1335" s="41">
        <f t="shared" si="132"/>
        <v>25799.488499999992</v>
      </c>
      <c r="I1335" s="45"/>
      <c r="J1335" s="46"/>
      <c r="K1335" s="45"/>
      <c r="N1335" s="161"/>
    </row>
    <row r="1336" spans="1:14" hidden="1" outlineLevel="1" x14ac:dyDescent="0.3">
      <c r="A1336" s="15">
        <v>1333</v>
      </c>
      <c r="B1336" s="49">
        <f t="shared" si="130"/>
        <v>25799.488499999992</v>
      </c>
      <c r="C1336" s="41">
        <f t="shared" si="128"/>
        <v>38.700000000000003</v>
      </c>
      <c r="D1336" s="41"/>
      <c r="E1336" s="41">
        <f t="shared" si="133"/>
        <v>38.700000000000003</v>
      </c>
      <c r="F1336" s="41">
        <f t="shared" si="129"/>
        <v>0</v>
      </c>
      <c r="G1336" s="41">
        <f t="shared" si="131"/>
        <v>38.700000000000003</v>
      </c>
      <c r="H1336" s="41">
        <f t="shared" si="132"/>
        <v>25799.488499999992</v>
      </c>
      <c r="I1336" s="45"/>
      <c r="J1336" s="46"/>
      <c r="K1336" s="45"/>
      <c r="N1336" s="161"/>
    </row>
    <row r="1337" spans="1:14" hidden="1" outlineLevel="1" x14ac:dyDescent="0.3">
      <c r="A1337" s="15">
        <v>1334</v>
      </c>
      <c r="B1337" s="50">
        <f t="shared" si="130"/>
        <v>25799.488499999992</v>
      </c>
      <c r="C1337" s="41">
        <f t="shared" si="128"/>
        <v>38.700000000000003</v>
      </c>
      <c r="D1337" s="41"/>
      <c r="E1337" s="41">
        <f t="shared" si="133"/>
        <v>77.400000000000006</v>
      </c>
      <c r="F1337" s="41">
        <f t="shared" si="129"/>
        <v>73.53</v>
      </c>
      <c r="G1337" s="41">
        <f t="shared" si="131"/>
        <v>0</v>
      </c>
      <c r="H1337" s="41">
        <f t="shared" si="132"/>
        <v>25873.018499999991</v>
      </c>
      <c r="I1337" s="45"/>
      <c r="J1337" s="46"/>
      <c r="K1337" s="45"/>
      <c r="N1337" s="161"/>
    </row>
    <row r="1338" spans="1:14" hidden="1" outlineLevel="1" x14ac:dyDescent="0.3">
      <c r="A1338" s="15">
        <v>1335</v>
      </c>
      <c r="B1338" s="49">
        <f t="shared" si="130"/>
        <v>25873.018499999991</v>
      </c>
      <c r="C1338" s="41">
        <f t="shared" si="128"/>
        <v>38.81</v>
      </c>
      <c r="D1338" s="41"/>
      <c r="E1338" s="41">
        <f t="shared" si="133"/>
        <v>38.81</v>
      </c>
      <c r="F1338" s="41">
        <f t="shared" si="129"/>
        <v>0</v>
      </c>
      <c r="G1338" s="41">
        <f t="shared" si="131"/>
        <v>38.81</v>
      </c>
      <c r="H1338" s="41">
        <f t="shared" si="132"/>
        <v>25873.018499999991</v>
      </c>
      <c r="I1338" s="45"/>
      <c r="J1338" s="46"/>
      <c r="K1338" s="45"/>
      <c r="N1338" s="161"/>
    </row>
    <row r="1339" spans="1:14" hidden="1" outlineLevel="1" x14ac:dyDescent="0.3">
      <c r="A1339" s="15">
        <v>1336</v>
      </c>
      <c r="B1339" s="49">
        <f t="shared" si="130"/>
        <v>25873.018499999991</v>
      </c>
      <c r="C1339" s="41">
        <f t="shared" si="128"/>
        <v>38.81</v>
      </c>
      <c r="D1339" s="41"/>
      <c r="E1339" s="41">
        <f t="shared" si="133"/>
        <v>77.62</v>
      </c>
      <c r="F1339" s="41">
        <f t="shared" si="129"/>
        <v>73.739000000000004</v>
      </c>
      <c r="G1339" s="41">
        <f t="shared" si="131"/>
        <v>0</v>
      </c>
      <c r="H1339" s="41">
        <f t="shared" si="132"/>
        <v>25946.757499999992</v>
      </c>
      <c r="I1339" s="45"/>
      <c r="J1339" s="46"/>
      <c r="K1339" s="45"/>
      <c r="N1339" s="161"/>
    </row>
    <row r="1340" spans="1:14" hidden="1" outlineLevel="1" x14ac:dyDescent="0.3">
      <c r="A1340" s="15">
        <v>1337</v>
      </c>
      <c r="B1340" s="49">
        <f t="shared" si="130"/>
        <v>25946.757499999992</v>
      </c>
      <c r="C1340" s="41">
        <f t="shared" si="128"/>
        <v>38.92</v>
      </c>
      <c r="D1340" s="41"/>
      <c r="E1340" s="41">
        <f t="shared" si="133"/>
        <v>38.92</v>
      </c>
      <c r="F1340" s="41">
        <f t="shared" si="129"/>
        <v>0</v>
      </c>
      <c r="G1340" s="41">
        <f t="shared" si="131"/>
        <v>38.92</v>
      </c>
      <c r="H1340" s="41">
        <f t="shared" si="132"/>
        <v>25946.757499999992</v>
      </c>
      <c r="I1340" s="45"/>
      <c r="J1340" s="46"/>
      <c r="K1340" s="45"/>
      <c r="N1340" s="161"/>
    </row>
    <row r="1341" spans="1:14" hidden="1" outlineLevel="1" x14ac:dyDescent="0.3">
      <c r="A1341" s="15">
        <v>1338</v>
      </c>
      <c r="B1341" s="49">
        <f t="shared" si="130"/>
        <v>25946.757499999992</v>
      </c>
      <c r="C1341" s="41">
        <f t="shared" si="128"/>
        <v>38.92</v>
      </c>
      <c r="D1341" s="41"/>
      <c r="E1341" s="41">
        <f t="shared" si="133"/>
        <v>77.84</v>
      </c>
      <c r="F1341" s="41">
        <f t="shared" si="129"/>
        <v>73.947999999999993</v>
      </c>
      <c r="G1341" s="41">
        <f t="shared" si="131"/>
        <v>0</v>
      </c>
      <c r="H1341" s="41">
        <f t="shared" si="132"/>
        <v>26020.705499999993</v>
      </c>
      <c r="I1341" s="45"/>
      <c r="J1341" s="46"/>
      <c r="K1341" s="45"/>
      <c r="N1341" s="161"/>
    </row>
    <row r="1342" spans="1:14" hidden="1" outlineLevel="1" x14ac:dyDescent="0.3">
      <c r="A1342" s="15">
        <v>1339</v>
      </c>
      <c r="B1342" s="49">
        <f t="shared" si="130"/>
        <v>26020.705499999993</v>
      </c>
      <c r="C1342" s="41">
        <f t="shared" si="128"/>
        <v>39.03</v>
      </c>
      <c r="D1342" s="41"/>
      <c r="E1342" s="41">
        <f t="shared" si="133"/>
        <v>39.03</v>
      </c>
      <c r="F1342" s="41">
        <f t="shared" si="129"/>
        <v>0</v>
      </c>
      <c r="G1342" s="41">
        <f t="shared" si="131"/>
        <v>39.03</v>
      </c>
      <c r="H1342" s="41">
        <f t="shared" si="132"/>
        <v>26020.705499999993</v>
      </c>
      <c r="I1342" s="45"/>
      <c r="J1342" s="46"/>
      <c r="K1342" s="45"/>
      <c r="N1342" s="161"/>
    </row>
    <row r="1343" spans="1:14" hidden="1" outlineLevel="1" x14ac:dyDescent="0.3">
      <c r="A1343" s="15">
        <v>1340</v>
      </c>
      <c r="B1343" s="49">
        <f t="shared" si="130"/>
        <v>26020.705499999993</v>
      </c>
      <c r="C1343" s="41">
        <f t="shared" si="128"/>
        <v>39.03</v>
      </c>
      <c r="D1343" s="41"/>
      <c r="E1343" s="41">
        <f t="shared" si="133"/>
        <v>78.06</v>
      </c>
      <c r="F1343" s="41">
        <f t="shared" si="129"/>
        <v>74.156999999999996</v>
      </c>
      <c r="G1343" s="41">
        <f t="shared" si="131"/>
        <v>0</v>
      </c>
      <c r="H1343" s="41">
        <f t="shared" si="132"/>
        <v>26094.862499999992</v>
      </c>
      <c r="I1343" s="45"/>
      <c r="J1343" s="46"/>
      <c r="K1343" s="45"/>
      <c r="N1343" s="161"/>
    </row>
    <row r="1344" spans="1:14" hidden="1" outlineLevel="1" x14ac:dyDescent="0.3">
      <c r="A1344" s="15">
        <v>1341</v>
      </c>
      <c r="B1344" s="49">
        <f t="shared" si="130"/>
        <v>26094.862499999992</v>
      </c>
      <c r="C1344" s="41">
        <f t="shared" si="128"/>
        <v>39.14</v>
      </c>
      <c r="D1344" s="41"/>
      <c r="E1344" s="41">
        <f t="shared" si="133"/>
        <v>39.14</v>
      </c>
      <c r="F1344" s="41">
        <f t="shared" si="129"/>
        <v>0</v>
      </c>
      <c r="G1344" s="41">
        <f t="shared" si="131"/>
        <v>39.14</v>
      </c>
      <c r="H1344" s="41">
        <f t="shared" si="132"/>
        <v>26094.862499999992</v>
      </c>
      <c r="I1344" s="45"/>
      <c r="J1344" s="46"/>
      <c r="K1344" s="45"/>
      <c r="N1344" s="161"/>
    </row>
    <row r="1345" spans="1:14" hidden="1" outlineLevel="1" x14ac:dyDescent="0.3">
      <c r="A1345" s="15">
        <v>1342</v>
      </c>
      <c r="B1345" s="49">
        <f t="shared" si="130"/>
        <v>26094.862499999992</v>
      </c>
      <c r="C1345" s="41">
        <f t="shared" si="128"/>
        <v>39.14</v>
      </c>
      <c r="D1345" s="41"/>
      <c r="E1345" s="41">
        <f t="shared" si="133"/>
        <v>78.28</v>
      </c>
      <c r="F1345" s="41">
        <f t="shared" si="129"/>
        <v>74.366</v>
      </c>
      <c r="G1345" s="41">
        <f t="shared" si="131"/>
        <v>0</v>
      </c>
      <c r="H1345" s="41">
        <f t="shared" si="132"/>
        <v>26169.228499999994</v>
      </c>
      <c r="I1345" s="45"/>
      <c r="J1345" s="46"/>
      <c r="K1345" s="45"/>
      <c r="N1345" s="161"/>
    </row>
    <row r="1346" spans="1:14" hidden="1" outlineLevel="1" x14ac:dyDescent="0.3">
      <c r="A1346" s="15">
        <v>1343</v>
      </c>
      <c r="B1346" s="49">
        <f t="shared" si="130"/>
        <v>26169.228499999994</v>
      </c>
      <c r="C1346" s="41">
        <f t="shared" si="128"/>
        <v>39.25</v>
      </c>
      <c r="D1346" s="41"/>
      <c r="E1346" s="41">
        <f t="shared" si="133"/>
        <v>39.25</v>
      </c>
      <c r="F1346" s="41">
        <f t="shared" si="129"/>
        <v>0</v>
      </c>
      <c r="G1346" s="41">
        <f t="shared" si="131"/>
        <v>39.25</v>
      </c>
      <c r="H1346" s="41">
        <f t="shared" si="132"/>
        <v>26169.228499999994</v>
      </c>
      <c r="I1346" s="45"/>
      <c r="J1346" s="46"/>
      <c r="K1346" s="45"/>
      <c r="N1346" s="161"/>
    </row>
    <row r="1347" spans="1:14" hidden="1" outlineLevel="1" x14ac:dyDescent="0.3">
      <c r="A1347" s="15">
        <v>1344</v>
      </c>
      <c r="B1347" s="49">
        <f t="shared" si="130"/>
        <v>26169.228499999994</v>
      </c>
      <c r="C1347" s="41">
        <f t="shared" si="128"/>
        <v>39.25</v>
      </c>
      <c r="D1347" s="41"/>
      <c r="E1347" s="41">
        <f t="shared" si="133"/>
        <v>78.5</v>
      </c>
      <c r="F1347" s="41">
        <f t="shared" si="129"/>
        <v>74.575000000000003</v>
      </c>
      <c r="G1347" s="41">
        <f t="shared" si="131"/>
        <v>0</v>
      </c>
      <c r="H1347" s="41">
        <f t="shared" si="132"/>
        <v>26243.803499999995</v>
      </c>
      <c r="I1347" s="45"/>
      <c r="J1347" s="46"/>
      <c r="K1347" s="45"/>
      <c r="N1347" s="161"/>
    </row>
    <row r="1348" spans="1:14" hidden="1" outlineLevel="1" x14ac:dyDescent="0.3">
      <c r="A1348" s="15">
        <v>1345</v>
      </c>
      <c r="B1348" s="49">
        <f t="shared" si="130"/>
        <v>26243.803499999995</v>
      </c>
      <c r="C1348" s="41">
        <f t="shared" ref="C1348:C1411" si="134">ROUND(B1348*Ertrag/100,2)</f>
        <v>39.369999999999997</v>
      </c>
      <c r="D1348" s="41"/>
      <c r="E1348" s="41">
        <f t="shared" si="133"/>
        <v>39.369999999999997</v>
      </c>
      <c r="F1348" s="41">
        <f t="shared" ref="F1348:F1411" si="135">IF(E1348&lt;50,0,E1348*gebuehr)</f>
        <v>0</v>
      </c>
      <c r="G1348" s="41">
        <f t="shared" si="131"/>
        <v>39.369999999999997</v>
      </c>
      <c r="H1348" s="41">
        <f t="shared" si="132"/>
        <v>26243.803499999995</v>
      </c>
      <c r="I1348" s="45"/>
      <c r="J1348" s="46"/>
      <c r="K1348" s="45"/>
      <c r="N1348" s="161"/>
    </row>
    <row r="1349" spans="1:14" hidden="1" outlineLevel="1" x14ac:dyDescent="0.3">
      <c r="A1349" s="15">
        <v>1346</v>
      </c>
      <c r="B1349" s="49">
        <f t="shared" si="130"/>
        <v>26243.803499999995</v>
      </c>
      <c r="C1349" s="41">
        <f t="shared" si="134"/>
        <v>39.369999999999997</v>
      </c>
      <c r="D1349" s="41"/>
      <c r="E1349" s="41">
        <f t="shared" si="133"/>
        <v>78.739999999999995</v>
      </c>
      <c r="F1349" s="41">
        <f t="shared" si="135"/>
        <v>74.802999999999997</v>
      </c>
      <c r="G1349" s="41">
        <f t="shared" si="131"/>
        <v>0</v>
      </c>
      <c r="H1349" s="41">
        <f t="shared" si="132"/>
        <v>26318.606499999994</v>
      </c>
      <c r="I1349" s="45"/>
      <c r="J1349" s="46"/>
      <c r="K1349" s="45"/>
      <c r="N1349" s="161"/>
    </row>
    <row r="1350" spans="1:14" hidden="1" outlineLevel="1" x14ac:dyDescent="0.3">
      <c r="A1350" s="15">
        <v>1347</v>
      </c>
      <c r="B1350" s="49">
        <f t="shared" si="130"/>
        <v>26318.606499999994</v>
      </c>
      <c r="C1350" s="41">
        <f t="shared" si="134"/>
        <v>39.479999999999997</v>
      </c>
      <c r="D1350" s="41"/>
      <c r="E1350" s="41">
        <f t="shared" si="133"/>
        <v>39.479999999999997</v>
      </c>
      <c r="F1350" s="41">
        <f t="shared" si="135"/>
        <v>0</v>
      </c>
      <c r="G1350" s="41">
        <f t="shared" si="131"/>
        <v>39.479999999999997</v>
      </c>
      <c r="H1350" s="41">
        <f t="shared" si="132"/>
        <v>26318.606499999994</v>
      </c>
      <c r="I1350" s="45"/>
      <c r="J1350" s="46"/>
      <c r="K1350" s="45"/>
      <c r="N1350" s="161"/>
    </row>
    <row r="1351" spans="1:14" hidden="1" outlineLevel="1" x14ac:dyDescent="0.3">
      <c r="A1351" s="15">
        <v>1348</v>
      </c>
      <c r="B1351" s="49">
        <f t="shared" ref="B1351:B1414" si="136">H1350</f>
        <v>26318.606499999994</v>
      </c>
      <c r="C1351" s="41">
        <f t="shared" si="134"/>
        <v>39.479999999999997</v>
      </c>
      <c r="D1351" s="41"/>
      <c r="E1351" s="41">
        <f t="shared" si="133"/>
        <v>78.959999999999994</v>
      </c>
      <c r="F1351" s="41">
        <f t="shared" si="135"/>
        <v>75.011999999999986</v>
      </c>
      <c r="G1351" s="41">
        <f t="shared" si="131"/>
        <v>0</v>
      </c>
      <c r="H1351" s="41">
        <f t="shared" si="132"/>
        <v>26393.618499999993</v>
      </c>
      <c r="I1351" s="45"/>
      <c r="J1351" s="46"/>
      <c r="K1351" s="45"/>
      <c r="N1351" s="161"/>
    </row>
    <row r="1352" spans="1:14" hidden="1" outlineLevel="1" x14ac:dyDescent="0.3">
      <c r="A1352" s="15">
        <v>1349</v>
      </c>
      <c r="B1352" s="49">
        <f t="shared" si="136"/>
        <v>26393.618499999993</v>
      </c>
      <c r="C1352" s="41">
        <f t="shared" si="134"/>
        <v>39.590000000000003</v>
      </c>
      <c r="D1352" s="41"/>
      <c r="E1352" s="41">
        <f t="shared" si="133"/>
        <v>39.590000000000003</v>
      </c>
      <c r="F1352" s="41">
        <f t="shared" si="135"/>
        <v>0</v>
      </c>
      <c r="G1352" s="41">
        <f t="shared" si="131"/>
        <v>39.590000000000003</v>
      </c>
      <c r="H1352" s="41">
        <f t="shared" si="132"/>
        <v>26393.618499999993</v>
      </c>
      <c r="I1352" s="45"/>
      <c r="J1352" s="46"/>
      <c r="K1352" s="45"/>
      <c r="N1352" s="161"/>
    </row>
    <row r="1353" spans="1:14" hidden="1" outlineLevel="1" x14ac:dyDescent="0.3">
      <c r="A1353" s="15">
        <v>1350</v>
      </c>
      <c r="B1353" s="49">
        <f t="shared" si="136"/>
        <v>26393.618499999993</v>
      </c>
      <c r="C1353" s="41">
        <f t="shared" si="134"/>
        <v>39.590000000000003</v>
      </c>
      <c r="D1353" s="41">
        <f>D1053</f>
        <v>200</v>
      </c>
      <c r="E1353" s="41">
        <f t="shared" si="133"/>
        <v>79.180000000000007</v>
      </c>
      <c r="F1353" s="41">
        <f t="shared" si="135"/>
        <v>75.221000000000004</v>
      </c>
      <c r="G1353" s="41">
        <f t="shared" si="131"/>
        <v>0</v>
      </c>
      <c r="H1353" s="41">
        <f t="shared" si="132"/>
        <v>26658.839499999995</v>
      </c>
      <c r="I1353" s="47">
        <f>D1353+I1323</f>
        <v>9000</v>
      </c>
      <c r="J1353" s="41"/>
      <c r="K1353" s="45"/>
      <c r="N1353" s="161"/>
    </row>
    <row r="1354" spans="1:14" hidden="1" outlineLevel="1" x14ac:dyDescent="0.3">
      <c r="A1354" s="15">
        <v>1351</v>
      </c>
      <c r="B1354" s="49">
        <f t="shared" si="136"/>
        <v>26658.839499999995</v>
      </c>
      <c r="C1354" s="41">
        <f t="shared" si="134"/>
        <v>39.99</v>
      </c>
      <c r="D1354" s="41"/>
      <c r="E1354" s="41">
        <f t="shared" si="133"/>
        <v>39.99</v>
      </c>
      <c r="F1354" s="41">
        <f t="shared" si="135"/>
        <v>0</v>
      </c>
      <c r="G1354" s="41">
        <f t="shared" si="131"/>
        <v>39.99</v>
      </c>
      <c r="H1354" s="41">
        <f t="shared" si="132"/>
        <v>26658.839499999995</v>
      </c>
      <c r="I1354" s="45"/>
      <c r="J1354" s="46"/>
      <c r="K1354" s="45"/>
      <c r="N1354" s="161"/>
    </row>
    <row r="1355" spans="1:14" hidden="1" outlineLevel="1" x14ac:dyDescent="0.3">
      <c r="A1355" s="15">
        <v>1352</v>
      </c>
      <c r="B1355" s="49">
        <f t="shared" si="136"/>
        <v>26658.839499999995</v>
      </c>
      <c r="C1355" s="41">
        <f t="shared" si="134"/>
        <v>39.99</v>
      </c>
      <c r="D1355" s="41"/>
      <c r="E1355" s="41">
        <f t="shared" si="133"/>
        <v>79.98</v>
      </c>
      <c r="F1355" s="41">
        <f t="shared" si="135"/>
        <v>75.980999999999995</v>
      </c>
      <c r="G1355" s="41">
        <f t="shared" si="131"/>
        <v>0</v>
      </c>
      <c r="H1355" s="41">
        <f t="shared" si="132"/>
        <v>26734.820499999994</v>
      </c>
      <c r="I1355" s="45"/>
      <c r="J1355" s="46"/>
      <c r="K1355" s="45"/>
      <c r="N1355" s="161"/>
    </row>
    <row r="1356" spans="1:14" hidden="1" outlineLevel="1" x14ac:dyDescent="0.3">
      <c r="A1356" s="15">
        <v>1353</v>
      </c>
      <c r="B1356" s="49">
        <f t="shared" si="136"/>
        <v>26734.820499999994</v>
      </c>
      <c r="C1356" s="41">
        <f t="shared" si="134"/>
        <v>40.1</v>
      </c>
      <c r="D1356" s="41"/>
      <c r="E1356" s="41">
        <f t="shared" si="133"/>
        <v>40.1</v>
      </c>
      <c r="F1356" s="41">
        <f t="shared" si="135"/>
        <v>0</v>
      </c>
      <c r="G1356" s="41">
        <f t="shared" si="131"/>
        <v>40.1</v>
      </c>
      <c r="H1356" s="41">
        <f t="shared" si="132"/>
        <v>26734.820499999994</v>
      </c>
      <c r="I1356" s="45"/>
      <c r="J1356" s="46"/>
      <c r="K1356" s="45"/>
      <c r="N1356" s="161"/>
    </row>
    <row r="1357" spans="1:14" hidden="1" outlineLevel="1" x14ac:dyDescent="0.3">
      <c r="A1357" s="15">
        <v>1354</v>
      </c>
      <c r="B1357" s="49">
        <f t="shared" si="136"/>
        <v>26734.820499999994</v>
      </c>
      <c r="C1357" s="41">
        <f t="shared" si="134"/>
        <v>40.1</v>
      </c>
      <c r="D1357" s="41"/>
      <c r="E1357" s="41">
        <f t="shared" si="133"/>
        <v>80.2</v>
      </c>
      <c r="F1357" s="41">
        <f t="shared" si="135"/>
        <v>76.19</v>
      </c>
      <c r="G1357" s="41">
        <f t="shared" si="131"/>
        <v>0</v>
      </c>
      <c r="H1357" s="41">
        <f t="shared" si="132"/>
        <v>26811.010499999993</v>
      </c>
      <c r="I1357" s="45"/>
      <c r="J1357" s="46"/>
      <c r="K1357" s="45"/>
      <c r="N1357" s="161"/>
    </row>
    <row r="1358" spans="1:14" hidden="1" outlineLevel="1" x14ac:dyDescent="0.3">
      <c r="A1358" s="15">
        <v>1355</v>
      </c>
      <c r="B1358" s="49">
        <f t="shared" si="136"/>
        <v>26811.010499999993</v>
      </c>
      <c r="C1358" s="41">
        <f t="shared" si="134"/>
        <v>40.22</v>
      </c>
      <c r="D1358" s="41"/>
      <c r="E1358" s="41">
        <f t="shared" si="133"/>
        <v>40.22</v>
      </c>
      <c r="F1358" s="41">
        <f t="shared" si="135"/>
        <v>0</v>
      </c>
      <c r="G1358" s="41">
        <f t="shared" si="131"/>
        <v>40.22</v>
      </c>
      <c r="H1358" s="41">
        <f t="shared" si="132"/>
        <v>26811.010499999993</v>
      </c>
      <c r="I1358" s="45"/>
      <c r="J1358" s="46"/>
      <c r="K1358" s="45"/>
      <c r="N1358" s="161"/>
    </row>
    <row r="1359" spans="1:14" hidden="1" outlineLevel="1" x14ac:dyDescent="0.3">
      <c r="A1359" s="15">
        <v>1356</v>
      </c>
      <c r="B1359" s="49">
        <f t="shared" si="136"/>
        <v>26811.010499999993</v>
      </c>
      <c r="C1359" s="41">
        <f t="shared" si="134"/>
        <v>40.22</v>
      </c>
      <c r="D1359" s="41"/>
      <c r="E1359" s="41">
        <f t="shared" si="133"/>
        <v>80.44</v>
      </c>
      <c r="F1359" s="41">
        <f t="shared" si="135"/>
        <v>76.417999999999992</v>
      </c>
      <c r="G1359" s="41">
        <f t="shared" si="131"/>
        <v>0</v>
      </c>
      <c r="H1359" s="41">
        <f t="shared" si="132"/>
        <v>26887.428499999995</v>
      </c>
      <c r="I1359" s="45"/>
      <c r="J1359" s="46"/>
      <c r="K1359" s="45"/>
      <c r="N1359" s="161"/>
    </row>
    <row r="1360" spans="1:14" hidden="1" outlineLevel="1" x14ac:dyDescent="0.3">
      <c r="A1360" s="15">
        <v>1357</v>
      </c>
      <c r="B1360" s="49">
        <f t="shared" si="136"/>
        <v>26887.428499999995</v>
      </c>
      <c r="C1360" s="41">
        <f t="shared" si="134"/>
        <v>40.33</v>
      </c>
      <c r="D1360" s="41"/>
      <c r="E1360" s="41">
        <f t="shared" si="133"/>
        <v>40.33</v>
      </c>
      <c r="F1360" s="41">
        <f t="shared" si="135"/>
        <v>0</v>
      </c>
      <c r="G1360" s="41">
        <f t="shared" si="131"/>
        <v>40.33</v>
      </c>
      <c r="H1360" s="41">
        <f t="shared" si="132"/>
        <v>26887.428499999995</v>
      </c>
      <c r="I1360" s="45"/>
      <c r="J1360" s="46"/>
      <c r="K1360" s="45"/>
      <c r="N1360" s="161"/>
    </row>
    <row r="1361" spans="1:14" hidden="1" outlineLevel="1" x14ac:dyDescent="0.3">
      <c r="A1361" s="15">
        <v>1358</v>
      </c>
      <c r="B1361" s="49">
        <f t="shared" si="136"/>
        <v>26887.428499999995</v>
      </c>
      <c r="C1361" s="41">
        <f t="shared" si="134"/>
        <v>40.33</v>
      </c>
      <c r="D1361" s="41"/>
      <c r="E1361" s="41">
        <f t="shared" si="133"/>
        <v>80.66</v>
      </c>
      <c r="F1361" s="41">
        <f t="shared" si="135"/>
        <v>76.626999999999995</v>
      </c>
      <c r="G1361" s="41">
        <f t="shared" si="131"/>
        <v>0</v>
      </c>
      <c r="H1361" s="41">
        <f t="shared" si="132"/>
        <v>26964.055499999995</v>
      </c>
      <c r="I1361" s="45"/>
      <c r="J1361" s="46"/>
      <c r="K1361" s="45"/>
      <c r="N1361" s="161"/>
    </row>
    <row r="1362" spans="1:14" hidden="1" outlineLevel="1" x14ac:dyDescent="0.3">
      <c r="A1362" s="15">
        <v>1359</v>
      </c>
      <c r="B1362" s="49">
        <f t="shared" si="136"/>
        <v>26964.055499999995</v>
      </c>
      <c r="C1362" s="41">
        <f t="shared" si="134"/>
        <v>40.450000000000003</v>
      </c>
      <c r="D1362" s="41"/>
      <c r="E1362" s="41">
        <f t="shared" si="133"/>
        <v>40.450000000000003</v>
      </c>
      <c r="F1362" s="41">
        <f t="shared" si="135"/>
        <v>0</v>
      </c>
      <c r="G1362" s="41">
        <f t="shared" si="131"/>
        <v>40.450000000000003</v>
      </c>
      <c r="H1362" s="41">
        <f t="shared" si="132"/>
        <v>26964.055499999995</v>
      </c>
      <c r="I1362" s="45"/>
      <c r="J1362" s="46"/>
      <c r="K1362" s="45"/>
      <c r="N1362" s="161"/>
    </row>
    <row r="1363" spans="1:14" hidden="1" outlineLevel="1" x14ac:dyDescent="0.3">
      <c r="A1363" s="15">
        <v>1360</v>
      </c>
      <c r="B1363" s="49">
        <f t="shared" si="136"/>
        <v>26964.055499999995</v>
      </c>
      <c r="C1363" s="41">
        <f t="shared" si="134"/>
        <v>40.450000000000003</v>
      </c>
      <c r="D1363" s="41"/>
      <c r="E1363" s="41">
        <f t="shared" si="133"/>
        <v>80.900000000000006</v>
      </c>
      <c r="F1363" s="41">
        <f t="shared" si="135"/>
        <v>76.855000000000004</v>
      </c>
      <c r="G1363" s="41">
        <f t="shared" si="131"/>
        <v>0</v>
      </c>
      <c r="H1363" s="41">
        <f t="shared" si="132"/>
        <v>27040.910499999994</v>
      </c>
      <c r="I1363" s="45"/>
      <c r="J1363" s="46"/>
      <c r="K1363" s="45"/>
      <c r="N1363" s="161"/>
    </row>
    <row r="1364" spans="1:14" hidden="1" outlineLevel="1" x14ac:dyDescent="0.3">
      <c r="A1364" s="15">
        <v>1361</v>
      </c>
      <c r="B1364" s="49">
        <f t="shared" si="136"/>
        <v>27040.910499999994</v>
      </c>
      <c r="C1364" s="41">
        <f t="shared" si="134"/>
        <v>40.56</v>
      </c>
      <c r="D1364" s="41"/>
      <c r="E1364" s="41">
        <f t="shared" si="133"/>
        <v>40.56</v>
      </c>
      <c r="F1364" s="41">
        <f t="shared" si="135"/>
        <v>0</v>
      </c>
      <c r="G1364" s="41">
        <f t="shared" si="131"/>
        <v>40.56</v>
      </c>
      <c r="H1364" s="41">
        <f t="shared" si="132"/>
        <v>27040.910499999994</v>
      </c>
      <c r="I1364" s="45"/>
      <c r="J1364" s="46"/>
      <c r="K1364" s="45"/>
      <c r="N1364" s="161"/>
    </row>
    <row r="1365" spans="1:14" hidden="1" outlineLevel="1" x14ac:dyDescent="0.3">
      <c r="A1365" s="15">
        <v>1362</v>
      </c>
      <c r="B1365" s="49">
        <f t="shared" si="136"/>
        <v>27040.910499999994</v>
      </c>
      <c r="C1365" s="41">
        <f t="shared" si="134"/>
        <v>40.56</v>
      </c>
      <c r="D1365" s="41"/>
      <c r="E1365" s="41">
        <f t="shared" si="133"/>
        <v>81.12</v>
      </c>
      <c r="F1365" s="41">
        <f t="shared" si="135"/>
        <v>77.064000000000007</v>
      </c>
      <c r="G1365" s="41">
        <f t="shared" si="131"/>
        <v>0</v>
      </c>
      <c r="H1365" s="41">
        <f t="shared" si="132"/>
        <v>27117.974499999993</v>
      </c>
      <c r="I1365" s="45"/>
      <c r="J1365" s="46"/>
      <c r="K1365" s="45"/>
      <c r="N1365" s="161"/>
    </row>
    <row r="1366" spans="1:14" hidden="1" outlineLevel="1" x14ac:dyDescent="0.3">
      <c r="A1366" s="15">
        <v>1363</v>
      </c>
      <c r="B1366" s="49">
        <f t="shared" si="136"/>
        <v>27117.974499999993</v>
      </c>
      <c r="C1366" s="41">
        <f t="shared" si="134"/>
        <v>40.68</v>
      </c>
      <c r="D1366" s="41"/>
      <c r="E1366" s="41">
        <f t="shared" si="133"/>
        <v>40.68</v>
      </c>
      <c r="F1366" s="41">
        <f t="shared" si="135"/>
        <v>0</v>
      </c>
      <c r="G1366" s="41">
        <f t="shared" si="131"/>
        <v>40.68</v>
      </c>
      <c r="H1366" s="41">
        <f t="shared" si="132"/>
        <v>27117.974499999993</v>
      </c>
      <c r="I1366" s="45"/>
      <c r="J1366" s="46"/>
      <c r="K1366" s="45"/>
      <c r="N1366" s="161"/>
    </row>
    <row r="1367" spans="1:14" hidden="1" outlineLevel="1" x14ac:dyDescent="0.3">
      <c r="A1367" s="15">
        <v>1364</v>
      </c>
      <c r="B1367" s="49">
        <f t="shared" si="136"/>
        <v>27117.974499999993</v>
      </c>
      <c r="C1367" s="41">
        <f t="shared" si="134"/>
        <v>40.68</v>
      </c>
      <c r="D1367" s="41"/>
      <c r="E1367" s="41">
        <f t="shared" si="133"/>
        <v>81.36</v>
      </c>
      <c r="F1367" s="41">
        <f t="shared" si="135"/>
        <v>77.292000000000002</v>
      </c>
      <c r="G1367" s="41">
        <f t="shared" si="131"/>
        <v>0</v>
      </c>
      <c r="H1367" s="41">
        <f t="shared" si="132"/>
        <v>27195.266499999994</v>
      </c>
      <c r="I1367" s="45"/>
      <c r="J1367" s="46"/>
      <c r="K1367" s="45"/>
      <c r="N1367" s="161"/>
    </row>
    <row r="1368" spans="1:14" hidden="1" outlineLevel="1" x14ac:dyDescent="0.3">
      <c r="A1368" s="15">
        <v>1365</v>
      </c>
      <c r="B1368" s="49">
        <f t="shared" si="136"/>
        <v>27195.266499999994</v>
      </c>
      <c r="C1368" s="41">
        <f t="shared" si="134"/>
        <v>40.79</v>
      </c>
      <c r="D1368" s="41"/>
      <c r="E1368" s="41">
        <f t="shared" si="133"/>
        <v>40.79</v>
      </c>
      <c r="F1368" s="41">
        <f t="shared" si="135"/>
        <v>0</v>
      </c>
      <c r="G1368" s="41">
        <f t="shared" si="131"/>
        <v>40.79</v>
      </c>
      <c r="H1368" s="41">
        <f t="shared" si="132"/>
        <v>27195.266499999994</v>
      </c>
      <c r="I1368" s="45"/>
      <c r="J1368" s="46"/>
      <c r="K1368" s="45"/>
      <c r="N1368" s="161"/>
    </row>
    <row r="1369" spans="1:14" hidden="1" outlineLevel="1" x14ac:dyDescent="0.3">
      <c r="A1369" s="15">
        <v>1366</v>
      </c>
      <c r="B1369" s="49">
        <f t="shared" si="136"/>
        <v>27195.266499999994</v>
      </c>
      <c r="C1369" s="41">
        <f t="shared" si="134"/>
        <v>40.79</v>
      </c>
      <c r="D1369" s="41"/>
      <c r="E1369" s="41">
        <f t="shared" si="133"/>
        <v>81.58</v>
      </c>
      <c r="F1369" s="41">
        <f t="shared" si="135"/>
        <v>77.500999999999991</v>
      </c>
      <c r="G1369" s="41">
        <f t="shared" si="131"/>
        <v>0</v>
      </c>
      <c r="H1369" s="41">
        <f t="shared" si="132"/>
        <v>27272.767499999994</v>
      </c>
      <c r="I1369" s="45"/>
      <c r="J1369" s="46"/>
      <c r="K1369" s="45"/>
      <c r="N1369" s="161"/>
    </row>
    <row r="1370" spans="1:14" hidden="1" outlineLevel="1" x14ac:dyDescent="0.3">
      <c r="A1370" s="15">
        <v>1367</v>
      </c>
      <c r="B1370" s="49">
        <f t="shared" si="136"/>
        <v>27272.767499999994</v>
      </c>
      <c r="C1370" s="41">
        <f t="shared" si="134"/>
        <v>40.909999999999997</v>
      </c>
      <c r="D1370" s="41"/>
      <c r="E1370" s="41">
        <f t="shared" si="133"/>
        <v>40.909999999999997</v>
      </c>
      <c r="F1370" s="41">
        <f t="shared" si="135"/>
        <v>0</v>
      </c>
      <c r="G1370" s="41">
        <f t="shared" si="131"/>
        <v>40.909999999999997</v>
      </c>
      <c r="H1370" s="41">
        <f t="shared" si="132"/>
        <v>27272.767499999994</v>
      </c>
      <c r="I1370" s="45"/>
      <c r="J1370" s="46"/>
      <c r="K1370" s="45"/>
      <c r="N1370" s="161"/>
    </row>
    <row r="1371" spans="1:14" hidden="1" outlineLevel="1" x14ac:dyDescent="0.3">
      <c r="A1371" s="15">
        <v>1368</v>
      </c>
      <c r="B1371" s="49">
        <f t="shared" si="136"/>
        <v>27272.767499999994</v>
      </c>
      <c r="C1371" s="41">
        <f t="shared" si="134"/>
        <v>40.909999999999997</v>
      </c>
      <c r="D1371" s="41"/>
      <c r="E1371" s="41">
        <f t="shared" si="133"/>
        <v>81.819999999999993</v>
      </c>
      <c r="F1371" s="41">
        <f t="shared" si="135"/>
        <v>77.728999999999985</v>
      </c>
      <c r="G1371" s="41">
        <f t="shared" si="131"/>
        <v>0</v>
      </c>
      <c r="H1371" s="41">
        <f t="shared" si="132"/>
        <v>27350.496499999994</v>
      </c>
      <c r="I1371" s="45"/>
      <c r="J1371" s="46"/>
      <c r="K1371" s="45"/>
      <c r="N1371" s="161"/>
    </row>
    <row r="1372" spans="1:14" hidden="1" outlineLevel="1" x14ac:dyDescent="0.3">
      <c r="A1372" s="15">
        <v>1369</v>
      </c>
      <c r="B1372" s="49">
        <f t="shared" si="136"/>
        <v>27350.496499999994</v>
      </c>
      <c r="C1372" s="41">
        <f t="shared" si="134"/>
        <v>41.03</v>
      </c>
      <c r="D1372" s="41"/>
      <c r="E1372" s="41">
        <f t="shared" si="133"/>
        <v>41.03</v>
      </c>
      <c r="F1372" s="41">
        <f t="shared" si="135"/>
        <v>0</v>
      </c>
      <c r="G1372" s="41">
        <f t="shared" si="131"/>
        <v>41.03</v>
      </c>
      <c r="H1372" s="41">
        <f t="shared" si="132"/>
        <v>27350.496499999994</v>
      </c>
      <c r="I1372" s="45"/>
      <c r="J1372" s="46"/>
      <c r="K1372" s="45"/>
      <c r="N1372" s="161"/>
    </row>
    <row r="1373" spans="1:14" hidden="1" outlineLevel="1" x14ac:dyDescent="0.3">
      <c r="A1373" s="15">
        <v>1370</v>
      </c>
      <c r="B1373" s="49">
        <f t="shared" si="136"/>
        <v>27350.496499999994</v>
      </c>
      <c r="C1373" s="41">
        <f t="shared" si="134"/>
        <v>41.03</v>
      </c>
      <c r="D1373" s="41"/>
      <c r="E1373" s="41">
        <f t="shared" si="133"/>
        <v>82.06</v>
      </c>
      <c r="F1373" s="41">
        <f t="shared" si="135"/>
        <v>77.956999999999994</v>
      </c>
      <c r="G1373" s="41">
        <f t="shared" si="131"/>
        <v>0</v>
      </c>
      <c r="H1373" s="41">
        <f t="shared" si="132"/>
        <v>27428.453499999992</v>
      </c>
      <c r="I1373" s="45"/>
      <c r="J1373" s="46"/>
      <c r="K1373" s="45"/>
      <c r="N1373" s="161"/>
    </row>
    <row r="1374" spans="1:14" hidden="1" outlineLevel="1" x14ac:dyDescent="0.3">
      <c r="A1374" s="15">
        <v>1371</v>
      </c>
      <c r="B1374" s="49">
        <f t="shared" si="136"/>
        <v>27428.453499999992</v>
      </c>
      <c r="C1374" s="41">
        <f t="shared" si="134"/>
        <v>41.14</v>
      </c>
      <c r="D1374" s="41"/>
      <c r="E1374" s="41">
        <f t="shared" si="133"/>
        <v>41.14</v>
      </c>
      <c r="F1374" s="41">
        <f t="shared" si="135"/>
        <v>0</v>
      </c>
      <c r="G1374" s="41">
        <f t="shared" si="131"/>
        <v>41.14</v>
      </c>
      <c r="H1374" s="41">
        <f t="shared" si="132"/>
        <v>27428.453499999992</v>
      </c>
      <c r="I1374" s="45"/>
      <c r="J1374" s="46"/>
      <c r="K1374" s="45"/>
      <c r="N1374" s="161"/>
    </row>
    <row r="1375" spans="1:14" hidden="1" outlineLevel="1" x14ac:dyDescent="0.3">
      <c r="A1375" s="15">
        <v>1372</v>
      </c>
      <c r="B1375" s="49">
        <f t="shared" si="136"/>
        <v>27428.453499999992</v>
      </c>
      <c r="C1375" s="41">
        <f t="shared" si="134"/>
        <v>41.14</v>
      </c>
      <c r="D1375" s="41"/>
      <c r="E1375" s="41">
        <f t="shared" si="133"/>
        <v>82.28</v>
      </c>
      <c r="F1375" s="41">
        <f t="shared" si="135"/>
        <v>78.165999999999997</v>
      </c>
      <c r="G1375" s="41">
        <f t="shared" si="131"/>
        <v>0</v>
      </c>
      <c r="H1375" s="41">
        <f t="shared" si="132"/>
        <v>27506.619499999993</v>
      </c>
      <c r="I1375" s="45"/>
      <c r="J1375" s="46"/>
      <c r="K1375" s="45"/>
      <c r="N1375" s="161"/>
    </row>
    <row r="1376" spans="1:14" hidden="1" outlineLevel="1" x14ac:dyDescent="0.3">
      <c r="A1376" s="15">
        <v>1373</v>
      </c>
      <c r="B1376" s="49">
        <f t="shared" si="136"/>
        <v>27506.619499999993</v>
      </c>
      <c r="C1376" s="41">
        <f t="shared" si="134"/>
        <v>41.26</v>
      </c>
      <c r="D1376" s="41"/>
      <c r="E1376" s="41">
        <f t="shared" si="133"/>
        <v>41.26</v>
      </c>
      <c r="F1376" s="41">
        <f t="shared" si="135"/>
        <v>0</v>
      </c>
      <c r="G1376" s="41">
        <f t="shared" si="131"/>
        <v>41.26</v>
      </c>
      <c r="H1376" s="41">
        <f t="shared" si="132"/>
        <v>27506.619499999993</v>
      </c>
      <c r="I1376" s="45"/>
      <c r="J1376" s="46"/>
      <c r="K1376" s="45"/>
      <c r="N1376" s="161"/>
    </row>
    <row r="1377" spans="1:14" hidden="1" outlineLevel="1" x14ac:dyDescent="0.3">
      <c r="A1377" s="15">
        <v>1374</v>
      </c>
      <c r="B1377" s="49">
        <f t="shared" si="136"/>
        <v>27506.619499999993</v>
      </c>
      <c r="C1377" s="41">
        <f t="shared" si="134"/>
        <v>41.26</v>
      </c>
      <c r="D1377" s="41"/>
      <c r="E1377" s="41">
        <f t="shared" si="133"/>
        <v>82.52</v>
      </c>
      <c r="F1377" s="41">
        <f t="shared" si="135"/>
        <v>78.393999999999991</v>
      </c>
      <c r="G1377" s="41">
        <f t="shared" ref="G1377:G1440" si="137">IF(F1377&gt;0,0,E1377-F1377)</f>
        <v>0</v>
      </c>
      <c r="H1377" s="41">
        <f t="shared" ref="H1377:H1440" si="138">B1377+F1377+(D1377*gebuehr)</f>
        <v>27585.013499999994</v>
      </c>
      <c r="I1377" s="45"/>
      <c r="J1377" s="46"/>
      <c r="K1377" s="45"/>
      <c r="N1377" s="161"/>
    </row>
    <row r="1378" spans="1:14" hidden="1" outlineLevel="1" x14ac:dyDescent="0.3">
      <c r="A1378" s="15">
        <v>1375</v>
      </c>
      <c r="B1378" s="49">
        <f t="shared" si="136"/>
        <v>27585.013499999994</v>
      </c>
      <c r="C1378" s="41">
        <f t="shared" si="134"/>
        <v>41.38</v>
      </c>
      <c r="D1378" s="41"/>
      <c r="E1378" s="41">
        <f t="shared" si="133"/>
        <v>41.38</v>
      </c>
      <c r="F1378" s="41">
        <f t="shared" si="135"/>
        <v>0</v>
      </c>
      <c r="G1378" s="41">
        <f t="shared" si="137"/>
        <v>41.38</v>
      </c>
      <c r="H1378" s="41">
        <f t="shared" si="138"/>
        <v>27585.013499999994</v>
      </c>
      <c r="I1378" s="45"/>
      <c r="J1378" s="46"/>
      <c r="K1378" s="45"/>
      <c r="N1378" s="161"/>
    </row>
    <row r="1379" spans="1:14" hidden="1" outlineLevel="1" x14ac:dyDescent="0.3">
      <c r="A1379" s="15">
        <v>1376</v>
      </c>
      <c r="B1379" s="49">
        <f t="shared" si="136"/>
        <v>27585.013499999994</v>
      </c>
      <c r="C1379" s="41">
        <f t="shared" si="134"/>
        <v>41.38</v>
      </c>
      <c r="D1379" s="41"/>
      <c r="E1379" s="41">
        <f t="shared" si="133"/>
        <v>82.76</v>
      </c>
      <c r="F1379" s="41">
        <f t="shared" si="135"/>
        <v>78.622</v>
      </c>
      <c r="G1379" s="41">
        <f t="shared" si="137"/>
        <v>0</v>
      </c>
      <c r="H1379" s="41">
        <f t="shared" si="138"/>
        <v>27663.635499999993</v>
      </c>
      <c r="I1379" s="45"/>
      <c r="J1379" s="46"/>
      <c r="K1379" s="45"/>
      <c r="N1379" s="161"/>
    </row>
    <row r="1380" spans="1:14" hidden="1" outlineLevel="1" x14ac:dyDescent="0.3">
      <c r="A1380" s="15">
        <v>1377</v>
      </c>
      <c r="B1380" s="49">
        <f t="shared" si="136"/>
        <v>27663.635499999993</v>
      </c>
      <c r="C1380" s="41">
        <f t="shared" si="134"/>
        <v>41.5</v>
      </c>
      <c r="D1380" s="41"/>
      <c r="E1380" s="41">
        <f t="shared" si="133"/>
        <v>41.5</v>
      </c>
      <c r="F1380" s="41">
        <f t="shared" si="135"/>
        <v>0</v>
      </c>
      <c r="G1380" s="41">
        <f t="shared" si="137"/>
        <v>41.5</v>
      </c>
      <c r="H1380" s="41">
        <f t="shared" si="138"/>
        <v>27663.635499999993</v>
      </c>
      <c r="I1380" s="45"/>
      <c r="J1380" s="46"/>
      <c r="K1380" s="45"/>
      <c r="N1380" s="161"/>
    </row>
    <row r="1381" spans="1:14" hidden="1" outlineLevel="1" x14ac:dyDescent="0.3">
      <c r="A1381" s="15">
        <v>1378</v>
      </c>
      <c r="B1381" s="49">
        <f t="shared" si="136"/>
        <v>27663.635499999993</v>
      </c>
      <c r="C1381" s="41">
        <f t="shared" si="134"/>
        <v>41.5</v>
      </c>
      <c r="D1381" s="41"/>
      <c r="E1381" s="41">
        <f t="shared" si="133"/>
        <v>83</v>
      </c>
      <c r="F1381" s="41">
        <f t="shared" si="135"/>
        <v>78.849999999999994</v>
      </c>
      <c r="G1381" s="41">
        <f t="shared" si="137"/>
        <v>0</v>
      </c>
      <c r="H1381" s="41">
        <f t="shared" si="138"/>
        <v>27742.485499999992</v>
      </c>
      <c r="I1381" s="45"/>
      <c r="J1381" s="46"/>
      <c r="K1381" s="45"/>
      <c r="N1381" s="161"/>
    </row>
    <row r="1382" spans="1:14" hidden="1" outlineLevel="1" x14ac:dyDescent="0.3">
      <c r="A1382" s="15">
        <v>1379</v>
      </c>
      <c r="B1382" s="49">
        <f t="shared" si="136"/>
        <v>27742.485499999992</v>
      </c>
      <c r="C1382" s="41">
        <f t="shared" si="134"/>
        <v>41.61</v>
      </c>
      <c r="D1382" s="41"/>
      <c r="E1382" s="41">
        <f t="shared" si="133"/>
        <v>41.61</v>
      </c>
      <c r="F1382" s="41">
        <f t="shared" si="135"/>
        <v>0</v>
      </c>
      <c r="G1382" s="41">
        <f t="shared" si="137"/>
        <v>41.61</v>
      </c>
      <c r="H1382" s="41">
        <f t="shared" si="138"/>
        <v>27742.485499999992</v>
      </c>
      <c r="I1382" s="45"/>
      <c r="J1382" s="46"/>
      <c r="K1382" s="45"/>
      <c r="N1382" s="161"/>
    </row>
    <row r="1383" spans="1:14" hidden="1" outlineLevel="1" x14ac:dyDescent="0.3">
      <c r="A1383" s="15">
        <v>1380</v>
      </c>
      <c r="B1383" s="49">
        <f t="shared" si="136"/>
        <v>27742.485499999992</v>
      </c>
      <c r="C1383" s="41">
        <f t="shared" si="134"/>
        <v>41.61</v>
      </c>
      <c r="D1383" s="41">
        <f>D1053</f>
        <v>200</v>
      </c>
      <c r="E1383" s="41">
        <f t="shared" si="133"/>
        <v>83.22</v>
      </c>
      <c r="F1383" s="41">
        <f t="shared" si="135"/>
        <v>79.058999999999997</v>
      </c>
      <c r="G1383" s="41">
        <f t="shared" si="137"/>
        <v>0</v>
      </c>
      <c r="H1383" s="41">
        <f t="shared" si="138"/>
        <v>28011.544499999993</v>
      </c>
      <c r="I1383" s="47">
        <f>D1383+I1353</f>
        <v>9200</v>
      </c>
      <c r="J1383" s="41"/>
      <c r="K1383" s="45"/>
      <c r="N1383" s="161"/>
    </row>
    <row r="1384" spans="1:14" hidden="1" outlineLevel="1" x14ac:dyDescent="0.3">
      <c r="A1384" s="15">
        <v>1381</v>
      </c>
      <c r="B1384" s="49">
        <f t="shared" si="136"/>
        <v>28011.544499999993</v>
      </c>
      <c r="C1384" s="41">
        <f t="shared" si="134"/>
        <v>42.02</v>
      </c>
      <c r="D1384" s="41"/>
      <c r="E1384" s="41">
        <f t="shared" si="133"/>
        <v>42.02</v>
      </c>
      <c r="F1384" s="41">
        <f t="shared" si="135"/>
        <v>0</v>
      </c>
      <c r="G1384" s="41">
        <f t="shared" si="137"/>
        <v>42.02</v>
      </c>
      <c r="H1384" s="41">
        <f t="shared" si="138"/>
        <v>28011.544499999993</v>
      </c>
      <c r="I1384" s="45"/>
      <c r="J1384" s="46"/>
      <c r="K1384" s="45"/>
      <c r="N1384" s="161"/>
    </row>
    <row r="1385" spans="1:14" hidden="1" outlineLevel="1" x14ac:dyDescent="0.3">
      <c r="A1385" s="15">
        <v>1382</v>
      </c>
      <c r="B1385" s="49">
        <f t="shared" si="136"/>
        <v>28011.544499999993</v>
      </c>
      <c r="C1385" s="41">
        <f t="shared" si="134"/>
        <v>42.02</v>
      </c>
      <c r="D1385" s="41"/>
      <c r="E1385" s="41">
        <f t="shared" si="133"/>
        <v>84.04</v>
      </c>
      <c r="F1385" s="41">
        <f t="shared" si="135"/>
        <v>79.838000000000008</v>
      </c>
      <c r="G1385" s="41">
        <f t="shared" si="137"/>
        <v>0</v>
      </c>
      <c r="H1385" s="41">
        <f t="shared" si="138"/>
        <v>28091.382499999992</v>
      </c>
      <c r="I1385" s="45"/>
      <c r="J1385" s="46"/>
      <c r="K1385" s="45"/>
      <c r="N1385" s="161"/>
    </row>
    <row r="1386" spans="1:14" hidden="1" outlineLevel="1" x14ac:dyDescent="0.3">
      <c r="A1386" s="15">
        <v>1383</v>
      </c>
      <c r="B1386" s="49">
        <f t="shared" si="136"/>
        <v>28091.382499999992</v>
      </c>
      <c r="C1386" s="41">
        <f t="shared" si="134"/>
        <v>42.14</v>
      </c>
      <c r="D1386" s="41"/>
      <c r="E1386" s="41">
        <f t="shared" si="133"/>
        <v>42.14</v>
      </c>
      <c r="F1386" s="41">
        <f t="shared" si="135"/>
        <v>0</v>
      </c>
      <c r="G1386" s="41">
        <f t="shared" si="137"/>
        <v>42.14</v>
      </c>
      <c r="H1386" s="41">
        <f t="shared" si="138"/>
        <v>28091.382499999992</v>
      </c>
      <c r="I1386" s="45"/>
      <c r="J1386" s="46"/>
      <c r="K1386" s="45"/>
      <c r="N1386" s="161"/>
    </row>
    <row r="1387" spans="1:14" hidden="1" outlineLevel="1" x14ac:dyDescent="0.3">
      <c r="A1387" s="15">
        <v>1384</v>
      </c>
      <c r="B1387" s="49">
        <f t="shared" si="136"/>
        <v>28091.382499999992</v>
      </c>
      <c r="C1387" s="41">
        <f t="shared" si="134"/>
        <v>42.14</v>
      </c>
      <c r="D1387" s="41"/>
      <c r="E1387" s="41">
        <f t="shared" si="133"/>
        <v>84.28</v>
      </c>
      <c r="F1387" s="41">
        <f t="shared" si="135"/>
        <v>80.066000000000003</v>
      </c>
      <c r="G1387" s="41">
        <f t="shared" si="137"/>
        <v>0</v>
      </c>
      <c r="H1387" s="41">
        <f t="shared" si="138"/>
        <v>28171.448499999991</v>
      </c>
      <c r="I1387" s="45"/>
      <c r="J1387" s="46"/>
      <c r="K1387" s="45"/>
      <c r="N1387" s="161"/>
    </row>
    <row r="1388" spans="1:14" hidden="1" outlineLevel="1" x14ac:dyDescent="0.3">
      <c r="A1388" s="15">
        <v>1385</v>
      </c>
      <c r="B1388" s="49">
        <f t="shared" si="136"/>
        <v>28171.448499999991</v>
      </c>
      <c r="C1388" s="41">
        <f t="shared" si="134"/>
        <v>42.26</v>
      </c>
      <c r="D1388" s="41"/>
      <c r="E1388" s="41">
        <f t="shared" si="133"/>
        <v>42.26</v>
      </c>
      <c r="F1388" s="41">
        <f t="shared" si="135"/>
        <v>0</v>
      </c>
      <c r="G1388" s="41">
        <f t="shared" si="137"/>
        <v>42.26</v>
      </c>
      <c r="H1388" s="41">
        <f t="shared" si="138"/>
        <v>28171.448499999991</v>
      </c>
      <c r="I1388" s="45"/>
      <c r="J1388" s="46"/>
      <c r="K1388" s="45"/>
      <c r="N1388" s="161"/>
    </row>
    <row r="1389" spans="1:14" hidden="1" outlineLevel="1" x14ac:dyDescent="0.3">
      <c r="A1389" s="15">
        <v>1386</v>
      </c>
      <c r="B1389" s="49">
        <f t="shared" si="136"/>
        <v>28171.448499999991</v>
      </c>
      <c r="C1389" s="41">
        <f t="shared" si="134"/>
        <v>42.26</v>
      </c>
      <c r="D1389" s="41"/>
      <c r="E1389" s="41">
        <f t="shared" si="133"/>
        <v>84.52</v>
      </c>
      <c r="F1389" s="41">
        <f t="shared" si="135"/>
        <v>80.293999999999997</v>
      </c>
      <c r="G1389" s="41">
        <f t="shared" si="137"/>
        <v>0</v>
      </c>
      <c r="H1389" s="41">
        <f t="shared" si="138"/>
        <v>28251.742499999993</v>
      </c>
      <c r="I1389" s="45"/>
      <c r="J1389" s="46"/>
      <c r="K1389" s="45"/>
      <c r="N1389" s="161"/>
    </row>
    <row r="1390" spans="1:14" hidden="1" outlineLevel="1" x14ac:dyDescent="0.3">
      <c r="A1390" s="15">
        <v>1387</v>
      </c>
      <c r="B1390" s="49">
        <f t="shared" si="136"/>
        <v>28251.742499999993</v>
      </c>
      <c r="C1390" s="41">
        <f t="shared" si="134"/>
        <v>42.38</v>
      </c>
      <c r="D1390" s="41"/>
      <c r="E1390" s="41">
        <f t="shared" si="133"/>
        <v>42.38</v>
      </c>
      <c r="F1390" s="41">
        <f t="shared" si="135"/>
        <v>0</v>
      </c>
      <c r="G1390" s="41">
        <f t="shared" si="137"/>
        <v>42.38</v>
      </c>
      <c r="H1390" s="41">
        <f t="shared" si="138"/>
        <v>28251.742499999993</v>
      </c>
      <c r="I1390" s="45"/>
      <c r="J1390" s="46"/>
      <c r="K1390" s="45"/>
      <c r="N1390" s="161"/>
    </row>
    <row r="1391" spans="1:14" hidden="1" outlineLevel="1" x14ac:dyDescent="0.3">
      <c r="A1391" s="15">
        <v>1388</v>
      </c>
      <c r="B1391" s="49">
        <f t="shared" si="136"/>
        <v>28251.742499999993</v>
      </c>
      <c r="C1391" s="41">
        <f t="shared" si="134"/>
        <v>42.38</v>
      </c>
      <c r="D1391" s="41"/>
      <c r="E1391" s="41">
        <f t="shared" si="133"/>
        <v>84.76</v>
      </c>
      <c r="F1391" s="41">
        <f t="shared" si="135"/>
        <v>80.522000000000006</v>
      </c>
      <c r="G1391" s="41">
        <f t="shared" si="137"/>
        <v>0</v>
      </c>
      <c r="H1391" s="41">
        <f t="shared" si="138"/>
        <v>28332.264499999994</v>
      </c>
      <c r="I1391" s="45"/>
      <c r="J1391" s="46"/>
      <c r="K1391" s="45"/>
      <c r="N1391" s="161"/>
    </row>
    <row r="1392" spans="1:14" hidden="1" outlineLevel="1" x14ac:dyDescent="0.3">
      <c r="A1392" s="15">
        <v>1389</v>
      </c>
      <c r="B1392" s="49">
        <f t="shared" si="136"/>
        <v>28332.264499999994</v>
      </c>
      <c r="C1392" s="41">
        <f t="shared" si="134"/>
        <v>42.5</v>
      </c>
      <c r="D1392" s="41"/>
      <c r="E1392" s="41">
        <f t="shared" si="133"/>
        <v>42.5</v>
      </c>
      <c r="F1392" s="41">
        <f t="shared" si="135"/>
        <v>0</v>
      </c>
      <c r="G1392" s="41">
        <f t="shared" si="137"/>
        <v>42.5</v>
      </c>
      <c r="H1392" s="41">
        <f t="shared" si="138"/>
        <v>28332.264499999994</v>
      </c>
      <c r="I1392" s="45"/>
      <c r="J1392" s="46"/>
      <c r="K1392" s="45"/>
      <c r="N1392" s="161"/>
    </row>
    <row r="1393" spans="1:14" hidden="1" outlineLevel="1" x14ac:dyDescent="0.3">
      <c r="A1393" s="15">
        <v>1390</v>
      </c>
      <c r="B1393" s="49">
        <f t="shared" si="136"/>
        <v>28332.264499999994</v>
      </c>
      <c r="C1393" s="41">
        <f t="shared" si="134"/>
        <v>42.5</v>
      </c>
      <c r="D1393" s="41"/>
      <c r="E1393" s="41">
        <f t="shared" si="133"/>
        <v>85</v>
      </c>
      <c r="F1393" s="41">
        <f t="shared" si="135"/>
        <v>80.75</v>
      </c>
      <c r="G1393" s="41">
        <f t="shared" si="137"/>
        <v>0</v>
      </c>
      <c r="H1393" s="41">
        <f t="shared" si="138"/>
        <v>28413.014499999994</v>
      </c>
      <c r="I1393" s="45"/>
      <c r="J1393" s="46"/>
      <c r="K1393" s="45"/>
      <c r="N1393" s="161"/>
    </row>
    <row r="1394" spans="1:14" hidden="1" outlineLevel="1" x14ac:dyDescent="0.3">
      <c r="A1394" s="15">
        <v>1391</v>
      </c>
      <c r="B1394" s="49">
        <f t="shared" si="136"/>
        <v>28413.014499999994</v>
      </c>
      <c r="C1394" s="41">
        <f t="shared" si="134"/>
        <v>42.62</v>
      </c>
      <c r="D1394" s="41"/>
      <c r="E1394" s="41">
        <f t="shared" ref="E1394:E1457" si="139">C1394+G1393</f>
        <v>42.62</v>
      </c>
      <c r="F1394" s="41">
        <f t="shared" si="135"/>
        <v>0</v>
      </c>
      <c r="G1394" s="41">
        <f t="shared" si="137"/>
        <v>42.62</v>
      </c>
      <c r="H1394" s="41">
        <f t="shared" si="138"/>
        <v>28413.014499999994</v>
      </c>
      <c r="I1394" s="45"/>
      <c r="J1394" s="46"/>
      <c r="K1394" s="45"/>
      <c r="N1394" s="161"/>
    </row>
    <row r="1395" spans="1:14" hidden="1" outlineLevel="1" x14ac:dyDescent="0.3">
      <c r="A1395" s="15">
        <v>1392</v>
      </c>
      <c r="B1395" s="49">
        <f t="shared" si="136"/>
        <v>28413.014499999994</v>
      </c>
      <c r="C1395" s="41">
        <f t="shared" si="134"/>
        <v>42.62</v>
      </c>
      <c r="D1395" s="41"/>
      <c r="E1395" s="41">
        <f t="shared" si="139"/>
        <v>85.24</v>
      </c>
      <c r="F1395" s="41">
        <f t="shared" si="135"/>
        <v>80.977999999999994</v>
      </c>
      <c r="G1395" s="41">
        <f t="shared" si="137"/>
        <v>0</v>
      </c>
      <c r="H1395" s="41">
        <f t="shared" si="138"/>
        <v>28493.992499999993</v>
      </c>
      <c r="I1395" s="45"/>
      <c r="J1395" s="46"/>
      <c r="K1395" s="45"/>
      <c r="N1395" s="161"/>
    </row>
    <row r="1396" spans="1:14" hidden="1" outlineLevel="1" x14ac:dyDescent="0.3">
      <c r="A1396" s="15">
        <v>1393</v>
      </c>
      <c r="B1396" s="49">
        <f t="shared" si="136"/>
        <v>28493.992499999993</v>
      </c>
      <c r="C1396" s="41">
        <f t="shared" si="134"/>
        <v>42.74</v>
      </c>
      <c r="D1396" s="41"/>
      <c r="E1396" s="41">
        <f t="shared" si="139"/>
        <v>42.74</v>
      </c>
      <c r="F1396" s="41">
        <f t="shared" si="135"/>
        <v>0</v>
      </c>
      <c r="G1396" s="41">
        <f t="shared" si="137"/>
        <v>42.74</v>
      </c>
      <c r="H1396" s="41">
        <f t="shared" si="138"/>
        <v>28493.992499999993</v>
      </c>
      <c r="I1396" s="45"/>
      <c r="J1396" s="46"/>
      <c r="K1396" s="45"/>
      <c r="N1396" s="161"/>
    </row>
    <row r="1397" spans="1:14" hidden="1" outlineLevel="1" x14ac:dyDescent="0.3">
      <c r="A1397" s="15">
        <v>1394</v>
      </c>
      <c r="B1397" s="49">
        <f t="shared" si="136"/>
        <v>28493.992499999993</v>
      </c>
      <c r="C1397" s="41">
        <f t="shared" si="134"/>
        <v>42.74</v>
      </c>
      <c r="D1397" s="41"/>
      <c r="E1397" s="41">
        <f t="shared" si="139"/>
        <v>85.48</v>
      </c>
      <c r="F1397" s="41">
        <f t="shared" si="135"/>
        <v>81.206000000000003</v>
      </c>
      <c r="G1397" s="41">
        <f t="shared" si="137"/>
        <v>0</v>
      </c>
      <c r="H1397" s="41">
        <f t="shared" si="138"/>
        <v>28575.198499999991</v>
      </c>
      <c r="I1397" s="45"/>
      <c r="J1397" s="46"/>
      <c r="K1397" s="45"/>
      <c r="N1397" s="161"/>
    </row>
    <row r="1398" spans="1:14" hidden="1" outlineLevel="1" x14ac:dyDescent="0.3">
      <c r="A1398" s="15">
        <v>1395</v>
      </c>
      <c r="B1398" s="49">
        <f t="shared" si="136"/>
        <v>28575.198499999991</v>
      </c>
      <c r="C1398" s="41">
        <f t="shared" si="134"/>
        <v>42.86</v>
      </c>
      <c r="D1398" s="41"/>
      <c r="E1398" s="41">
        <f t="shared" si="139"/>
        <v>42.86</v>
      </c>
      <c r="F1398" s="41">
        <f t="shared" si="135"/>
        <v>0</v>
      </c>
      <c r="G1398" s="41">
        <f t="shared" si="137"/>
        <v>42.86</v>
      </c>
      <c r="H1398" s="41">
        <f t="shared" si="138"/>
        <v>28575.198499999991</v>
      </c>
      <c r="I1398" s="45"/>
      <c r="J1398" s="46"/>
      <c r="K1398" s="45"/>
      <c r="N1398" s="161"/>
    </row>
    <row r="1399" spans="1:14" hidden="1" outlineLevel="1" x14ac:dyDescent="0.3">
      <c r="A1399" s="15">
        <v>1396</v>
      </c>
      <c r="B1399" s="49">
        <f t="shared" si="136"/>
        <v>28575.198499999991</v>
      </c>
      <c r="C1399" s="41">
        <f t="shared" si="134"/>
        <v>42.86</v>
      </c>
      <c r="D1399" s="41"/>
      <c r="E1399" s="41">
        <f t="shared" si="139"/>
        <v>85.72</v>
      </c>
      <c r="F1399" s="41">
        <f t="shared" si="135"/>
        <v>81.433999999999997</v>
      </c>
      <c r="G1399" s="41">
        <f t="shared" si="137"/>
        <v>0</v>
      </c>
      <c r="H1399" s="41">
        <f t="shared" si="138"/>
        <v>28656.632499999992</v>
      </c>
      <c r="I1399" s="45"/>
      <c r="J1399" s="46"/>
      <c r="K1399" s="45"/>
      <c r="N1399" s="161"/>
    </row>
    <row r="1400" spans="1:14" hidden="1" outlineLevel="1" x14ac:dyDescent="0.3">
      <c r="A1400" s="15">
        <v>1397</v>
      </c>
      <c r="B1400" s="49">
        <f t="shared" si="136"/>
        <v>28656.632499999992</v>
      </c>
      <c r="C1400" s="41">
        <f t="shared" si="134"/>
        <v>42.98</v>
      </c>
      <c r="D1400" s="41"/>
      <c r="E1400" s="41">
        <f t="shared" si="139"/>
        <v>42.98</v>
      </c>
      <c r="F1400" s="41">
        <f t="shared" si="135"/>
        <v>0</v>
      </c>
      <c r="G1400" s="41">
        <f t="shared" si="137"/>
        <v>42.98</v>
      </c>
      <c r="H1400" s="41">
        <f t="shared" si="138"/>
        <v>28656.632499999992</v>
      </c>
      <c r="I1400" s="45"/>
      <c r="J1400" s="46"/>
      <c r="K1400" s="45"/>
      <c r="N1400" s="161"/>
    </row>
    <row r="1401" spans="1:14" hidden="1" outlineLevel="1" x14ac:dyDescent="0.3">
      <c r="A1401" s="15">
        <v>1398</v>
      </c>
      <c r="B1401" s="49">
        <f t="shared" si="136"/>
        <v>28656.632499999992</v>
      </c>
      <c r="C1401" s="41">
        <f t="shared" si="134"/>
        <v>42.98</v>
      </c>
      <c r="D1401" s="41"/>
      <c r="E1401" s="41">
        <f t="shared" si="139"/>
        <v>85.96</v>
      </c>
      <c r="F1401" s="41">
        <f t="shared" si="135"/>
        <v>81.661999999999992</v>
      </c>
      <c r="G1401" s="41">
        <f t="shared" si="137"/>
        <v>0</v>
      </c>
      <c r="H1401" s="41">
        <f t="shared" si="138"/>
        <v>28738.294499999993</v>
      </c>
      <c r="I1401" s="45"/>
      <c r="J1401" s="46"/>
      <c r="K1401" s="45"/>
      <c r="N1401" s="161"/>
    </row>
    <row r="1402" spans="1:14" hidden="1" outlineLevel="1" x14ac:dyDescent="0.3">
      <c r="A1402" s="15">
        <v>1399</v>
      </c>
      <c r="B1402" s="49">
        <f t="shared" si="136"/>
        <v>28738.294499999993</v>
      </c>
      <c r="C1402" s="41">
        <f t="shared" si="134"/>
        <v>43.11</v>
      </c>
      <c r="D1402" s="41"/>
      <c r="E1402" s="41">
        <f t="shared" si="139"/>
        <v>43.11</v>
      </c>
      <c r="F1402" s="41">
        <f t="shared" si="135"/>
        <v>0</v>
      </c>
      <c r="G1402" s="41">
        <f t="shared" si="137"/>
        <v>43.11</v>
      </c>
      <c r="H1402" s="41">
        <f t="shared" si="138"/>
        <v>28738.294499999993</v>
      </c>
      <c r="I1402" s="45"/>
      <c r="J1402" s="46"/>
      <c r="K1402" s="45"/>
      <c r="N1402" s="161"/>
    </row>
    <row r="1403" spans="1:14" hidden="1" outlineLevel="1" x14ac:dyDescent="0.3">
      <c r="A1403" s="15">
        <v>1400</v>
      </c>
      <c r="B1403" s="49">
        <f t="shared" si="136"/>
        <v>28738.294499999993</v>
      </c>
      <c r="C1403" s="41">
        <f t="shared" si="134"/>
        <v>43.11</v>
      </c>
      <c r="D1403" s="41"/>
      <c r="E1403" s="41">
        <f t="shared" si="139"/>
        <v>86.22</v>
      </c>
      <c r="F1403" s="41">
        <f t="shared" si="135"/>
        <v>81.908999999999992</v>
      </c>
      <c r="G1403" s="41">
        <f t="shared" si="137"/>
        <v>0</v>
      </c>
      <c r="H1403" s="41">
        <f t="shared" si="138"/>
        <v>28820.203499999992</v>
      </c>
      <c r="I1403" s="45"/>
      <c r="J1403" s="46"/>
      <c r="K1403" s="45"/>
      <c r="N1403" s="161"/>
    </row>
    <row r="1404" spans="1:14" hidden="1" outlineLevel="1" x14ac:dyDescent="0.3">
      <c r="A1404" s="15">
        <v>1401</v>
      </c>
      <c r="B1404" s="49">
        <f t="shared" si="136"/>
        <v>28820.203499999992</v>
      </c>
      <c r="C1404" s="41">
        <f t="shared" si="134"/>
        <v>43.23</v>
      </c>
      <c r="D1404" s="41"/>
      <c r="E1404" s="41">
        <f t="shared" si="139"/>
        <v>43.23</v>
      </c>
      <c r="F1404" s="41">
        <f t="shared" si="135"/>
        <v>0</v>
      </c>
      <c r="G1404" s="41">
        <f t="shared" si="137"/>
        <v>43.23</v>
      </c>
      <c r="H1404" s="41">
        <f t="shared" si="138"/>
        <v>28820.203499999992</v>
      </c>
      <c r="I1404" s="45"/>
      <c r="J1404" s="46"/>
      <c r="K1404" s="45"/>
      <c r="N1404" s="161"/>
    </row>
    <row r="1405" spans="1:14" hidden="1" outlineLevel="1" x14ac:dyDescent="0.3">
      <c r="A1405" s="15">
        <v>1402</v>
      </c>
      <c r="B1405" s="49">
        <f t="shared" si="136"/>
        <v>28820.203499999992</v>
      </c>
      <c r="C1405" s="41">
        <f t="shared" si="134"/>
        <v>43.23</v>
      </c>
      <c r="D1405" s="41"/>
      <c r="E1405" s="41">
        <f t="shared" si="139"/>
        <v>86.46</v>
      </c>
      <c r="F1405" s="41">
        <f t="shared" si="135"/>
        <v>82.136999999999986</v>
      </c>
      <c r="G1405" s="41">
        <f t="shared" si="137"/>
        <v>0</v>
      </c>
      <c r="H1405" s="41">
        <f t="shared" si="138"/>
        <v>28902.340499999991</v>
      </c>
      <c r="I1405" s="45"/>
      <c r="J1405" s="46"/>
      <c r="K1405" s="45"/>
      <c r="N1405" s="161"/>
    </row>
    <row r="1406" spans="1:14" hidden="1" outlineLevel="1" x14ac:dyDescent="0.3">
      <c r="A1406" s="15">
        <v>1403</v>
      </c>
      <c r="B1406" s="49">
        <f t="shared" si="136"/>
        <v>28902.340499999991</v>
      </c>
      <c r="C1406" s="41">
        <f t="shared" si="134"/>
        <v>43.35</v>
      </c>
      <c r="D1406" s="41"/>
      <c r="E1406" s="41">
        <f t="shared" si="139"/>
        <v>43.35</v>
      </c>
      <c r="F1406" s="41">
        <f t="shared" si="135"/>
        <v>0</v>
      </c>
      <c r="G1406" s="41">
        <f t="shared" si="137"/>
        <v>43.35</v>
      </c>
      <c r="H1406" s="41">
        <f t="shared" si="138"/>
        <v>28902.340499999991</v>
      </c>
      <c r="I1406" s="45"/>
      <c r="J1406" s="46"/>
      <c r="K1406" s="45"/>
      <c r="N1406" s="161"/>
    </row>
    <row r="1407" spans="1:14" hidden="1" outlineLevel="1" x14ac:dyDescent="0.3">
      <c r="A1407" s="15">
        <v>1404</v>
      </c>
      <c r="B1407" s="49">
        <f t="shared" si="136"/>
        <v>28902.340499999991</v>
      </c>
      <c r="C1407" s="41">
        <f t="shared" si="134"/>
        <v>43.35</v>
      </c>
      <c r="D1407" s="41"/>
      <c r="E1407" s="41">
        <f t="shared" si="139"/>
        <v>86.7</v>
      </c>
      <c r="F1407" s="41">
        <f t="shared" si="135"/>
        <v>82.364999999999995</v>
      </c>
      <c r="G1407" s="41">
        <f t="shared" si="137"/>
        <v>0</v>
      </c>
      <c r="H1407" s="41">
        <f t="shared" si="138"/>
        <v>28984.705499999993</v>
      </c>
      <c r="I1407" s="45"/>
      <c r="J1407" s="46"/>
      <c r="K1407" s="45"/>
      <c r="N1407" s="161"/>
    </row>
    <row r="1408" spans="1:14" hidden="1" outlineLevel="1" x14ac:dyDescent="0.3">
      <c r="A1408" s="15">
        <v>1405</v>
      </c>
      <c r="B1408" s="49">
        <f t="shared" si="136"/>
        <v>28984.705499999993</v>
      </c>
      <c r="C1408" s="41">
        <f t="shared" si="134"/>
        <v>43.48</v>
      </c>
      <c r="D1408" s="41"/>
      <c r="E1408" s="41">
        <f t="shared" si="139"/>
        <v>43.48</v>
      </c>
      <c r="F1408" s="41">
        <f t="shared" si="135"/>
        <v>0</v>
      </c>
      <c r="G1408" s="41">
        <f t="shared" si="137"/>
        <v>43.48</v>
      </c>
      <c r="H1408" s="41">
        <f t="shared" si="138"/>
        <v>28984.705499999993</v>
      </c>
      <c r="I1408" s="45"/>
      <c r="J1408" s="46"/>
      <c r="K1408" s="45"/>
      <c r="N1408" s="161"/>
    </row>
    <row r="1409" spans="1:14" hidden="1" outlineLevel="1" x14ac:dyDescent="0.3">
      <c r="A1409" s="15">
        <v>1406</v>
      </c>
      <c r="B1409" s="49">
        <f t="shared" si="136"/>
        <v>28984.705499999993</v>
      </c>
      <c r="C1409" s="41">
        <f t="shared" si="134"/>
        <v>43.48</v>
      </c>
      <c r="D1409" s="41"/>
      <c r="E1409" s="41">
        <f t="shared" si="139"/>
        <v>86.96</v>
      </c>
      <c r="F1409" s="41">
        <f t="shared" si="135"/>
        <v>82.611999999999995</v>
      </c>
      <c r="G1409" s="41">
        <f t="shared" si="137"/>
        <v>0</v>
      </c>
      <c r="H1409" s="41">
        <f t="shared" si="138"/>
        <v>29067.317499999994</v>
      </c>
      <c r="I1409" s="45"/>
      <c r="J1409" s="46"/>
      <c r="K1409" s="45"/>
      <c r="N1409" s="161"/>
    </row>
    <row r="1410" spans="1:14" hidden="1" outlineLevel="1" x14ac:dyDescent="0.3">
      <c r="A1410" s="15">
        <v>1407</v>
      </c>
      <c r="B1410" s="49">
        <f t="shared" si="136"/>
        <v>29067.317499999994</v>
      </c>
      <c r="C1410" s="41">
        <f t="shared" si="134"/>
        <v>43.6</v>
      </c>
      <c r="D1410" s="41"/>
      <c r="E1410" s="41">
        <f t="shared" si="139"/>
        <v>43.6</v>
      </c>
      <c r="F1410" s="41">
        <f t="shared" si="135"/>
        <v>0</v>
      </c>
      <c r="G1410" s="41">
        <f t="shared" si="137"/>
        <v>43.6</v>
      </c>
      <c r="H1410" s="41">
        <f t="shared" si="138"/>
        <v>29067.317499999994</v>
      </c>
      <c r="I1410" s="45"/>
      <c r="J1410" s="46"/>
      <c r="K1410" s="45"/>
      <c r="N1410" s="161"/>
    </row>
    <row r="1411" spans="1:14" hidden="1" outlineLevel="1" x14ac:dyDescent="0.3">
      <c r="A1411" s="15">
        <v>1408</v>
      </c>
      <c r="B1411" s="49">
        <f t="shared" si="136"/>
        <v>29067.317499999994</v>
      </c>
      <c r="C1411" s="41">
        <f t="shared" si="134"/>
        <v>43.6</v>
      </c>
      <c r="D1411" s="41"/>
      <c r="E1411" s="41">
        <f t="shared" si="139"/>
        <v>87.2</v>
      </c>
      <c r="F1411" s="41">
        <f t="shared" si="135"/>
        <v>82.84</v>
      </c>
      <c r="G1411" s="41">
        <f t="shared" si="137"/>
        <v>0</v>
      </c>
      <c r="H1411" s="41">
        <f t="shared" si="138"/>
        <v>29150.157499999994</v>
      </c>
      <c r="I1411" s="45"/>
      <c r="J1411" s="46"/>
      <c r="K1411" s="45"/>
      <c r="N1411" s="161"/>
    </row>
    <row r="1412" spans="1:14" hidden="1" outlineLevel="1" x14ac:dyDescent="0.3">
      <c r="A1412" s="15">
        <v>1409</v>
      </c>
      <c r="B1412" s="49">
        <f t="shared" si="136"/>
        <v>29150.157499999994</v>
      </c>
      <c r="C1412" s="41">
        <f t="shared" ref="C1412:C1475" si="140">ROUND(B1412*Ertrag/100,2)</f>
        <v>43.73</v>
      </c>
      <c r="D1412" s="41"/>
      <c r="E1412" s="41">
        <f t="shared" si="139"/>
        <v>43.73</v>
      </c>
      <c r="F1412" s="41">
        <f t="shared" ref="F1412:F1475" si="141">IF(E1412&lt;50,0,E1412*gebuehr)</f>
        <v>0</v>
      </c>
      <c r="G1412" s="41">
        <f t="shared" si="137"/>
        <v>43.73</v>
      </c>
      <c r="H1412" s="41">
        <f t="shared" si="138"/>
        <v>29150.157499999994</v>
      </c>
      <c r="I1412" s="45"/>
      <c r="J1412" s="46"/>
      <c r="K1412" s="45"/>
      <c r="N1412" s="161"/>
    </row>
    <row r="1413" spans="1:14" hidden="1" outlineLevel="1" x14ac:dyDescent="0.3">
      <c r="A1413" s="15">
        <v>1410</v>
      </c>
      <c r="B1413" s="49">
        <f t="shared" si="136"/>
        <v>29150.157499999994</v>
      </c>
      <c r="C1413" s="41">
        <f t="shared" si="140"/>
        <v>43.73</v>
      </c>
      <c r="D1413" s="41">
        <f>D1053</f>
        <v>200</v>
      </c>
      <c r="E1413" s="41">
        <f t="shared" si="139"/>
        <v>87.46</v>
      </c>
      <c r="F1413" s="41">
        <f t="shared" si="141"/>
        <v>83.086999999999989</v>
      </c>
      <c r="G1413" s="41">
        <f t="shared" si="137"/>
        <v>0</v>
      </c>
      <c r="H1413" s="41">
        <f t="shared" si="138"/>
        <v>29423.244499999993</v>
      </c>
      <c r="I1413" s="47">
        <f>D1413+I1383</f>
        <v>9400</v>
      </c>
      <c r="J1413" s="41"/>
      <c r="K1413" s="45"/>
      <c r="N1413" s="161"/>
    </row>
    <row r="1414" spans="1:14" hidden="1" outlineLevel="1" x14ac:dyDescent="0.3">
      <c r="A1414" s="15">
        <v>1411</v>
      </c>
      <c r="B1414" s="49">
        <f t="shared" si="136"/>
        <v>29423.244499999993</v>
      </c>
      <c r="C1414" s="41">
        <f t="shared" si="140"/>
        <v>44.13</v>
      </c>
      <c r="D1414" s="41"/>
      <c r="E1414" s="41">
        <f t="shared" si="139"/>
        <v>44.13</v>
      </c>
      <c r="F1414" s="41">
        <f t="shared" si="141"/>
        <v>0</v>
      </c>
      <c r="G1414" s="41">
        <f t="shared" si="137"/>
        <v>44.13</v>
      </c>
      <c r="H1414" s="41">
        <f t="shared" si="138"/>
        <v>29423.244499999993</v>
      </c>
      <c r="I1414" s="45"/>
      <c r="J1414" s="46"/>
      <c r="K1414" s="45"/>
      <c r="N1414" s="161"/>
    </row>
    <row r="1415" spans="1:14" hidden="1" outlineLevel="1" x14ac:dyDescent="0.3">
      <c r="A1415" s="15">
        <v>1412</v>
      </c>
      <c r="B1415" s="49">
        <f t="shared" ref="B1415:B1478" si="142">H1414</f>
        <v>29423.244499999993</v>
      </c>
      <c r="C1415" s="41">
        <f t="shared" si="140"/>
        <v>44.13</v>
      </c>
      <c r="D1415" s="41"/>
      <c r="E1415" s="41">
        <f t="shared" si="139"/>
        <v>88.26</v>
      </c>
      <c r="F1415" s="41">
        <f t="shared" si="141"/>
        <v>83.846999999999994</v>
      </c>
      <c r="G1415" s="41">
        <f t="shared" si="137"/>
        <v>0</v>
      </c>
      <c r="H1415" s="41">
        <f t="shared" si="138"/>
        <v>29507.091499999995</v>
      </c>
      <c r="I1415" s="45"/>
      <c r="J1415" s="46"/>
      <c r="K1415" s="45"/>
      <c r="N1415" s="161"/>
    </row>
    <row r="1416" spans="1:14" hidden="1" outlineLevel="1" x14ac:dyDescent="0.3">
      <c r="A1416" s="15">
        <v>1413</v>
      </c>
      <c r="B1416" s="49">
        <f t="shared" si="142"/>
        <v>29507.091499999995</v>
      </c>
      <c r="C1416" s="41">
        <f t="shared" si="140"/>
        <v>44.26</v>
      </c>
      <c r="D1416" s="41"/>
      <c r="E1416" s="41">
        <f t="shared" si="139"/>
        <v>44.26</v>
      </c>
      <c r="F1416" s="41">
        <f t="shared" si="141"/>
        <v>0</v>
      </c>
      <c r="G1416" s="41">
        <f t="shared" si="137"/>
        <v>44.26</v>
      </c>
      <c r="H1416" s="41">
        <f t="shared" si="138"/>
        <v>29507.091499999995</v>
      </c>
      <c r="I1416" s="45"/>
      <c r="J1416" s="46"/>
      <c r="K1416" s="45"/>
      <c r="N1416" s="161"/>
    </row>
    <row r="1417" spans="1:14" hidden="1" outlineLevel="1" x14ac:dyDescent="0.3">
      <c r="A1417" s="15">
        <v>1414</v>
      </c>
      <c r="B1417" s="49">
        <f t="shared" si="142"/>
        <v>29507.091499999995</v>
      </c>
      <c r="C1417" s="41">
        <f t="shared" si="140"/>
        <v>44.26</v>
      </c>
      <c r="D1417" s="41"/>
      <c r="E1417" s="41">
        <f t="shared" si="139"/>
        <v>88.52</v>
      </c>
      <c r="F1417" s="41">
        <f t="shared" si="141"/>
        <v>84.093999999999994</v>
      </c>
      <c r="G1417" s="41">
        <f t="shared" si="137"/>
        <v>0</v>
      </c>
      <c r="H1417" s="41">
        <f t="shared" si="138"/>
        <v>29591.185499999996</v>
      </c>
      <c r="I1417" s="45"/>
      <c r="J1417" s="46"/>
      <c r="K1417" s="45"/>
      <c r="N1417" s="161"/>
    </row>
    <row r="1418" spans="1:14" hidden="1" outlineLevel="1" x14ac:dyDescent="0.3">
      <c r="A1418" s="15">
        <v>1415</v>
      </c>
      <c r="B1418" s="49">
        <f t="shared" si="142"/>
        <v>29591.185499999996</v>
      </c>
      <c r="C1418" s="41">
        <f t="shared" si="140"/>
        <v>44.39</v>
      </c>
      <c r="D1418" s="41"/>
      <c r="E1418" s="41">
        <f t="shared" si="139"/>
        <v>44.39</v>
      </c>
      <c r="F1418" s="41">
        <f t="shared" si="141"/>
        <v>0</v>
      </c>
      <c r="G1418" s="41">
        <f t="shared" si="137"/>
        <v>44.39</v>
      </c>
      <c r="H1418" s="41">
        <f t="shared" si="138"/>
        <v>29591.185499999996</v>
      </c>
      <c r="I1418" s="45"/>
      <c r="J1418" s="46"/>
      <c r="K1418" s="45"/>
      <c r="N1418" s="161"/>
    </row>
    <row r="1419" spans="1:14" hidden="1" outlineLevel="1" x14ac:dyDescent="0.3">
      <c r="A1419" s="15">
        <v>1416</v>
      </c>
      <c r="B1419" s="49">
        <f t="shared" si="142"/>
        <v>29591.185499999996</v>
      </c>
      <c r="C1419" s="41">
        <f t="shared" si="140"/>
        <v>44.39</v>
      </c>
      <c r="D1419" s="41"/>
      <c r="E1419" s="41">
        <f t="shared" si="139"/>
        <v>88.78</v>
      </c>
      <c r="F1419" s="41">
        <f t="shared" si="141"/>
        <v>84.340999999999994</v>
      </c>
      <c r="G1419" s="41">
        <f t="shared" si="137"/>
        <v>0</v>
      </c>
      <c r="H1419" s="41">
        <f t="shared" si="138"/>
        <v>29675.526499999996</v>
      </c>
      <c r="I1419" s="45"/>
      <c r="J1419" s="46"/>
      <c r="K1419" s="45"/>
      <c r="N1419" s="161"/>
    </row>
    <row r="1420" spans="1:14" hidden="1" outlineLevel="1" x14ac:dyDescent="0.3">
      <c r="A1420" s="15">
        <v>1417</v>
      </c>
      <c r="B1420" s="49">
        <f t="shared" si="142"/>
        <v>29675.526499999996</v>
      </c>
      <c r="C1420" s="41">
        <f t="shared" si="140"/>
        <v>44.51</v>
      </c>
      <c r="D1420" s="41"/>
      <c r="E1420" s="41">
        <f t="shared" si="139"/>
        <v>44.51</v>
      </c>
      <c r="F1420" s="41">
        <f t="shared" si="141"/>
        <v>0</v>
      </c>
      <c r="G1420" s="41">
        <f t="shared" si="137"/>
        <v>44.51</v>
      </c>
      <c r="H1420" s="41">
        <f t="shared" si="138"/>
        <v>29675.526499999996</v>
      </c>
      <c r="I1420" s="45"/>
      <c r="J1420" s="46"/>
      <c r="K1420" s="45"/>
      <c r="N1420" s="161"/>
    </row>
    <row r="1421" spans="1:14" hidden="1" outlineLevel="1" x14ac:dyDescent="0.3">
      <c r="A1421" s="15">
        <v>1418</v>
      </c>
      <c r="B1421" s="49">
        <f t="shared" si="142"/>
        <v>29675.526499999996</v>
      </c>
      <c r="C1421" s="41">
        <f t="shared" si="140"/>
        <v>44.51</v>
      </c>
      <c r="D1421" s="41"/>
      <c r="E1421" s="41">
        <f t="shared" si="139"/>
        <v>89.02</v>
      </c>
      <c r="F1421" s="41">
        <f t="shared" si="141"/>
        <v>84.568999999999988</v>
      </c>
      <c r="G1421" s="41">
        <f t="shared" si="137"/>
        <v>0</v>
      </c>
      <c r="H1421" s="41">
        <f t="shared" si="138"/>
        <v>29760.095499999996</v>
      </c>
      <c r="I1421" s="45"/>
      <c r="J1421" s="46"/>
      <c r="K1421" s="45"/>
      <c r="N1421" s="161"/>
    </row>
    <row r="1422" spans="1:14" hidden="1" outlineLevel="1" x14ac:dyDescent="0.3">
      <c r="A1422" s="15">
        <v>1419</v>
      </c>
      <c r="B1422" s="49">
        <f t="shared" si="142"/>
        <v>29760.095499999996</v>
      </c>
      <c r="C1422" s="41">
        <f t="shared" si="140"/>
        <v>44.64</v>
      </c>
      <c r="D1422" s="41"/>
      <c r="E1422" s="41">
        <f t="shared" si="139"/>
        <v>44.64</v>
      </c>
      <c r="F1422" s="41">
        <f t="shared" si="141"/>
        <v>0</v>
      </c>
      <c r="G1422" s="41">
        <f t="shared" si="137"/>
        <v>44.64</v>
      </c>
      <c r="H1422" s="41">
        <f t="shared" si="138"/>
        <v>29760.095499999996</v>
      </c>
      <c r="I1422" s="45"/>
      <c r="J1422" s="46"/>
      <c r="K1422" s="45"/>
      <c r="N1422" s="161"/>
    </row>
    <row r="1423" spans="1:14" hidden="1" outlineLevel="1" x14ac:dyDescent="0.3">
      <c r="A1423" s="15">
        <v>1420</v>
      </c>
      <c r="B1423" s="49">
        <f t="shared" si="142"/>
        <v>29760.095499999996</v>
      </c>
      <c r="C1423" s="41">
        <f t="shared" si="140"/>
        <v>44.64</v>
      </c>
      <c r="D1423" s="41"/>
      <c r="E1423" s="41">
        <f t="shared" si="139"/>
        <v>89.28</v>
      </c>
      <c r="F1423" s="41">
        <f t="shared" si="141"/>
        <v>84.816000000000003</v>
      </c>
      <c r="G1423" s="41">
        <f t="shared" si="137"/>
        <v>0</v>
      </c>
      <c r="H1423" s="41">
        <f t="shared" si="138"/>
        <v>29844.911499999995</v>
      </c>
      <c r="I1423" s="45"/>
      <c r="J1423" s="46"/>
      <c r="K1423" s="45"/>
      <c r="N1423" s="161"/>
    </row>
    <row r="1424" spans="1:14" hidden="1" outlineLevel="1" x14ac:dyDescent="0.3">
      <c r="A1424" s="15">
        <v>1421</v>
      </c>
      <c r="B1424" s="49">
        <f t="shared" si="142"/>
        <v>29844.911499999995</v>
      </c>
      <c r="C1424" s="41">
        <f t="shared" si="140"/>
        <v>44.77</v>
      </c>
      <c r="D1424" s="41"/>
      <c r="E1424" s="41">
        <f t="shared" si="139"/>
        <v>44.77</v>
      </c>
      <c r="F1424" s="41">
        <f t="shared" si="141"/>
        <v>0</v>
      </c>
      <c r="G1424" s="41">
        <f t="shared" si="137"/>
        <v>44.77</v>
      </c>
      <c r="H1424" s="41">
        <f t="shared" si="138"/>
        <v>29844.911499999995</v>
      </c>
      <c r="I1424" s="45"/>
      <c r="J1424" s="46"/>
      <c r="K1424" s="45"/>
      <c r="N1424" s="161"/>
    </row>
    <row r="1425" spans="1:14" hidden="1" outlineLevel="1" x14ac:dyDescent="0.3">
      <c r="A1425" s="15">
        <v>1422</v>
      </c>
      <c r="B1425" s="49">
        <f t="shared" si="142"/>
        <v>29844.911499999995</v>
      </c>
      <c r="C1425" s="41">
        <f t="shared" si="140"/>
        <v>44.77</v>
      </c>
      <c r="D1425" s="41"/>
      <c r="E1425" s="41">
        <f t="shared" si="139"/>
        <v>89.54</v>
      </c>
      <c r="F1425" s="41">
        <f t="shared" si="141"/>
        <v>85.063000000000002</v>
      </c>
      <c r="G1425" s="41">
        <f t="shared" si="137"/>
        <v>0</v>
      </c>
      <c r="H1425" s="41">
        <f t="shared" si="138"/>
        <v>29929.974499999993</v>
      </c>
      <c r="I1425" s="45"/>
      <c r="J1425" s="46"/>
      <c r="K1425" s="45"/>
      <c r="N1425" s="161"/>
    </row>
    <row r="1426" spans="1:14" hidden="1" outlineLevel="1" x14ac:dyDescent="0.3">
      <c r="A1426" s="15">
        <v>1423</v>
      </c>
      <c r="B1426" s="49">
        <f t="shared" si="142"/>
        <v>29929.974499999993</v>
      </c>
      <c r="C1426" s="41">
        <f t="shared" si="140"/>
        <v>44.89</v>
      </c>
      <c r="D1426" s="41"/>
      <c r="E1426" s="41">
        <f t="shared" si="139"/>
        <v>44.89</v>
      </c>
      <c r="F1426" s="41">
        <f t="shared" si="141"/>
        <v>0</v>
      </c>
      <c r="G1426" s="41">
        <f t="shared" si="137"/>
        <v>44.89</v>
      </c>
      <c r="H1426" s="41">
        <f t="shared" si="138"/>
        <v>29929.974499999993</v>
      </c>
      <c r="I1426" s="45"/>
      <c r="J1426" s="46"/>
      <c r="K1426" s="45"/>
      <c r="N1426" s="161"/>
    </row>
    <row r="1427" spans="1:14" hidden="1" outlineLevel="1" x14ac:dyDescent="0.3">
      <c r="A1427" s="15">
        <v>1424</v>
      </c>
      <c r="B1427" s="49">
        <f t="shared" si="142"/>
        <v>29929.974499999993</v>
      </c>
      <c r="C1427" s="41">
        <f t="shared" si="140"/>
        <v>44.89</v>
      </c>
      <c r="D1427" s="41"/>
      <c r="E1427" s="41">
        <f t="shared" si="139"/>
        <v>89.78</v>
      </c>
      <c r="F1427" s="41">
        <f t="shared" si="141"/>
        <v>85.290999999999997</v>
      </c>
      <c r="G1427" s="41">
        <f t="shared" si="137"/>
        <v>0</v>
      </c>
      <c r="H1427" s="41">
        <f t="shared" si="138"/>
        <v>30015.265499999994</v>
      </c>
      <c r="I1427" s="45"/>
      <c r="J1427" s="46"/>
      <c r="K1427" s="45"/>
      <c r="N1427" s="161"/>
    </row>
    <row r="1428" spans="1:14" hidden="1" outlineLevel="1" x14ac:dyDescent="0.3">
      <c r="A1428" s="15">
        <v>1425</v>
      </c>
      <c r="B1428" s="49">
        <f t="shared" si="142"/>
        <v>30015.265499999994</v>
      </c>
      <c r="C1428" s="41">
        <f t="shared" si="140"/>
        <v>45.02</v>
      </c>
      <c r="D1428" s="41"/>
      <c r="E1428" s="41">
        <f t="shared" si="139"/>
        <v>45.02</v>
      </c>
      <c r="F1428" s="41">
        <f t="shared" si="141"/>
        <v>0</v>
      </c>
      <c r="G1428" s="41">
        <f t="shared" si="137"/>
        <v>45.02</v>
      </c>
      <c r="H1428" s="41">
        <f t="shared" si="138"/>
        <v>30015.265499999994</v>
      </c>
      <c r="I1428" s="45"/>
      <c r="J1428" s="46"/>
      <c r="K1428" s="45"/>
      <c r="N1428" s="161"/>
    </row>
    <row r="1429" spans="1:14" hidden="1" outlineLevel="1" x14ac:dyDescent="0.3">
      <c r="A1429" s="15">
        <v>1426</v>
      </c>
      <c r="B1429" s="49">
        <f t="shared" si="142"/>
        <v>30015.265499999994</v>
      </c>
      <c r="C1429" s="41">
        <f t="shared" si="140"/>
        <v>45.02</v>
      </c>
      <c r="D1429" s="41"/>
      <c r="E1429" s="41">
        <f t="shared" si="139"/>
        <v>90.04</v>
      </c>
      <c r="F1429" s="41">
        <f t="shared" si="141"/>
        <v>85.537999999999997</v>
      </c>
      <c r="G1429" s="41">
        <f t="shared" si="137"/>
        <v>0</v>
      </c>
      <c r="H1429" s="41">
        <f t="shared" si="138"/>
        <v>30100.803499999995</v>
      </c>
      <c r="I1429" s="45"/>
      <c r="J1429" s="46"/>
      <c r="K1429" s="45"/>
      <c r="N1429" s="161"/>
    </row>
    <row r="1430" spans="1:14" hidden="1" outlineLevel="1" x14ac:dyDescent="0.3">
      <c r="A1430" s="15">
        <v>1427</v>
      </c>
      <c r="B1430" s="49">
        <f t="shared" si="142"/>
        <v>30100.803499999995</v>
      </c>
      <c r="C1430" s="41">
        <f t="shared" si="140"/>
        <v>45.15</v>
      </c>
      <c r="D1430" s="41"/>
      <c r="E1430" s="41">
        <f t="shared" si="139"/>
        <v>45.15</v>
      </c>
      <c r="F1430" s="41">
        <f t="shared" si="141"/>
        <v>0</v>
      </c>
      <c r="G1430" s="41">
        <f t="shared" si="137"/>
        <v>45.15</v>
      </c>
      <c r="H1430" s="41">
        <f t="shared" si="138"/>
        <v>30100.803499999995</v>
      </c>
      <c r="I1430" s="45"/>
      <c r="J1430" s="46"/>
      <c r="K1430" s="45"/>
      <c r="N1430" s="161"/>
    </row>
    <row r="1431" spans="1:14" hidden="1" outlineLevel="1" x14ac:dyDescent="0.3">
      <c r="A1431" s="15">
        <v>1428</v>
      </c>
      <c r="B1431" s="49">
        <f t="shared" si="142"/>
        <v>30100.803499999995</v>
      </c>
      <c r="C1431" s="41">
        <f t="shared" si="140"/>
        <v>45.15</v>
      </c>
      <c r="D1431" s="41"/>
      <c r="E1431" s="41">
        <f t="shared" si="139"/>
        <v>90.3</v>
      </c>
      <c r="F1431" s="41">
        <f t="shared" si="141"/>
        <v>85.784999999999997</v>
      </c>
      <c r="G1431" s="41">
        <f t="shared" si="137"/>
        <v>0</v>
      </c>
      <c r="H1431" s="41">
        <f t="shared" si="138"/>
        <v>30186.588499999994</v>
      </c>
      <c r="I1431" s="45"/>
      <c r="J1431" s="46"/>
      <c r="K1431" s="45"/>
      <c r="N1431" s="161"/>
    </row>
    <row r="1432" spans="1:14" hidden="1" outlineLevel="1" x14ac:dyDescent="0.3">
      <c r="A1432" s="15">
        <v>1429</v>
      </c>
      <c r="B1432" s="49">
        <f t="shared" si="142"/>
        <v>30186.588499999994</v>
      </c>
      <c r="C1432" s="41">
        <f t="shared" si="140"/>
        <v>45.28</v>
      </c>
      <c r="D1432" s="41"/>
      <c r="E1432" s="41">
        <f t="shared" si="139"/>
        <v>45.28</v>
      </c>
      <c r="F1432" s="41">
        <f t="shared" si="141"/>
        <v>0</v>
      </c>
      <c r="G1432" s="41">
        <f t="shared" si="137"/>
        <v>45.28</v>
      </c>
      <c r="H1432" s="41">
        <f t="shared" si="138"/>
        <v>30186.588499999994</v>
      </c>
      <c r="I1432" s="45"/>
      <c r="J1432" s="46"/>
      <c r="K1432" s="45"/>
      <c r="N1432" s="161"/>
    </row>
    <row r="1433" spans="1:14" hidden="1" outlineLevel="1" x14ac:dyDescent="0.3">
      <c r="A1433" s="15">
        <v>1430</v>
      </c>
      <c r="B1433" s="49">
        <f t="shared" si="142"/>
        <v>30186.588499999994</v>
      </c>
      <c r="C1433" s="41">
        <f t="shared" si="140"/>
        <v>45.28</v>
      </c>
      <c r="D1433" s="41"/>
      <c r="E1433" s="41">
        <f t="shared" si="139"/>
        <v>90.56</v>
      </c>
      <c r="F1433" s="41">
        <f t="shared" si="141"/>
        <v>86.031999999999996</v>
      </c>
      <c r="G1433" s="41">
        <f t="shared" si="137"/>
        <v>0</v>
      </c>
      <c r="H1433" s="41">
        <f t="shared" si="138"/>
        <v>30272.620499999994</v>
      </c>
      <c r="I1433" s="45"/>
      <c r="J1433" s="46"/>
      <c r="K1433" s="45"/>
      <c r="N1433" s="161"/>
    </row>
    <row r="1434" spans="1:14" hidden="1" outlineLevel="1" x14ac:dyDescent="0.3">
      <c r="A1434" s="15">
        <v>1431</v>
      </c>
      <c r="B1434" s="49">
        <f t="shared" si="142"/>
        <v>30272.620499999994</v>
      </c>
      <c r="C1434" s="41">
        <f t="shared" si="140"/>
        <v>45.41</v>
      </c>
      <c r="D1434" s="41"/>
      <c r="E1434" s="41">
        <f t="shared" si="139"/>
        <v>45.41</v>
      </c>
      <c r="F1434" s="41">
        <f t="shared" si="141"/>
        <v>0</v>
      </c>
      <c r="G1434" s="41">
        <f t="shared" si="137"/>
        <v>45.41</v>
      </c>
      <c r="H1434" s="41">
        <f t="shared" si="138"/>
        <v>30272.620499999994</v>
      </c>
      <c r="I1434" s="45"/>
      <c r="J1434" s="46"/>
      <c r="K1434" s="45"/>
      <c r="N1434" s="161"/>
    </row>
    <row r="1435" spans="1:14" hidden="1" outlineLevel="1" x14ac:dyDescent="0.3">
      <c r="A1435" s="15">
        <v>1432</v>
      </c>
      <c r="B1435" s="49">
        <f t="shared" si="142"/>
        <v>30272.620499999994</v>
      </c>
      <c r="C1435" s="41">
        <f t="shared" si="140"/>
        <v>45.41</v>
      </c>
      <c r="D1435" s="41"/>
      <c r="E1435" s="41">
        <f t="shared" si="139"/>
        <v>90.82</v>
      </c>
      <c r="F1435" s="41">
        <f t="shared" si="141"/>
        <v>86.278999999999996</v>
      </c>
      <c r="G1435" s="41">
        <f t="shared" si="137"/>
        <v>0</v>
      </c>
      <c r="H1435" s="41">
        <f t="shared" si="138"/>
        <v>30358.899499999992</v>
      </c>
      <c r="I1435" s="45"/>
      <c r="J1435" s="46"/>
      <c r="K1435" s="45"/>
      <c r="N1435" s="161"/>
    </row>
    <row r="1436" spans="1:14" hidden="1" outlineLevel="1" x14ac:dyDescent="0.3">
      <c r="A1436" s="15">
        <v>1433</v>
      </c>
      <c r="B1436" s="49">
        <f t="shared" si="142"/>
        <v>30358.899499999992</v>
      </c>
      <c r="C1436" s="41">
        <f t="shared" si="140"/>
        <v>45.54</v>
      </c>
      <c r="D1436" s="41"/>
      <c r="E1436" s="41">
        <f t="shared" si="139"/>
        <v>45.54</v>
      </c>
      <c r="F1436" s="41">
        <f t="shared" si="141"/>
        <v>0</v>
      </c>
      <c r="G1436" s="41">
        <f t="shared" si="137"/>
        <v>45.54</v>
      </c>
      <c r="H1436" s="41">
        <f t="shared" si="138"/>
        <v>30358.899499999992</v>
      </c>
      <c r="I1436" s="45"/>
      <c r="J1436" s="46"/>
      <c r="K1436" s="45"/>
      <c r="N1436" s="161"/>
    </row>
    <row r="1437" spans="1:14" hidden="1" outlineLevel="1" x14ac:dyDescent="0.3">
      <c r="A1437" s="15">
        <v>1434</v>
      </c>
      <c r="B1437" s="49">
        <f t="shared" si="142"/>
        <v>30358.899499999992</v>
      </c>
      <c r="C1437" s="41">
        <f t="shared" si="140"/>
        <v>45.54</v>
      </c>
      <c r="D1437" s="41"/>
      <c r="E1437" s="41">
        <f t="shared" si="139"/>
        <v>91.08</v>
      </c>
      <c r="F1437" s="41">
        <f t="shared" si="141"/>
        <v>86.525999999999996</v>
      </c>
      <c r="G1437" s="41">
        <f t="shared" si="137"/>
        <v>0</v>
      </c>
      <c r="H1437" s="41">
        <f t="shared" si="138"/>
        <v>30445.425499999994</v>
      </c>
      <c r="I1437" s="45"/>
      <c r="J1437" s="46"/>
      <c r="K1437" s="45"/>
      <c r="N1437" s="161"/>
    </row>
    <row r="1438" spans="1:14" hidden="1" outlineLevel="1" x14ac:dyDescent="0.3">
      <c r="A1438" s="15">
        <v>1435</v>
      </c>
      <c r="B1438" s="49">
        <f t="shared" si="142"/>
        <v>30445.425499999994</v>
      </c>
      <c r="C1438" s="41">
        <f t="shared" si="140"/>
        <v>45.67</v>
      </c>
      <c r="D1438" s="41"/>
      <c r="E1438" s="41">
        <f t="shared" si="139"/>
        <v>45.67</v>
      </c>
      <c r="F1438" s="41">
        <f t="shared" si="141"/>
        <v>0</v>
      </c>
      <c r="G1438" s="41">
        <f t="shared" si="137"/>
        <v>45.67</v>
      </c>
      <c r="H1438" s="41">
        <f t="shared" si="138"/>
        <v>30445.425499999994</v>
      </c>
      <c r="I1438" s="45"/>
      <c r="J1438" s="46"/>
      <c r="K1438" s="45"/>
      <c r="N1438" s="161"/>
    </row>
    <row r="1439" spans="1:14" hidden="1" outlineLevel="1" x14ac:dyDescent="0.3">
      <c r="A1439" s="15">
        <v>1436</v>
      </c>
      <c r="B1439" s="49">
        <f t="shared" si="142"/>
        <v>30445.425499999994</v>
      </c>
      <c r="C1439" s="41">
        <f t="shared" si="140"/>
        <v>45.67</v>
      </c>
      <c r="D1439" s="41"/>
      <c r="E1439" s="41">
        <f t="shared" si="139"/>
        <v>91.34</v>
      </c>
      <c r="F1439" s="41">
        <f t="shared" si="141"/>
        <v>86.772999999999996</v>
      </c>
      <c r="G1439" s="41">
        <f t="shared" si="137"/>
        <v>0</v>
      </c>
      <c r="H1439" s="41">
        <f t="shared" si="138"/>
        <v>30532.198499999995</v>
      </c>
      <c r="I1439" s="45"/>
      <c r="J1439" s="46"/>
      <c r="K1439" s="45"/>
      <c r="N1439" s="161"/>
    </row>
    <row r="1440" spans="1:14" hidden="1" outlineLevel="1" x14ac:dyDescent="0.3">
      <c r="A1440" s="15">
        <v>1437</v>
      </c>
      <c r="B1440" s="49">
        <f t="shared" si="142"/>
        <v>30532.198499999995</v>
      </c>
      <c r="C1440" s="41">
        <f t="shared" si="140"/>
        <v>45.8</v>
      </c>
      <c r="D1440" s="41"/>
      <c r="E1440" s="41">
        <f t="shared" si="139"/>
        <v>45.8</v>
      </c>
      <c r="F1440" s="41">
        <f t="shared" si="141"/>
        <v>0</v>
      </c>
      <c r="G1440" s="41">
        <f t="shared" si="137"/>
        <v>45.8</v>
      </c>
      <c r="H1440" s="41">
        <f t="shared" si="138"/>
        <v>30532.198499999995</v>
      </c>
      <c r="I1440" s="45"/>
      <c r="J1440" s="46"/>
      <c r="K1440" s="45"/>
      <c r="N1440" s="161"/>
    </row>
    <row r="1441" spans="1:14" hidden="1" outlineLevel="1" x14ac:dyDescent="0.3">
      <c r="A1441" s="15">
        <v>1438</v>
      </c>
      <c r="B1441" s="49">
        <f t="shared" si="142"/>
        <v>30532.198499999995</v>
      </c>
      <c r="C1441" s="41">
        <f t="shared" si="140"/>
        <v>45.8</v>
      </c>
      <c r="D1441" s="41"/>
      <c r="E1441" s="41">
        <f t="shared" si="139"/>
        <v>91.6</v>
      </c>
      <c r="F1441" s="41">
        <f t="shared" si="141"/>
        <v>87.02</v>
      </c>
      <c r="G1441" s="41">
        <f t="shared" ref="G1441:G1504" si="143">IF(F1441&gt;0,0,E1441-F1441)</f>
        <v>0</v>
      </c>
      <c r="H1441" s="41">
        <f t="shared" ref="H1441:H1504" si="144">B1441+F1441+(D1441*gebuehr)</f>
        <v>30619.218499999995</v>
      </c>
      <c r="I1441" s="45"/>
      <c r="J1441" s="46"/>
      <c r="K1441" s="45"/>
      <c r="N1441" s="161"/>
    </row>
    <row r="1442" spans="1:14" hidden="1" outlineLevel="1" x14ac:dyDescent="0.3">
      <c r="A1442" s="15">
        <v>1439</v>
      </c>
      <c r="B1442" s="49">
        <f t="shared" si="142"/>
        <v>30619.218499999995</v>
      </c>
      <c r="C1442" s="41">
        <f t="shared" si="140"/>
        <v>45.93</v>
      </c>
      <c r="D1442" s="41"/>
      <c r="E1442" s="41">
        <f t="shared" si="139"/>
        <v>45.93</v>
      </c>
      <c r="F1442" s="41">
        <f t="shared" si="141"/>
        <v>0</v>
      </c>
      <c r="G1442" s="41">
        <f t="shared" si="143"/>
        <v>45.93</v>
      </c>
      <c r="H1442" s="41">
        <f t="shared" si="144"/>
        <v>30619.218499999995</v>
      </c>
      <c r="I1442" s="45"/>
      <c r="J1442" s="46"/>
      <c r="K1442" s="45"/>
      <c r="N1442" s="161"/>
    </row>
    <row r="1443" spans="1:14" hidden="1" outlineLevel="1" x14ac:dyDescent="0.3">
      <c r="A1443" s="15">
        <v>1440</v>
      </c>
      <c r="B1443" s="49">
        <f t="shared" si="142"/>
        <v>30619.218499999995</v>
      </c>
      <c r="C1443" s="41">
        <f t="shared" si="140"/>
        <v>45.93</v>
      </c>
      <c r="D1443" s="41">
        <f>D1053</f>
        <v>200</v>
      </c>
      <c r="E1443" s="41">
        <f t="shared" si="139"/>
        <v>91.86</v>
      </c>
      <c r="F1443" s="41">
        <f t="shared" si="141"/>
        <v>87.266999999999996</v>
      </c>
      <c r="G1443" s="41">
        <f t="shared" si="143"/>
        <v>0</v>
      </c>
      <c r="H1443" s="41">
        <f t="shared" si="144"/>
        <v>30896.485499999995</v>
      </c>
      <c r="I1443" s="47">
        <f>D1443+I1413</f>
        <v>9600</v>
      </c>
      <c r="J1443" s="41"/>
      <c r="K1443" s="45"/>
      <c r="N1443" s="161"/>
    </row>
    <row r="1444" spans="1:14" hidden="1" outlineLevel="1" x14ac:dyDescent="0.3">
      <c r="A1444" s="15">
        <v>1441</v>
      </c>
      <c r="B1444" s="49">
        <f t="shared" si="142"/>
        <v>30896.485499999995</v>
      </c>
      <c r="C1444" s="41">
        <f t="shared" si="140"/>
        <v>46.34</v>
      </c>
      <c r="D1444" s="41"/>
      <c r="E1444" s="41">
        <f t="shared" si="139"/>
        <v>46.34</v>
      </c>
      <c r="F1444" s="41">
        <f t="shared" si="141"/>
        <v>0</v>
      </c>
      <c r="G1444" s="41">
        <f t="shared" si="143"/>
        <v>46.34</v>
      </c>
      <c r="H1444" s="41">
        <f t="shared" si="144"/>
        <v>30896.485499999995</v>
      </c>
      <c r="I1444" s="45"/>
      <c r="J1444" s="46"/>
      <c r="K1444" s="45"/>
      <c r="N1444" s="161"/>
    </row>
    <row r="1445" spans="1:14" hidden="1" outlineLevel="1" x14ac:dyDescent="0.3">
      <c r="A1445" s="15">
        <v>1442</v>
      </c>
      <c r="B1445" s="49">
        <f t="shared" si="142"/>
        <v>30896.485499999995</v>
      </c>
      <c r="C1445" s="41">
        <f t="shared" si="140"/>
        <v>46.34</v>
      </c>
      <c r="D1445" s="41"/>
      <c r="E1445" s="41">
        <f t="shared" si="139"/>
        <v>92.68</v>
      </c>
      <c r="F1445" s="41">
        <f t="shared" si="141"/>
        <v>88.046000000000006</v>
      </c>
      <c r="G1445" s="41">
        <f t="shared" si="143"/>
        <v>0</v>
      </c>
      <c r="H1445" s="41">
        <f t="shared" si="144"/>
        <v>30984.531499999994</v>
      </c>
      <c r="I1445" s="45"/>
      <c r="J1445" s="46"/>
      <c r="K1445" s="45"/>
      <c r="N1445" s="161"/>
    </row>
    <row r="1446" spans="1:14" hidden="1" outlineLevel="1" x14ac:dyDescent="0.3">
      <c r="A1446" s="15">
        <v>1443</v>
      </c>
      <c r="B1446" s="49">
        <f t="shared" si="142"/>
        <v>30984.531499999994</v>
      </c>
      <c r="C1446" s="41">
        <f t="shared" si="140"/>
        <v>46.48</v>
      </c>
      <c r="D1446" s="41"/>
      <c r="E1446" s="41">
        <f t="shared" si="139"/>
        <v>46.48</v>
      </c>
      <c r="F1446" s="41">
        <f t="shared" si="141"/>
        <v>0</v>
      </c>
      <c r="G1446" s="41">
        <f t="shared" si="143"/>
        <v>46.48</v>
      </c>
      <c r="H1446" s="41">
        <f t="shared" si="144"/>
        <v>30984.531499999994</v>
      </c>
      <c r="I1446" s="45"/>
      <c r="J1446" s="46"/>
      <c r="K1446" s="45"/>
      <c r="N1446" s="161"/>
    </row>
    <row r="1447" spans="1:14" hidden="1" outlineLevel="1" x14ac:dyDescent="0.3">
      <c r="A1447" s="15">
        <v>1444</v>
      </c>
      <c r="B1447" s="49">
        <f t="shared" si="142"/>
        <v>30984.531499999994</v>
      </c>
      <c r="C1447" s="41">
        <f t="shared" si="140"/>
        <v>46.48</v>
      </c>
      <c r="D1447" s="41"/>
      <c r="E1447" s="41">
        <f t="shared" si="139"/>
        <v>92.96</v>
      </c>
      <c r="F1447" s="41">
        <f t="shared" si="141"/>
        <v>88.311999999999983</v>
      </c>
      <c r="G1447" s="41">
        <f t="shared" si="143"/>
        <v>0</v>
      </c>
      <c r="H1447" s="41">
        <f t="shared" si="144"/>
        <v>31072.843499999995</v>
      </c>
      <c r="I1447" s="45"/>
      <c r="J1447" s="46"/>
      <c r="K1447" s="45"/>
      <c r="N1447" s="161"/>
    </row>
    <row r="1448" spans="1:14" hidden="1" outlineLevel="1" x14ac:dyDescent="0.3">
      <c r="A1448" s="15">
        <v>1445</v>
      </c>
      <c r="B1448" s="49">
        <f t="shared" si="142"/>
        <v>31072.843499999995</v>
      </c>
      <c r="C1448" s="41">
        <f t="shared" si="140"/>
        <v>46.61</v>
      </c>
      <c r="D1448" s="41"/>
      <c r="E1448" s="41">
        <f t="shared" si="139"/>
        <v>46.61</v>
      </c>
      <c r="F1448" s="41">
        <f t="shared" si="141"/>
        <v>0</v>
      </c>
      <c r="G1448" s="41">
        <f t="shared" si="143"/>
        <v>46.61</v>
      </c>
      <c r="H1448" s="41">
        <f t="shared" si="144"/>
        <v>31072.843499999995</v>
      </c>
      <c r="I1448" s="45"/>
      <c r="J1448" s="46"/>
      <c r="K1448" s="45"/>
      <c r="N1448" s="161"/>
    </row>
    <row r="1449" spans="1:14" hidden="1" outlineLevel="1" x14ac:dyDescent="0.3">
      <c r="A1449" s="15">
        <v>1446</v>
      </c>
      <c r="B1449" s="49">
        <f t="shared" si="142"/>
        <v>31072.843499999995</v>
      </c>
      <c r="C1449" s="41">
        <f t="shared" si="140"/>
        <v>46.61</v>
      </c>
      <c r="D1449" s="41"/>
      <c r="E1449" s="41">
        <f t="shared" si="139"/>
        <v>93.22</v>
      </c>
      <c r="F1449" s="41">
        <f t="shared" si="141"/>
        <v>88.558999999999997</v>
      </c>
      <c r="G1449" s="41">
        <f t="shared" si="143"/>
        <v>0</v>
      </c>
      <c r="H1449" s="41">
        <f t="shared" si="144"/>
        <v>31161.402499999997</v>
      </c>
      <c r="I1449" s="45"/>
      <c r="J1449" s="46"/>
      <c r="K1449" s="45"/>
      <c r="N1449" s="161"/>
    </row>
    <row r="1450" spans="1:14" hidden="1" outlineLevel="1" x14ac:dyDescent="0.3">
      <c r="A1450" s="15">
        <v>1447</v>
      </c>
      <c r="B1450" s="49">
        <f t="shared" si="142"/>
        <v>31161.402499999997</v>
      </c>
      <c r="C1450" s="41">
        <f t="shared" si="140"/>
        <v>46.74</v>
      </c>
      <c r="D1450" s="41"/>
      <c r="E1450" s="41">
        <f t="shared" si="139"/>
        <v>46.74</v>
      </c>
      <c r="F1450" s="41">
        <f t="shared" si="141"/>
        <v>0</v>
      </c>
      <c r="G1450" s="41">
        <f t="shared" si="143"/>
        <v>46.74</v>
      </c>
      <c r="H1450" s="41">
        <f t="shared" si="144"/>
        <v>31161.402499999997</v>
      </c>
      <c r="I1450" s="45"/>
      <c r="J1450" s="46"/>
      <c r="K1450" s="45"/>
      <c r="N1450" s="161"/>
    </row>
    <row r="1451" spans="1:14" hidden="1" outlineLevel="1" x14ac:dyDescent="0.3">
      <c r="A1451" s="15">
        <v>1448</v>
      </c>
      <c r="B1451" s="49">
        <f t="shared" si="142"/>
        <v>31161.402499999997</v>
      </c>
      <c r="C1451" s="41">
        <f t="shared" si="140"/>
        <v>46.74</v>
      </c>
      <c r="D1451" s="41"/>
      <c r="E1451" s="41">
        <f t="shared" si="139"/>
        <v>93.48</v>
      </c>
      <c r="F1451" s="41">
        <f t="shared" si="141"/>
        <v>88.805999999999997</v>
      </c>
      <c r="G1451" s="41">
        <f t="shared" si="143"/>
        <v>0</v>
      </c>
      <c r="H1451" s="41">
        <f t="shared" si="144"/>
        <v>31250.208499999997</v>
      </c>
      <c r="I1451" s="45"/>
      <c r="J1451" s="46"/>
      <c r="K1451" s="45"/>
      <c r="N1451" s="161"/>
    </row>
    <row r="1452" spans="1:14" hidden="1" outlineLevel="1" x14ac:dyDescent="0.3">
      <c r="A1452" s="15">
        <v>1449</v>
      </c>
      <c r="B1452" s="49">
        <f t="shared" si="142"/>
        <v>31250.208499999997</v>
      </c>
      <c r="C1452" s="41">
        <f t="shared" si="140"/>
        <v>46.88</v>
      </c>
      <c r="D1452" s="41"/>
      <c r="E1452" s="41">
        <f t="shared" si="139"/>
        <v>46.88</v>
      </c>
      <c r="F1452" s="41">
        <f t="shared" si="141"/>
        <v>0</v>
      </c>
      <c r="G1452" s="41">
        <f t="shared" si="143"/>
        <v>46.88</v>
      </c>
      <c r="H1452" s="41">
        <f t="shared" si="144"/>
        <v>31250.208499999997</v>
      </c>
      <c r="I1452" s="45"/>
      <c r="J1452" s="46"/>
      <c r="K1452" s="45"/>
      <c r="N1452" s="161"/>
    </row>
    <row r="1453" spans="1:14" hidden="1" outlineLevel="1" x14ac:dyDescent="0.3">
      <c r="A1453" s="15">
        <v>1450</v>
      </c>
      <c r="B1453" s="49">
        <f t="shared" si="142"/>
        <v>31250.208499999997</v>
      </c>
      <c r="C1453" s="41">
        <f t="shared" si="140"/>
        <v>46.88</v>
      </c>
      <c r="D1453" s="41"/>
      <c r="E1453" s="41">
        <f t="shared" si="139"/>
        <v>93.76</v>
      </c>
      <c r="F1453" s="41">
        <f t="shared" si="141"/>
        <v>89.072000000000003</v>
      </c>
      <c r="G1453" s="41">
        <f t="shared" si="143"/>
        <v>0</v>
      </c>
      <c r="H1453" s="41">
        <f t="shared" si="144"/>
        <v>31339.280499999997</v>
      </c>
      <c r="I1453" s="45"/>
      <c r="J1453" s="46"/>
      <c r="K1453" s="45"/>
      <c r="N1453" s="161"/>
    </row>
    <row r="1454" spans="1:14" hidden="1" outlineLevel="1" x14ac:dyDescent="0.3">
      <c r="A1454" s="15">
        <v>1451</v>
      </c>
      <c r="B1454" s="49">
        <f t="shared" si="142"/>
        <v>31339.280499999997</v>
      </c>
      <c r="C1454" s="41">
        <f t="shared" si="140"/>
        <v>47.01</v>
      </c>
      <c r="D1454" s="41"/>
      <c r="E1454" s="41">
        <f t="shared" si="139"/>
        <v>47.01</v>
      </c>
      <c r="F1454" s="41">
        <f t="shared" si="141"/>
        <v>0</v>
      </c>
      <c r="G1454" s="41">
        <f t="shared" si="143"/>
        <v>47.01</v>
      </c>
      <c r="H1454" s="41">
        <f t="shared" si="144"/>
        <v>31339.280499999997</v>
      </c>
      <c r="I1454" s="45"/>
      <c r="J1454" s="46"/>
      <c r="K1454" s="45"/>
      <c r="N1454" s="161"/>
    </row>
    <row r="1455" spans="1:14" hidden="1" outlineLevel="1" x14ac:dyDescent="0.3">
      <c r="A1455" s="15">
        <v>1452</v>
      </c>
      <c r="B1455" s="49">
        <f t="shared" si="142"/>
        <v>31339.280499999997</v>
      </c>
      <c r="C1455" s="41">
        <f t="shared" si="140"/>
        <v>47.01</v>
      </c>
      <c r="D1455" s="41"/>
      <c r="E1455" s="41">
        <f t="shared" si="139"/>
        <v>94.02</v>
      </c>
      <c r="F1455" s="41">
        <f t="shared" si="141"/>
        <v>89.318999999999988</v>
      </c>
      <c r="G1455" s="41">
        <f t="shared" si="143"/>
        <v>0</v>
      </c>
      <c r="H1455" s="41">
        <f t="shared" si="144"/>
        <v>31428.599499999997</v>
      </c>
      <c r="I1455" s="45"/>
      <c r="J1455" s="46"/>
      <c r="K1455" s="45"/>
      <c r="N1455" s="161"/>
    </row>
    <row r="1456" spans="1:14" hidden="1" outlineLevel="1" x14ac:dyDescent="0.3">
      <c r="A1456" s="15">
        <v>1453</v>
      </c>
      <c r="B1456" s="49">
        <f t="shared" si="142"/>
        <v>31428.599499999997</v>
      </c>
      <c r="C1456" s="41">
        <f t="shared" si="140"/>
        <v>47.14</v>
      </c>
      <c r="D1456" s="41"/>
      <c r="E1456" s="41">
        <f t="shared" si="139"/>
        <v>47.14</v>
      </c>
      <c r="F1456" s="41">
        <f t="shared" si="141"/>
        <v>0</v>
      </c>
      <c r="G1456" s="41">
        <f t="shared" si="143"/>
        <v>47.14</v>
      </c>
      <c r="H1456" s="41">
        <f t="shared" si="144"/>
        <v>31428.599499999997</v>
      </c>
      <c r="I1456" s="45"/>
      <c r="J1456" s="46"/>
      <c r="K1456" s="45"/>
      <c r="N1456" s="161"/>
    </row>
    <row r="1457" spans="1:14" hidden="1" outlineLevel="1" x14ac:dyDescent="0.3">
      <c r="A1457" s="15">
        <v>1454</v>
      </c>
      <c r="B1457" s="49">
        <f t="shared" si="142"/>
        <v>31428.599499999997</v>
      </c>
      <c r="C1457" s="41">
        <f t="shared" si="140"/>
        <v>47.14</v>
      </c>
      <c r="D1457" s="41"/>
      <c r="E1457" s="41">
        <f t="shared" si="139"/>
        <v>94.28</v>
      </c>
      <c r="F1457" s="41">
        <f t="shared" si="141"/>
        <v>89.566000000000003</v>
      </c>
      <c r="G1457" s="41">
        <f t="shared" si="143"/>
        <v>0</v>
      </c>
      <c r="H1457" s="41">
        <f t="shared" si="144"/>
        <v>31518.165499999996</v>
      </c>
      <c r="I1457" s="45"/>
      <c r="J1457" s="46"/>
      <c r="K1457" s="45"/>
      <c r="N1457" s="161"/>
    </row>
    <row r="1458" spans="1:14" hidden="1" outlineLevel="1" x14ac:dyDescent="0.3">
      <c r="A1458" s="15">
        <v>1455</v>
      </c>
      <c r="B1458" s="49">
        <f t="shared" si="142"/>
        <v>31518.165499999996</v>
      </c>
      <c r="C1458" s="41">
        <f t="shared" si="140"/>
        <v>47.28</v>
      </c>
      <c r="D1458" s="41"/>
      <c r="E1458" s="41">
        <f t="shared" ref="E1458:E1521" si="145">C1458+G1457</f>
        <v>47.28</v>
      </c>
      <c r="F1458" s="41">
        <f t="shared" si="141"/>
        <v>0</v>
      </c>
      <c r="G1458" s="41">
        <f t="shared" si="143"/>
        <v>47.28</v>
      </c>
      <c r="H1458" s="41">
        <f t="shared" si="144"/>
        <v>31518.165499999996</v>
      </c>
      <c r="I1458" s="45"/>
      <c r="J1458" s="46"/>
      <c r="K1458" s="45"/>
      <c r="N1458" s="161"/>
    </row>
    <row r="1459" spans="1:14" hidden="1" outlineLevel="1" x14ac:dyDescent="0.3">
      <c r="A1459" s="15">
        <v>1456</v>
      </c>
      <c r="B1459" s="49">
        <f t="shared" si="142"/>
        <v>31518.165499999996</v>
      </c>
      <c r="C1459" s="41">
        <f t="shared" si="140"/>
        <v>47.28</v>
      </c>
      <c r="D1459" s="41"/>
      <c r="E1459" s="41">
        <f t="shared" si="145"/>
        <v>94.56</v>
      </c>
      <c r="F1459" s="41">
        <f t="shared" si="141"/>
        <v>89.831999999999994</v>
      </c>
      <c r="G1459" s="41">
        <f t="shared" si="143"/>
        <v>0</v>
      </c>
      <c r="H1459" s="41">
        <f t="shared" si="144"/>
        <v>31607.997499999994</v>
      </c>
      <c r="I1459" s="45"/>
      <c r="J1459" s="46"/>
      <c r="K1459" s="45"/>
      <c r="N1459" s="161"/>
    </row>
    <row r="1460" spans="1:14" hidden="1" outlineLevel="1" x14ac:dyDescent="0.3">
      <c r="A1460" s="15">
        <v>1457</v>
      </c>
      <c r="B1460" s="49">
        <f t="shared" si="142"/>
        <v>31607.997499999994</v>
      </c>
      <c r="C1460" s="41">
        <f t="shared" si="140"/>
        <v>47.41</v>
      </c>
      <c r="D1460" s="41"/>
      <c r="E1460" s="41">
        <f t="shared" si="145"/>
        <v>47.41</v>
      </c>
      <c r="F1460" s="41">
        <f t="shared" si="141"/>
        <v>0</v>
      </c>
      <c r="G1460" s="41">
        <f t="shared" si="143"/>
        <v>47.41</v>
      </c>
      <c r="H1460" s="41">
        <f t="shared" si="144"/>
        <v>31607.997499999994</v>
      </c>
      <c r="I1460" s="45"/>
      <c r="J1460" s="46"/>
      <c r="K1460" s="45"/>
      <c r="N1460" s="161"/>
    </row>
    <row r="1461" spans="1:14" hidden="1" outlineLevel="1" x14ac:dyDescent="0.3">
      <c r="A1461" s="15">
        <v>1458</v>
      </c>
      <c r="B1461" s="49">
        <f t="shared" si="142"/>
        <v>31607.997499999994</v>
      </c>
      <c r="C1461" s="41">
        <f t="shared" si="140"/>
        <v>47.41</v>
      </c>
      <c r="D1461" s="41"/>
      <c r="E1461" s="41">
        <f t="shared" si="145"/>
        <v>94.82</v>
      </c>
      <c r="F1461" s="41">
        <f t="shared" si="141"/>
        <v>90.078999999999994</v>
      </c>
      <c r="G1461" s="41">
        <f t="shared" si="143"/>
        <v>0</v>
      </c>
      <c r="H1461" s="41">
        <f t="shared" si="144"/>
        <v>31698.076499999996</v>
      </c>
      <c r="I1461" s="45"/>
      <c r="J1461" s="46"/>
      <c r="K1461" s="45"/>
      <c r="N1461" s="161"/>
    </row>
    <row r="1462" spans="1:14" hidden="1" outlineLevel="1" x14ac:dyDescent="0.3">
      <c r="A1462" s="15">
        <v>1459</v>
      </c>
      <c r="B1462" s="49">
        <f t="shared" si="142"/>
        <v>31698.076499999996</v>
      </c>
      <c r="C1462" s="41">
        <f t="shared" si="140"/>
        <v>47.55</v>
      </c>
      <c r="D1462" s="41"/>
      <c r="E1462" s="41">
        <f t="shared" si="145"/>
        <v>47.55</v>
      </c>
      <c r="F1462" s="41">
        <f t="shared" si="141"/>
        <v>0</v>
      </c>
      <c r="G1462" s="41">
        <f t="shared" si="143"/>
        <v>47.55</v>
      </c>
      <c r="H1462" s="41">
        <f t="shared" si="144"/>
        <v>31698.076499999996</v>
      </c>
      <c r="I1462" s="45"/>
      <c r="J1462" s="46"/>
      <c r="K1462" s="45"/>
      <c r="N1462" s="161"/>
    </row>
    <row r="1463" spans="1:14" collapsed="1" x14ac:dyDescent="0.3">
      <c r="A1463" s="15">
        <v>1460</v>
      </c>
      <c r="B1463" s="5">
        <f t="shared" si="142"/>
        <v>31698.076499999996</v>
      </c>
      <c r="C1463" s="31">
        <f t="shared" si="140"/>
        <v>47.55</v>
      </c>
      <c r="D1463" s="6"/>
      <c r="E1463" s="6">
        <f t="shared" si="145"/>
        <v>95.1</v>
      </c>
      <c r="F1463" s="6">
        <f t="shared" si="141"/>
        <v>90.344999999999985</v>
      </c>
      <c r="G1463" s="6">
        <f t="shared" si="143"/>
        <v>0</v>
      </c>
      <c r="H1463" s="136">
        <f t="shared" si="144"/>
        <v>31788.421499999997</v>
      </c>
      <c r="I1463" s="29">
        <f>I1443</f>
        <v>9600</v>
      </c>
      <c r="J1463" s="30">
        <f>B1463-I1463</f>
        <v>22098.076499999996</v>
      </c>
      <c r="K1463" s="48" t="s">
        <v>6</v>
      </c>
      <c r="N1463" s="161">
        <f>C1463*30</f>
        <v>1426.5</v>
      </c>
    </row>
    <row r="1464" spans="1:14" hidden="1" outlineLevel="1" x14ac:dyDescent="0.3">
      <c r="A1464" s="15">
        <v>1461</v>
      </c>
      <c r="B1464" s="49">
        <f t="shared" si="142"/>
        <v>31788.421499999997</v>
      </c>
      <c r="C1464" s="41">
        <f t="shared" si="140"/>
        <v>47.68</v>
      </c>
      <c r="D1464" s="41"/>
      <c r="E1464" s="41">
        <f t="shared" si="145"/>
        <v>47.68</v>
      </c>
      <c r="F1464" s="41">
        <f t="shared" si="141"/>
        <v>0</v>
      </c>
      <c r="G1464" s="41">
        <f t="shared" si="143"/>
        <v>47.68</v>
      </c>
      <c r="H1464" s="41">
        <f t="shared" si="144"/>
        <v>31788.421499999997</v>
      </c>
      <c r="I1464" s="45"/>
      <c r="J1464" s="46"/>
      <c r="K1464" s="45"/>
      <c r="N1464" s="161"/>
    </row>
    <row r="1465" spans="1:14" hidden="1" outlineLevel="1" x14ac:dyDescent="0.3">
      <c r="A1465" s="15">
        <v>1462</v>
      </c>
      <c r="B1465" s="49">
        <f t="shared" si="142"/>
        <v>31788.421499999997</v>
      </c>
      <c r="C1465" s="41">
        <f t="shared" si="140"/>
        <v>47.68</v>
      </c>
      <c r="D1465" s="41"/>
      <c r="E1465" s="41">
        <f t="shared" si="145"/>
        <v>95.36</v>
      </c>
      <c r="F1465" s="41">
        <f t="shared" si="141"/>
        <v>90.591999999999999</v>
      </c>
      <c r="G1465" s="41">
        <f t="shared" si="143"/>
        <v>0</v>
      </c>
      <c r="H1465" s="41">
        <f t="shared" si="144"/>
        <v>31879.013499999997</v>
      </c>
      <c r="I1465" s="45"/>
      <c r="J1465" s="46"/>
      <c r="K1465" s="45"/>
      <c r="N1465" s="161"/>
    </row>
    <row r="1466" spans="1:14" hidden="1" outlineLevel="1" x14ac:dyDescent="0.3">
      <c r="A1466" s="15">
        <v>1463</v>
      </c>
      <c r="B1466" s="49">
        <f t="shared" si="142"/>
        <v>31879.013499999997</v>
      </c>
      <c r="C1466" s="41">
        <f t="shared" si="140"/>
        <v>47.82</v>
      </c>
      <c r="D1466" s="41"/>
      <c r="E1466" s="41">
        <f t="shared" si="145"/>
        <v>47.82</v>
      </c>
      <c r="F1466" s="41">
        <f t="shared" si="141"/>
        <v>0</v>
      </c>
      <c r="G1466" s="41">
        <f t="shared" si="143"/>
        <v>47.82</v>
      </c>
      <c r="H1466" s="41">
        <f t="shared" si="144"/>
        <v>31879.013499999997</v>
      </c>
      <c r="I1466" s="45"/>
      <c r="J1466" s="46"/>
      <c r="K1466" s="45"/>
      <c r="N1466" s="161"/>
    </row>
    <row r="1467" spans="1:14" hidden="1" outlineLevel="1" x14ac:dyDescent="0.3">
      <c r="A1467" s="15">
        <v>1464</v>
      </c>
      <c r="B1467" s="49">
        <f t="shared" si="142"/>
        <v>31879.013499999997</v>
      </c>
      <c r="C1467" s="41">
        <f t="shared" si="140"/>
        <v>47.82</v>
      </c>
      <c r="D1467" s="41"/>
      <c r="E1467" s="41">
        <f t="shared" si="145"/>
        <v>95.64</v>
      </c>
      <c r="F1467" s="41">
        <f t="shared" si="141"/>
        <v>90.85799999999999</v>
      </c>
      <c r="G1467" s="41">
        <f t="shared" si="143"/>
        <v>0</v>
      </c>
      <c r="H1467" s="41">
        <f t="shared" si="144"/>
        <v>31969.871499999997</v>
      </c>
      <c r="I1467" s="45"/>
      <c r="J1467" s="46"/>
      <c r="K1467" s="45"/>
      <c r="N1467" s="161"/>
    </row>
    <row r="1468" spans="1:14" hidden="1" outlineLevel="1" x14ac:dyDescent="0.3">
      <c r="A1468" s="15">
        <v>1465</v>
      </c>
      <c r="B1468" s="49">
        <f t="shared" si="142"/>
        <v>31969.871499999997</v>
      </c>
      <c r="C1468" s="41">
        <f t="shared" si="140"/>
        <v>47.95</v>
      </c>
      <c r="D1468" s="41"/>
      <c r="E1468" s="41">
        <f t="shared" si="145"/>
        <v>47.95</v>
      </c>
      <c r="F1468" s="41">
        <f t="shared" si="141"/>
        <v>0</v>
      </c>
      <c r="G1468" s="41">
        <f t="shared" si="143"/>
        <v>47.95</v>
      </c>
      <c r="H1468" s="41">
        <f t="shared" si="144"/>
        <v>31969.871499999997</v>
      </c>
      <c r="I1468" s="45"/>
      <c r="J1468" s="46"/>
      <c r="K1468" s="45"/>
      <c r="N1468" s="161"/>
    </row>
    <row r="1469" spans="1:14" hidden="1" outlineLevel="1" x14ac:dyDescent="0.3">
      <c r="A1469" s="15">
        <v>1466</v>
      </c>
      <c r="B1469" s="49">
        <f t="shared" si="142"/>
        <v>31969.871499999997</v>
      </c>
      <c r="C1469" s="41">
        <f t="shared" si="140"/>
        <v>47.95</v>
      </c>
      <c r="D1469" s="41"/>
      <c r="E1469" s="41">
        <f t="shared" si="145"/>
        <v>95.9</v>
      </c>
      <c r="F1469" s="41">
        <f t="shared" si="141"/>
        <v>91.105000000000004</v>
      </c>
      <c r="G1469" s="41">
        <f t="shared" si="143"/>
        <v>0</v>
      </c>
      <c r="H1469" s="41">
        <f t="shared" si="144"/>
        <v>32060.976499999997</v>
      </c>
      <c r="I1469" s="45"/>
      <c r="J1469" s="46"/>
      <c r="K1469" s="45"/>
      <c r="N1469" s="161"/>
    </row>
    <row r="1470" spans="1:14" hidden="1" outlineLevel="1" x14ac:dyDescent="0.3">
      <c r="A1470" s="15">
        <v>1467</v>
      </c>
      <c r="B1470" s="49">
        <f t="shared" si="142"/>
        <v>32060.976499999997</v>
      </c>
      <c r="C1470" s="41">
        <f t="shared" si="140"/>
        <v>48.09</v>
      </c>
      <c r="D1470" s="41"/>
      <c r="E1470" s="41">
        <f t="shared" si="145"/>
        <v>48.09</v>
      </c>
      <c r="F1470" s="41">
        <f t="shared" si="141"/>
        <v>0</v>
      </c>
      <c r="G1470" s="41">
        <f t="shared" si="143"/>
        <v>48.09</v>
      </c>
      <c r="H1470" s="41">
        <f t="shared" si="144"/>
        <v>32060.976499999997</v>
      </c>
      <c r="I1470" s="45"/>
      <c r="J1470" s="46"/>
      <c r="K1470" s="45"/>
      <c r="N1470" s="161"/>
    </row>
    <row r="1471" spans="1:14" hidden="1" outlineLevel="1" x14ac:dyDescent="0.3">
      <c r="A1471" s="15">
        <v>1468</v>
      </c>
      <c r="B1471" s="49">
        <f t="shared" si="142"/>
        <v>32060.976499999997</v>
      </c>
      <c r="C1471" s="41">
        <f t="shared" si="140"/>
        <v>48.09</v>
      </c>
      <c r="D1471" s="41"/>
      <c r="E1471" s="41">
        <f t="shared" si="145"/>
        <v>96.18</v>
      </c>
      <c r="F1471" s="41">
        <f t="shared" si="141"/>
        <v>91.370999999999995</v>
      </c>
      <c r="G1471" s="41">
        <f t="shared" si="143"/>
        <v>0</v>
      </c>
      <c r="H1471" s="41">
        <f t="shared" si="144"/>
        <v>32152.347499999996</v>
      </c>
      <c r="I1471" s="45"/>
      <c r="J1471" s="46"/>
      <c r="K1471" s="45"/>
      <c r="N1471" s="161"/>
    </row>
    <row r="1472" spans="1:14" hidden="1" outlineLevel="1" x14ac:dyDescent="0.3">
      <c r="A1472" s="15">
        <v>1469</v>
      </c>
      <c r="B1472" s="49">
        <f t="shared" si="142"/>
        <v>32152.347499999996</v>
      </c>
      <c r="C1472" s="41">
        <f t="shared" si="140"/>
        <v>48.23</v>
      </c>
      <c r="D1472" s="41"/>
      <c r="E1472" s="41">
        <f t="shared" si="145"/>
        <v>48.23</v>
      </c>
      <c r="F1472" s="41">
        <f t="shared" si="141"/>
        <v>0</v>
      </c>
      <c r="G1472" s="41">
        <f t="shared" si="143"/>
        <v>48.23</v>
      </c>
      <c r="H1472" s="41">
        <f t="shared" si="144"/>
        <v>32152.347499999996</v>
      </c>
      <c r="I1472" s="45"/>
      <c r="J1472" s="46"/>
      <c r="K1472" s="45"/>
      <c r="N1472" s="161"/>
    </row>
    <row r="1473" spans="1:14" hidden="1" outlineLevel="1" x14ac:dyDescent="0.3">
      <c r="A1473" s="15">
        <v>1470</v>
      </c>
      <c r="B1473" s="49">
        <f t="shared" si="142"/>
        <v>32152.347499999996</v>
      </c>
      <c r="C1473" s="41">
        <f t="shared" si="140"/>
        <v>48.23</v>
      </c>
      <c r="D1473" s="41">
        <f>D1053</f>
        <v>200</v>
      </c>
      <c r="E1473" s="41">
        <f t="shared" si="145"/>
        <v>96.46</v>
      </c>
      <c r="F1473" s="41">
        <f t="shared" si="141"/>
        <v>91.636999999999986</v>
      </c>
      <c r="G1473" s="41">
        <f t="shared" si="143"/>
        <v>0</v>
      </c>
      <c r="H1473" s="41">
        <f t="shared" si="144"/>
        <v>32433.984499999995</v>
      </c>
      <c r="I1473" s="47">
        <f>D1473+I1443</f>
        <v>9800</v>
      </c>
      <c r="J1473" s="41"/>
      <c r="K1473" s="45"/>
      <c r="N1473" s="161"/>
    </row>
    <row r="1474" spans="1:14" hidden="1" outlineLevel="1" x14ac:dyDescent="0.3">
      <c r="A1474" s="15">
        <v>1471</v>
      </c>
      <c r="B1474" s="49">
        <f t="shared" si="142"/>
        <v>32433.984499999995</v>
      </c>
      <c r="C1474" s="41">
        <f t="shared" si="140"/>
        <v>48.65</v>
      </c>
      <c r="D1474" s="41"/>
      <c r="E1474" s="41">
        <f t="shared" si="145"/>
        <v>48.65</v>
      </c>
      <c r="F1474" s="41">
        <f t="shared" si="141"/>
        <v>0</v>
      </c>
      <c r="G1474" s="41">
        <f t="shared" si="143"/>
        <v>48.65</v>
      </c>
      <c r="H1474" s="41">
        <f t="shared" si="144"/>
        <v>32433.984499999995</v>
      </c>
      <c r="I1474" s="45"/>
      <c r="J1474" s="46"/>
      <c r="K1474" s="45"/>
      <c r="N1474" s="161"/>
    </row>
    <row r="1475" spans="1:14" hidden="1" outlineLevel="1" x14ac:dyDescent="0.3">
      <c r="A1475" s="15">
        <v>1472</v>
      </c>
      <c r="B1475" s="49">
        <f t="shared" si="142"/>
        <v>32433.984499999995</v>
      </c>
      <c r="C1475" s="41">
        <f t="shared" si="140"/>
        <v>48.65</v>
      </c>
      <c r="D1475" s="41"/>
      <c r="E1475" s="41">
        <f t="shared" si="145"/>
        <v>97.3</v>
      </c>
      <c r="F1475" s="41">
        <f t="shared" si="141"/>
        <v>92.434999999999988</v>
      </c>
      <c r="G1475" s="41">
        <f t="shared" si="143"/>
        <v>0</v>
      </c>
      <c r="H1475" s="41">
        <f t="shared" si="144"/>
        <v>32526.419499999996</v>
      </c>
      <c r="I1475" s="45"/>
      <c r="J1475" s="46"/>
      <c r="K1475" s="45"/>
      <c r="N1475" s="161"/>
    </row>
    <row r="1476" spans="1:14" hidden="1" outlineLevel="1" x14ac:dyDescent="0.3">
      <c r="A1476" s="15">
        <v>1473</v>
      </c>
      <c r="B1476" s="49">
        <f t="shared" si="142"/>
        <v>32526.419499999996</v>
      </c>
      <c r="C1476" s="41">
        <f t="shared" ref="C1476:C1539" si="146">ROUND(B1476*Ertrag/100,2)</f>
        <v>48.79</v>
      </c>
      <c r="D1476" s="41"/>
      <c r="E1476" s="41">
        <f t="shared" si="145"/>
        <v>48.79</v>
      </c>
      <c r="F1476" s="41">
        <f t="shared" ref="F1476:F1539" si="147">IF(E1476&lt;50,0,E1476*gebuehr)</f>
        <v>0</v>
      </c>
      <c r="G1476" s="41">
        <f t="shared" si="143"/>
        <v>48.79</v>
      </c>
      <c r="H1476" s="41">
        <f t="shared" si="144"/>
        <v>32526.419499999996</v>
      </c>
      <c r="I1476" s="45"/>
      <c r="J1476" s="46"/>
      <c r="K1476" s="45"/>
      <c r="N1476" s="161"/>
    </row>
    <row r="1477" spans="1:14" hidden="1" outlineLevel="1" x14ac:dyDescent="0.3">
      <c r="A1477" s="15">
        <v>1474</v>
      </c>
      <c r="B1477" s="49">
        <f t="shared" si="142"/>
        <v>32526.419499999996</v>
      </c>
      <c r="C1477" s="41">
        <f t="shared" si="146"/>
        <v>48.79</v>
      </c>
      <c r="D1477" s="41"/>
      <c r="E1477" s="41">
        <f t="shared" si="145"/>
        <v>97.58</v>
      </c>
      <c r="F1477" s="41">
        <f t="shared" si="147"/>
        <v>92.700999999999993</v>
      </c>
      <c r="G1477" s="41">
        <f t="shared" si="143"/>
        <v>0</v>
      </c>
      <c r="H1477" s="41">
        <f t="shared" si="144"/>
        <v>32619.120499999997</v>
      </c>
      <c r="I1477" s="45"/>
      <c r="J1477" s="46"/>
      <c r="K1477" s="45"/>
      <c r="N1477" s="161"/>
    </row>
    <row r="1478" spans="1:14" hidden="1" outlineLevel="1" x14ac:dyDescent="0.3">
      <c r="A1478" s="15">
        <v>1475</v>
      </c>
      <c r="B1478" s="49">
        <f t="shared" si="142"/>
        <v>32619.120499999997</v>
      </c>
      <c r="C1478" s="41">
        <f t="shared" si="146"/>
        <v>48.93</v>
      </c>
      <c r="D1478" s="41"/>
      <c r="E1478" s="41">
        <f t="shared" si="145"/>
        <v>48.93</v>
      </c>
      <c r="F1478" s="41">
        <f t="shared" si="147"/>
        <v>0</v>
      </c>
      <c r="G1478" s="41">
        <f t="shared" si="143"/>
        <v>48.93</v>
      </c>
      <c r="H1478" s="41">
        <f t="shared" si="144"/>
        <v>32619.120499999997</v>
      </c>
      <c r="I1478" s="45"/>
      <c r="J1478" s="46"/>
      <c r="K1478" s="45"/>
      <c r="N1478" s="161"/>
    </row>
    <row r="1479" spans="1:14" hidden="1" outlineLevel="1" x14ac:dyDescent="0.3">
      <c r="A1479" s="15">
        <v>1476</v>
      </c>
      <c r="B1479" s="49">
        <f t="shared" ref="B1479:B1542" si="148">H1478</f>
        <v>32619.120499999997</v>
      </c>
      <c r="C1479" s="41">
        <f t="shared" si="146"/>
        <v>48.93</v>
      </c>
      <c r="D1479" s="41"/>
      <c r="E1479" s="41">
        <f t="shared" si="145"/>
        <v>97.86</v>
      </c>
      <c r="F1479" s="41">
        <f t="shared" si="147"/>
        <v>92.966999999999999</v>
      </c>
      <c r="G1479" s="41">
        <f t="shared" si="143"/>
        <v>0</v>
      </c>
      <c r="H1479" s="41">
        <f t="shared" si="144"/>
        <v>32712.087499999998</v>
      </c>
      <c r="I1479" s="45"/>
      <c r="J1479" s="46"/>
      <c r="K1479" s="45"/>
      <c r="N1479" s="161"/>
    </row>
    <row r="1480" spans="1:14" hidden="1" outlineLevel="1" x14ac:dyDescent="0.3">
      <c r="A1480" s="15">
        <v>1477</v>
      </c>
      <c r="B1480" s="49">
        <f t="shared" si="148"/>
        <v>32712.087499999998</v>
      </c>
      <c r="C1480" s="41">
        <f t="shared" si="146"/>
        <v>49.07</v>
      </c>
      <c r="D1480" s="41"/>
      <c r="E1480" s="41">
        <f t="shared" si="145"/>
        <v>49.07</v>
      </c>
      <c r="F1480" s="41">
        <f t="shared" si="147"/>
        <v>0</v>
      </c>
      <c r="G1480" s="41">
        <f t="shared" si="143"/>
        <v>49.07</v>
      </c>
      <c r="H1480" s="41">
        <f t="shared" si="144"/>
        <v>32712.087499999998</v>
      </c>
      <c r="I1480" s="45"/>
      <c r="J1480" s="46"/>
      <c r="K1480" s="45"/>
      <c r="N1480" s="161"/>
    </row>
    <row r="1481" spans="1:14" hidden="1" outlineLevel="1" x14ac:dyDescent="0.3">
      <c r="A1481" s="15">
        <v>1478</v>
      </c>
      <c r="B1481" s="49">
        <f t="shared" si="148"/>
        <v>32712.087499999998</v>
      </c>
      <c r="C1481" s="41">
        <f t="shared" si="146"/>
        <v>49.07</v>
      </c>
      <c r="D1481" s="41"/>
      <c r="E1481" s="41">
        <f t="shared" si="145"/>
        <v>98.14</v>
      </c>
      <c r="F1481" s="41">
        <f t="shared" si="147"/>
        <v>93.23299999999999</v>
      </c>
      <c r="G1481" s="41">
        <f t="shared" si="143"/>
        <v>0</v>
      </c>
      <c r="H1481" s="41">
        <f t="shared" si="144"/>
        <v>32805.320499999994</v>
      </c>
      <c r="I1481" s="45"/>
      <c r="J1481" s="46"/>
      <c r="K1481" s="45"/>
      <c r="N1481" s="161"/>
    </row>
    <row r="1482" spans="1:14" hidden="1" outlineLevel="1" x14ac:dyDescent="0.3">
      <c r="A1482" s="15">
        <v>1479</v>
      </c>
      <c r="B1482" s="49">
        <f t="shared" si="148"/>
        <v>32805.320499999994</v>
      </c>
      <c r="C1482" s="41">
        <f t="shared" si="146"/>
        <v>49.21</v>
      </c>
      <c r="D1482" s="41"/>
      <c r="E1482" s="41">
        <f t="shared" si="145"/>
        <v>49.21</v>
      </c>
      <c r="F1482" s="41">
        <f t="shared" si="147"/>
        <v>0</v>
      </c>
      <c r="G1482" s="41">
        <f t="shared" si="143"/>
        <v>49.21</v>
      </c>
      <c r="H1482" s="41">
        <f t="shared" si="144"/>
        <v>32805.320499999994</v>
      </c>
      <c r="I1482" s="45"/>
      <c r="J1482" s="46"/>
      <c r="K1482" s="45"/>
      <c r="N1482" s="161"/>
    </row>
    <row r="1483" spans="1:14" hidden="1" outlineLevel="1" x14ac:dyDescent="0.3">
      <c r="A1483" s="15">
        <v>1480</v>
      </c>
      <c r="B1483" s="49">
        <f t="shared" si="148"/>
        <v>32805.320499999994</v>
      </c>
      <c r="C1483" s="41">
        <f t="shared" si="146"/>
        <v>49.21</v>
      </c>
      <c r="D1483" s="41"/>
      <c r="E1483" s="41">
        <f t="shared" si="145"/>
        <v>98.42</v>
      </c>
      <c r="F1483" s="41">
        <f t="shared" si="147"/>
        <v>93.498999999999995</v>
      </c>
      <c r="G1483" s="41">
        <f t="shared" si="143"/>
        <v>0</v>
      </c>
      <c r="H1483" s="41">
        <f t="shared" si="144"/>
        <v>32898.819499999998</v>
      </c>
      <c r="I1483" s="45"/>
      <c r="J1483" s="46"/>
      <c r="K1483" s="45"/>
      <c r="N1483" s="161"/>
    </row>
    <row r="1484" spans="1:14" hidden="1" outlineLevel="1" x14ac:dyDescent="0.3">
      <c r="A1484" s="15">
        <v>1481</v>
      </c>
      <c r="B1484" s="49">
        <f t="shared" si="148"/>
        <v>32898.819499999998</v>
      </c>
      <c r="C1484" s="41">
        <f t="shared" si="146"/>
        <v>49.35</v>
      </c>
      <c r="D1484" s="41"/>
      <c r="E1484" s="41">
        <f t="shared" si="145"/>
        <v>49.35</v>
      </c>
      <c r="F1484" s="41">
        <f t="shared" si="147"/>
        <v>0</v>
      </c>
      <c r="G1484" s="41">
        <f t="shared" si="143"/>
        <v>49.35</v>
      </c>
      <c r="H1484" s="41">
        <f t="shared" si="144"/>
        <v>32898.819499999998</v>
      </c>
      <c r="I1484" s="45"/>
      <c r="J1484" s="46"/>
      <c r="K1484" s="45"/>
      <c r="N1484" s="161"/>
    </row>
    <row r="1485" spans="1:14" hidden="1" outlineLevel="1" x14ac:dyDescent="0.3">
      <c r="A1485" s="15">
        <v>1482</v>
      </c>
      <c r="B1485" s="49">
        <f t="shared" si="148"/>
        <v>32898.819499999998</v>
      </c>
      <c r="C1485" s="41">
        <f t="shared" si="146"/>
        <v>49.35</v>
      </c>
      <c r="D1485" s="41"/>
      <c r="E1485" s="41">
        <f t="shared" si="145"/>
        <v>98.7</v>
      </c>
      <c r="F1485" s="41">
        <f t="shared" si="147"/>
        <v>93.765000000000001</v>
      </c>
      <c r="G1485" s="41">
        <f t="shared" si="143"/>
        <v>0</v>
      </c>
      <c r="H1485" s="41">
        <f t="shared" si="144"/>
        <v>32992.584499999997</v>
      </c>
      <c r="I1485" s="45"/>
      <c r="J1485" s="46"/>
      <c r="K1485" s="45"/>
      <c r="N1485" s="161"/>
    </row>
    <row r="1486" spans="1:14" hidden="1" outlineLevel="1" x14ac:dyDescent="0.3">
      <c r="A1486" s="15">
        <v>1483</v>
      </c>
      <c r="B1486" s="49">
        <f t="shared" si="148"/>
        <v>32992.584499999997</v>
      </c>
      <c r="C1486" s="41">
        <f t="shared" si="146"/>
        <v>49.49</v>
      </c>
      <c r="D1486" s="41"/>
      <c r="E1486" s="41">
        <f t="shared" si="145"/>
        <v>49.49</v>
      </c>
      <c r="F1486" s="41">
        <f t="shared" si="147"/>
        <v>0</v>
      </c>
      <c r="G1486" s="41">
        <f t="shared" si="143"/>
        <v>49.49</v>
      </c>
      <c r="H1486" s="41">
        <f t="shared" si="144"/>
        <v>32992.584499999997</v>
      </c>
      <c r="I1486" s="45"/>
      <c r="J1486" s="46"/>
      <c r="K1486" s="45"/>
      <c r="N1486" s="161"/>
    </row>
    <row r="1487" spans="1:14" hidden="1" outlineLevel="1" x14ac:dyDescent="0.3">
      <c r="A1487" s="15">
        <v>1484</v>
      </c>
      <c r="B1487" s="49">
        <f t="shared" si="148"/>
        <v>32992.584499999997</v>
      </c>
      <c r="C1487" s="41">
        <f t="shared" si="146"/>
        <v>49.49</v>
      </c>
      <c r="D1487" s="41"/>
      <c r="E1487" s="41">
        <f t="shared" si="145"/>
        <v>98.98</v>
      </c>
      <c r="F1487" s="41">
        <f t="shared" si="147"/>
        <v>94.031000000000006</v>
      </c>
      <c r="G1487" s="41">
        <f t="shared" si="143"/>
        <v>0</v>
      </c>
      <c r="H1487" s="41">
        <f t="shared" si="144"/>
        <v>33086.6155</v>
      </c>
      <c r="I1487" s="45"/>
      <c r="J1487" s="46"/>
      <c r="K1487" s="45"/>
      <c r="N1487" s="161"/>
    </row>
    <row r="1488" spans="1:14" hidden="1" outlineLevel="1" x14ac:dyDescent="0.3">
      <c r="A1488" s="15">
        <v>1485</v>
      </c>
      <c r="B1488" s="49">
        <f t="shared" si="148"/>
        <v>33086.6155</v>
      </c>
      <c r="C1488" s="41">
        <f t="shared" si="146"/>
        <v>49.63</v>
      </c>
      <c r="D1488" s="41"/>
      <c r="E1488" s="41">
        <f t="shared" si="145"/>
        <v>49.63</v>
      </c>
      <c r="F1488" s="41">
        <f t="shared" si="147"/>
        <v>0</v>
      </c>
      <c r="G1488" s="41">
        <f t="shared" si="143"/>
        <v>49.63</v>
      </c>
      <c r="H1488" s="41">
        <f t="shared" si="144"/>
        <v>33086.6155</v>
      </c>
      <c r="I1488" s="45"/>
      <c r="J1488" s="46"/>
      <c r="K1488" s="45"/>
      <c r="N1488" s="161"/>
    </row>
    <row r="1489" spans="1:14" hidden="1" outlineLevel="1" x14ac:dyDescent="0.3">
      <c r="A1489" s="15">
        <v>1486</v>
      </c>
      <c r="B1489" s="49">
        <f t="shared" si="148"/>
        <v>33086.6155</v>
      </c>
      <c r="C1489" s="41">
        <f t="shared" si="146"/>
        <v>49.63</v>
      </c>
      <c r="D1489" s="41"/>
      <c r="E1489" s="41">
        <f t="shared" si="145"/>
        <v>99.26</v>
      </c>
      <c r="F1489" s="41">
        <f t="shared" si="147"/>
        <v>94.296999999999997</v>
      </c>
      <c r="G1489" s="41">
        <f t="shared" si="143"/>
        <v>0</v>
      </c>
      <c r="H1489" s="41">
        <f t="shared" si="144"/>
        <v>33180.912499999999</v>
      </c>
      <c r="I1489" s="45"/>
      <c r="J1489" s="46"/>
      <c r="K1489" s="45"/>
      <c r="N1489" s="161"/>
    </row>
    <row r="1490" spans="1:14" hidden="1" outlineLevel="1" x14ac:dyDescent="0.3">
      <c r="A1490" s="15">
        <v>1487</v>
      </c>
      <c r="B1490" s="49">
        <f t="shared" si="148"/>
        <v>33180.912499999999</v>
      </c>
      <c r="C1490" s="41">
        <f t="shared" si="146"/>
        <v>49.77</v>
      </c>
      <c r="D1490" s="41"/>
      <c r="E1490" s="41">
        <f t="shared" si="145"/>
        <v>49.77</v>
      </c>
      <c r="F1490" s="41">
        <f t="shared" si="147"/>
        <v>0</v>
      </c>
      <c r="G1490" s="41">
        <f t="shared" si="143"/>
        <v>49.77</v>
      </c>
      <c r="H1490" s="41">
        <f t="shared" si="144"/>
        <v>33180.912499999999</v>
      </c>
      <c r="I1490" s="45"/>
      <c r="J1490" s="46"/>
      <c r="K1490" s="45"/>
      <c r="N1490" s="161"/>
    </row>
    <row r="1491" spans="1:14" hidden="1" outlineLevel="1" x14ac:dyDescent="0.3">
      <c r="A1491" s="15">
        <v>1488</v>
      </c>
      <c r="B1491" s="49">
        <f t="shared" si="148"/>
        <v>33180.912499999999</v>
      </c>
      <c r="C1491" s="41">
        <f t="shared" si="146"/>
        <v>49.77</v>
      </c>
      <c r="D1491" s="41"/>
      <c r="E1491" s="41">
        <f t="shared" si="145"/>
        <v>99.54</v>
      </c>
      <c r="F1491" s="41">
        <f t="shared" si="147"/>
        <v>94.563000000000002</v>
      </c>
      <c r="G1491" s="41">
        <f t="shared" si="143"/>
        <v>0</v>
      </c>
      <c r="H1491" s="41">
        <f t="shared" si="144"/>
        <v>33275.4755</v>
      </c>
      <c r="I1491" s="45"/>
      <c r="J1491" s="46"/>
      <c r="K1491" s="45"/>
      <c r="N1491" s="161"/>
    </row>
    <row r="1492" spans="1:14" hidden="1" outlineLevel="1" x14ac:dyDescent="0.3">
      <c r="A1492" s="15">
        <v>1489</v>
      </c>
      <c r="B1492" s="49">
        <f t="shared" si="148"/>
        <v>33275.4755</v>
      </c>
      <c r="C1492" s="41">
        <f t="shared" si="146"/>
        <v>49.91</v>
      </c>
      <c r="D1492" s="41"/>
      <c r="E1492" s="41">
        <f t="shared" si="145"/>
        <v>49.91</v>
      </c>
      <c r="F1492" s="41">
        <f t="shared" si="147"/>
        <v>0</v>
      </c>
      <c r="G1492" s="41">
        <f t="shared" si="143"/>
        <v>49.91</v>
      </c>
      <c r="H1492" s="41">
        <f t="shared" si="144"/>
        <v>33275.4755</v>
      </c>
      <c r="I1492" s="45"/>
      <c r="J1492" s="46"/>
      <c r="K1492" s="45"/>
      <c r="N1492" s="161"/>
    </row>
    <row r="1493" spans="1:14" hidden="1" outlineLevel="1" x14ac:dyDescent="0.3">
      <c r="A1493" s="15">
        <v>1490</v>
      </c>
      <c r="B1493" s="49">
        <f t="shared" si="148"/>
        <v>33275.4755</v>
      </c>
      <c r="C1493" s="41">
        <f t="shared" si="146"/>
        <v>49.91</v>
      </c>
      <c r="D1493" s="41"/>
      <c r="E1493" s="41">
        <f t="shared" si="145"/>
        <v>99.82</v>
      </c>
      <c r="F1493" s="41">
        <f t="shared" si="147"/>
        <v>94.828999999999994</v>
      </c>
      <c r="G1493" s="41">
        <f t="shared" si="143"/>
        <v>0</v>
      </c>
      <c r="H1493" s="41">
        <f t="shared" si="144"/>
        <v>33370.304499999998</v>
      </c>
      <c r="I1493" s="45"/>
      <c r="J1493" s="46"/>
      <c r="K1493" s="45"/>
      <c r="N1493" s="161"/>
    </row>
    <row r="1494" spans="1:14" hidden="1" outlineLevel="1" x14ac:dyDescent="0.3">
      <c r="A1494" s="15">
        <v>1491</v>
      </c>
      <c r="B1494" s="49">
        <f t="shared" si="148"/>
        <v>33370.304499999998</v>
      </c>
      <c r="C1494" s="41">
        <f t="shared" si="146"/>
        <v>50.06</v>
      </c>
      <c r="D1494" s="41"/>
      <c r="E1494" s="41">
        <f t="shared" si="145"/>
        <v>50.06</v>
      </c>
      <c r="F1494" s="41">
        <f t="shared" si="147"/>
        <v>47.557000000000002</v>
      </c>
      <c r="G1494" s="41">
        <f t="shared" si="143"/>
        <v>0</v>
      </c>
      <c r="H1494" s="41">
        <f t="shared" si="144"/>
        <v>33417.861499999999</v>
      </c>
      <c r="I1494" s="45"/>
      <c r="J1494" s="46"/>
      <c r="K1494" s="45"/>
      <c r="N1494" s="161"/>
    </row>
    <row r="1495" spans="1:14" hidden="1" outlineLevel="1" x14ac:dyDescent="0.3">
      <c r="A1495" s="15">
        <v>1492</v>
      </c>
      <c r="B1495" s="49">
        <f t="shared" si="148"/>
        <v>33417.861499999999</v>
      </c>
      <c r="C1495" s="41">
        <f t="shared" si="146"/>
        <v>50.13</v>
      </c>
      <c r="D1495" s="41"/>
      <c r="E1495" s="41">
        <f t="shared" si="145"/>
        <v>50.13</v>
      </c>
      <c r="F1495" s="41">
        <f t="shared" si="147"/>
        <v>47.6235</v>
      </c>
      <c r="G1495" s="41">
        <f t="shared" si="143"/>
        <v>0</v>
      </c>
      <c r="H1495" s="41">
        <f t="shared" si="144"/>
        <v>33465.485000000001</v>
      </c>
      <c r="I1495" s="45"/>
      <c r="J1495" s="46"/>
      <c r="K1495" s="45"/>
      <c r="N1495" s="161"/>
    </row>
    <row r="1496" spans="1:14" hidden="1" outlineLevel="1" x14ac:dyDescent="0.3">
      <c r="A1496" s="15">
        <v>1493</v>
      </c>
      <c r="B1496" s="49">
        <f t="shared" si="148"/>
        <v>33465.485000000001</v>
      </c>
      <c r="C1496" s="41">
        <f t="shared" si="146"/>
        <v>50.2</v>
      </c>
      <c r="D1496" s="41"/>
      <c r="E1496" s="41">
        <f t="shared" si="145"/>
        <v>50.2</v>
      </c>
      <c r="F1496" s="41">
        <f t="shared" si="147"/>
        <v>47.69</v>
      </c>
      <c r="G1496" s="41">
        <f t="shared" si="143"/>
        <v>0</v>
      </c>
      <c r="H1496" s="41">
        <f t="shared" si="144"/>
        <v>33513.175000000003</v>
      </c>
      <c r="I1496" s="45"/>
      <c r="J1496" s="46"/>
      <c r="K1496" s="45"/>
      <c r="N1496" s="161"/>
    </row>
    <row r="1497" spans="1:14" hidden="1" outlineLevel="1" x14ac:dyDescent="0.3">
      <c r="A1497" s="15">
        <v>1494</v>
      </c>
      <c r="B1497" s="49">
        <f t="shared" si="148"/>
        <v>33513.175000000003</v>
      </c>
      <c r="C1497" s="41">
        <f t="shared" si="146"/>
        <v>50.27</v>
      </c>
      <c r="D1497" s="41"/>
      <c r="E1497" s="41">
        <f t="shared" si="145"/>
        <v>50.27</v>
      </c>
      <c r="F1497" s="41">
        <f t="shared" si="147"/>
        <v>47.756500000000003</v>
      </c>
      <c r="G1497" s="41">
        <f t="shared" si="143"/>
        <v>0</v>
      </c>
      <c r="H1497" s="41">
        <f t="shared" si="144"/>
        <v>33560.931500000006</v>
      </c>
      <c r="I1497" s="45"/>
      <c r="J1497" s="46"/>
      <c r="K1497" s="45"/>
      <c r="N1497" s="161"/>
    </row>
    <row r="1498" spans="1:14" hidden="1" outlineLevel="1" x14ac:dyDescent="0.3">
      <c r="A1498" s="15">
        <v>1495</v>
      </c>
      <c r="B1498" s="49">
        <f t="shared" si="148"/>
        <v>33560.931500000006</v>
      </c>
      <c r="C1498" s="41">
        <f t="shared" si="146"/>
        <v>50.34</v>
      </c>
      <c r="D1498" s="41"/>
      <c r="E1498" s="41">
        <f t="shared" si="145"/>
        <v>50.34</v>
      </c>
      <c r="F1498" s="41">
        <f t="shared" si="147"/>
        <v>47.823</v>
      </c>
      <c r="G1498" s="41">
        <f t="shared" si="143"/>
        <v>0</v>
      </c>
      <c r="H1498" s="41">
        <f t="shared" si="144"/>
        <v>33608.754500000003</v>
      </c>
      <c r="I1498" s="45"/>
      <c r="J1498" s="46"/>
      <c r="K1498" s="45"/>
      <c r="N1498" s="161"/>
    </row>
    <row r="1499" spans="1:14" hidden="1" outlineLevel="1" x14ac:dyDescent="0.3">
      <c r="A1499" s="15">
        <v>1496</v>
      </c>
      <c r="B1499" s="49">
        <f t="shared" si="148"/>
        <v>33608.754500000003</v>
      </c>
      <c r="C1499" s="41">
        <f t="shared" si="146"/>
        <v>50.41</v>
      </c>
      <c r="D1499" s="41"/>
      <c r="E1499" s="41">
        <f t="shared" si="145"/>
        <v>50.41</v>
      </c>
      <c r="F1499" s="41">
        <f t="shared" si="147"/>
        <v>47.889499999999991</v>
      </c>
      <c r="G1499" s="41">
        <f t="shared" si="143"/>
        <v>0</v>
      </c>
      <c r="H1499" s="41">
        <f t="shared" si="144"/>
        <v>33656.644</v>
      </c>
      <c r="I1499" s="45"/>
      <c r="J1499" s="46"/>
      <c r="K1499" s="45"/>
      <c r="N1499" s="161"/>
    </row>
    <row r="1500" spans="1:14" hidden="1" outlineLevel="1" x14ac:dyDescent="0.3">
      <c r="A1500" s="15">
        <v>1497</v>
      </c>
      <c r="B1500" s="49">
        <f t="shared" si="148"/>
        <v>33656.644</v>
      </c>
      <c r="C1500" s="41">
        <f t="shared" si="146"/>
        <v>50.48</v>
      </c>
      <c r="D1500" s="41"/>
      <c r="E1500" s="41">
        <f t="shared" si="145"/>
        <v>50.48</v>
      </c>
      <c r="F1500" s="41">
        <f t="shared" si="147"/>
        <v>47.955999999999996</v>
      </c>
      <c r="G1500" s="41">
        <f t="shared" si="143"/>
        <v>0</v>
      </c>
      <c r="H1500" s="41">
        <f t="shared" si="144"/>
        <v>33704.6</v>
      </c>
      <c r="I1500" s="45"/>
      <c r="J1500" s="46"/>
      <c r="K1500" s="45"/>
      <c r="N1500" s="161"/>
    </row>
    <row r="1501" spans="1:14" hidden="1" outlineLevel="1" x14ac:dyDescent="0.3">
      <c r="A1501" s="15">
        <v>1498</v>
      </c>
      <c r="B1501" s="49">
        <f t="shared" si="148"/>
        <v>33704.6</v>
      </c>
      <c r="C1501" s="41">
        <f t="shared" si="146"/>
        <v>50.56</v>
      </c>
      <c r="D1501" s="41"/>
      <c r="E1501" s="41">
        <f t="shared" si="145"/>
        <v>50.56</v>
      </c>
      <c r="F1501" s="41">
        <f t="shared" si="147"/>
        <v>48.031999999999996</v>
      </c>
      <c r="G1501" s="41">
        <f t="shared" si="143"/>
        <v>0</v>
      </c>
      <c r="H1501" s="41">
        <f t="shared" si="144"/>
        <v>33752.631999999998</v>
      </c>
      <c r="I1501" s="45"/>
      <c r="J1501" s="46"/>
      <c r="K1501" s="45"/>
      <c r="N1501" s="161"/>
    </row>
    <row r="1502" spans="1:14" hidden="1" outlineLevel="1" x14ac:dyDescent="0.3">
      <c r="A1502" s="15">
        <v>1499</v>
      </c>
      <c r="B1502" s="49">
        <f t="shared" si="148"/>
        <v>33752.631999999998</v>
      </c>
      <c r="C1502" s="41">
        <f t="shared" si="146"/>
        <v>50.63</v>
      </c>
      <c r="D1502" s="41"/>
      <c r="E1502" s="41">
        <f t="shared" si="145"/>
        <v>50.63</v>
      </c>
      <c r="F1502" s="41">
        <f t="shared" si="147"/>
        <v>48.098500000000001</v>
      </c>
      <c r="G1502" s="41">
        <f t="shared" si="143"/>
        <v>0</v>
      </c>
      <c r="H1502" s="41">
        <f t="shared" si="144"/>
        <v>33800.730499999998</v>
      </c>
      <c r="I1502" s="45"/>
      <c r="J1502" s="46"/>
      <c r="K1502" s="45"/>
      <c r="N1502" s="161"/>
    </row>
    <row r="1503" spans="1:14" hidden="1" outlineLevel="1" x14ac:dyDescent="0.3">
      <c r="A1503" s="15">
        <v>1500</v>
      </c>
      <c r="B1503" s="49">
        <f t="shared" si="148"/>
        <v>33800.730499999998</v>
      </c>
      <c r="C1503" s="41">
        <f t="shared" si="146"/>
        <v>50.7</v>
      </c>
      <c r="D1503" s="41">
        <f>D1053</f>
        <v>200</v>
      </c>
      <c r="E1503" s="41">
        <f t="shared" si="145"/>
        <v>50.7</v>
      </c>
      <c r="F1503" s="41">
        <f t="shared" si="147"/>
        <v>48.164999999999999</v>
      </c>
      <c r="G1503" s="41">
        <f t="shared" si="143"/>
        <v>0</v>
      </c>
      <c r="H1503" s="41">
        <f t="shared" si="144"/>
        <v>34038.895499999999</v>
      </c>
      <c r="I1503" s="47">
        <f>D1503+I1473</f>
        <v>10000</v>
      </c>
      <c r="J1503" s="41"/>
      <c r="K1503" s="45"/>
      <c r="N1503" s="161"/>
    </row>
    <row r="1504" spans="1:14" hidden="1" outlineLevel="1" x14ac:dyDescent="0.3">
      <c r="A1504" s="15">
        <v>1501</v>
      </c>
      <c r="B1504" s="49">
        <f t="shared" si="148"/>
        <v>34038.895499999999</v>
      </c>
      <c r="C1504" s="41">
        <f t="shared" si="146"/>
        <v>51.06</v>
      </c>
      <c r="D1504" s="41"/>
      <c r="E1504" s="41">
        <f t="shared" si="145"/>
        <v>51.06</v>
      </c>
      <c r="F1504" s="41">
        <f t="shared" si="147"/>
        <v>48.506999999999998</v>
      </c>
      <c r="G1504" s="41">
        <f t="shared" si="143"/>
        <v>0</v>
      </c>
      <c r="H1504" s="41">
        <f t="shared" si="144"/>
        <v>34087.402499999997</v>
      </c>
      <c r="I1504" s="45"/>
      <c r="J1504" s="46"/>
      <c r="K1504" s="45"/>
      <c r="N1504" s="161"/>
    </row>
    <row r="1505" spans="1:14" hidden="1" outlineLevel="1" x14ac:dyDescent="0.3">
      <c r="A1505" s="15">
        <v>1502</v>
      </c>
      <c r="B1505" s="49">
        <f t="shared" si="148"/>
        <v>34087.402499999997</v>
      </c>
      <c r="C1505" s="41">
        <f t="shared" si="146"/>
        <v>51.13</v>
      </c>
      <c r="D1505" s="41"/>
      <c r="E1505" s="41">
        <f t="shared" si="145"/>
        <v>51.13</v>
      </c>
      <c r="F1505" s="41">
        <f t="shared" si="147"/>
        <v>48.573500000000003</v>
      </c>
      <c r="G1505" s="41">
        <f t="shared" ref="G1505:G1568" si="149">IF(F1505&gt;0,0,E1505-F1505)</f>
        <v>0</v>
      </c>
      <c r="H1505" s="41">
        <f t="shared" ref="H1505:H1568" si="150">B1505+F1505+(D1505*gebuehr)</f>
        <v>34135.975999999995</v>
      </c>
      <c r="I1505" s="45"/>
      <c r="J1505" s="46"/>
      <c r="K1505" s="45"/>
      <c r="N1505" s="161"/>
    </row>
    <row r="1506" spans="1:14" hidden="1" outlineLevel="1" x14ac:dyDescent="0.3">
      <c r="A1506" s="15">
        <v>1503</v>
      </c>
      <c r="B1506" s="49">
        <f t="shared" si="148"/>
        <v>34135.975999999995</v>
      </c>
      <c r="C1506" s="41">
        <f t="shared" si="146"/>
        <v>51.2</v>
      </c>
      <c r="D1506" s="41"/>
      <c r="E1506" s="41">
        <f t="shared" si="145"/>
        <v>51.2</v>
      </c>
      <c r="F1506" s="41">
        <f t="shared" si="147"/>
        <v>48.64</v>
      </c>
      <c r="G1506" s="41">
        <f t="shared" si="149"/>
        <v>0</v>
      </c>
      <c r="H1506" s="41">
        <f t="shared" si="150"/>
        <v>34184.615999999995</v>
      </c>
      <c r="I1506" s="45"/>
      <c r="J1506" s="46"/>
      <c r="K1506" s="45"/>
      <c r="N1506" s="161"/>
    </row>
    <row r="1507" spans="1:14" hidden="1" outlineLevel="1" x14ac:dyDescent="0.3">
      <c r="A1507" s="15">
        <v>1504</v>
      </c>
      <c r="B1507" s="49">
        <f t="shared" si="148"/>
        <v>34184.615999999995</v>
      </c>
      <c r="C1507" s="41">
        <f t="shared" si="146"/>
        <v>51.28</v>
      </c>
      <c r="D1507" s="41"/>
      <c r="E1507" s="41">
        <f t="shared" si="145"/>
        <v>51.28</v>
      </c>
      <c r="F1507" s="41">
        <f t="shared" si="147"/>
        <v>48.716000000000001</v>
      </c>
      <c r="G1507" s="41">
        <f t="shared" si="149"/>
        <v>0</v>
      </c>
      <c r="H1507" s="41">
        <f t="shared" si="150"/>
        <v>34233.331999999995</v>
      </c>
      <c r="I1507" s="45"/>
      <c r="J1507" s="46"/>
      <c r="K1507" s="45"/>
      <c r="N1507" s="161"/>
    </row>
    <row r="1508" spans="1:14" hidden="1" outlineLevel="1" x14ac:dyDescent="0.3">
      <c r="A1508" s="15">
        <v>1505</v>
      </c>
      <c r="B1508" s="49">
        <f t="shared" si="148"/>
        <v>34233.331999999995</v>
      </c>
      <c r="C1508" s="41">
        <f t="shared" si="146"/>
        <v>51.35</v>
      </c>
      <c r="D1508" s="41"/>
      <c r="E1508" s="41">
        <f t="shared" si="145"/>
        <v>51.35</v>
      </c>
      <c r="F1508" s="41">
        <f t="shared" si="147"/>
        <v>48.782499999999999</v>
      </c>
      <c r="G1508" s="41">
        <f t="shared" si="149"/>
        <v>0</v>
      </c>
      <c r="H1508" s="41">
        <f t="shared" si="150"/>
        <v>34282.114499999996</v>
      </c>
      <c r="I1508" s="45"/>
      <c r="J1508" s="46"/>
      <c r="K1508" s="45"/>
      <c r="N1508" s="161"/>
    </row>
    <row r="1509" spans="1:14" hidden="1" outlineLevel="1" x14ac:dyDescent="0.3">
      <c r="A1509" s="15">
        <v>1506</v>
      </c>
      <c r="B1509" s="49">
        <f t="shared" si="148"/>
        <v>34282.114499999996</v>
      </c>
      <c r="C1509" s="41">
        <f t="shared" si="146"/>
        <v>51.42</v>
      </c>
      <c r="D1509" s="41"/>
      <c r="E1509" s="41">
        <f t="shared" si="145"/>
        <v>51.42</v>
      </c>
      <c r="F1509" s="41">
        <f t="shared" si="147"/>
        <v>48.848999999999997</v>
      </c>
      <c r="G1509" s="41">
        <f t="shared" si="149"/>
        <v>0</v>
      </c>
      <c r="H1509" s="41">
        <f t="shared" si="150"/>
        <v>34330.963499999998</v>
      </c>
      <c r="I1509" s="45"/>
      <c r="J1509" s="46"/>
      <c r="K1509" s="45"/>
      <c r="N1509" s="161"/>
    </row>
    <row r="1510" spans="1:14" hidden="1" outlineLevel="1" x14ac:dyDescent="0.3">
      <c r="A1510" s="15">
        <v>1507</v>
      </c>
      <c r="B1510" s="49">
        <f t="shared" si="148"/>
        <v>34330.963499999998</v>
      </c>
      <c r="C1510" s="41">
        <f t="shared" si="146"/>
        <v>51.5</v>
      </c>
      <c r="D1510" s="41"/>
      <c r="E1510" s="41">
        <f t="shared" si="145"/>
        <v>51.5</v>
      </c>
      <c r="F1510" s="41">
        <f t="shared" si="147"/>
        <v>48.924999999999997</v>
      </c>
      <c r="G1510" s="41">
        <f t="shared" si="149"/>
        <v>0</v>
      </c>
      <c r="H1510" s="41">
        <f t="shared" si="150"/>
        <v>34379.888500000001</v>
      </c>
      <c r="I1510" s="45"/>
      <c r="J1510" s="46"/>
      <c r="K1510" s="45"/>
      <c r="N1510" s="161"/>
    </row>
    <row r="1511" spans="1:14" hidden="1" outlineLevel="1" x14ac:dyDescent="0.3">
      <c r="A1511" s="15">
        <v>1508</v>
      </c>
      <c r="B1511" s="49">
        <f t="shared" si="148"/>
        <v>34379.888500000001</v>
      </c>
      <c r="C1511" s="41">
        <f t="shared" si="146"/>
        <v>51.57</v>
      </c>
      <c r="D1511" s="41"/>
      <c r="E1511" s="41">
        <f t="shared" si="145"/>
        <v>51.57</v>
      </c>
      <c r="F1511" s="41">
        <f t="shared" si="147"/>
        <v>48.991499999999995</v>
      </c>
      <c r="G1511" s="41">
        <f t="shared" si="149"/>
        <v>0</v>
      </c>
      <c r="H1511" s="41">
        <f t="shared" si="150"/>
        <v>34428.879999999997</v>
      </c>
      <c r="I1511" s="45"/>
      <c r="J1511" s="46"/>
      <c r="K1511" s="45"/>
      <c r="N1511" s="161"/>
    </row>
    <row r="1512" spans="1:14" hidden="1" outlineLevel="1" x14ac:dyDescent="0.3">
      <c r="A1512" s="15">
        <v>1509</v>
      </c>
      <c r="B1512" s="49">
        <f t="shared" si="148"/>
        <v>34428.879999999997</v>
      </c>
      <c r="C1512" s="41">
        <f t="shared" si="146"/>
        <v>51.64</v>
      </c>
      <c r="D1512" s="41"/>
      <c r="E1512" s="41">
        <f t="shared" si="145"/>
        <v>51.64</v>
      </c>
      <c r="F1512" s="41">
        <f t="shared" si="147"/>
        <v>49.058</v>
      </c>
      <c r="G1512" s="41">
        <f t="shared" si="149"/>
        <v>0</v>
      </c>
      <c r="H1512" s="41">
        <f t="shared" si="150"/>
        <v>34477.937999999995</v>
      </c>
      <c r="I1512" s="45"/>
      <c r="J1512" s="46"/>
      <c r="K1512" s="45"/>
      <c r="N1512" s="161"/>
    </row>
    <row r="1513" spans="1:14" hidden="1" outlineLevel="1" x14ac:dyDescent="0.3">
      <c r="A1513" s="15">
        <v>1510</v>
      </c>
      <c r="B1513" s="49">
        <f t="shared" si="148"/>
        <v>34477.937999999995</v>
      </c>
      <c r="C1513" s="41">
        <f t="shared" si="146"/>
        <v>51.72</v>
      </c>
      <c r="D1513" s="41"/>
      <c r="E1513" s="41">
        <f t="shared" si="145"/>
        <v>51.72</v>
      </c>
      <c r="F1513" s="41">
        <f t="shared" si="147"/>
        <v>49.133999999999993</v>
      </c>
      <c r="G1513" s="41">
        <f t="shared" si="149"/>
        <v>0</v>
      </c>
      <c r="H1513" s="41">
        <f t="shared" si="150"/>
        <v>34527.071999999993</v>
      </c>
      <c r="I1513" s="45"/>
      <c r="J1513" s="46"/>
      <c r="K1513" s="45"/>
      <c r="N1513" s="161"/>
    </row>
    <row r="1514" spans="1:14" hidden="1" outlineLevel="1" x14ac:dyDescent="0.3">
      <c r="A1514" s="15">
        <v>1511</v>
      </c>
      <c r="B1514" s="49">
        <f t="shared" si="148"/>
        <v>34527.071999999993</v>
      </c>
      <c r="C1514" s="41">
        <f t="shared" si="146"/>
        <v>51.79</v>
      </c>
      <c r="D1514" s="41"/>
      <c r="E1514" s="41">
        <f t="shared" si="145"/>
        <v>51.79</v>
      </c>
      <c r="F1514" s="41">
        <f t="shared" si="147"/>
        <v>49.200499999999998</v>
      </c>
      <c r="G1514" s="41">
        <f t="shared" si="149"/>
        <v>0</v>
      </c>
      <c r="H1514" s="41">
        <f t="shared" si="150"/>
        <v>34576.272499999992</v>
      </c>
      <c r="I1514" s="45"/>
      <c r="J1514" s="46"/>
      <c r="K1514" s="45"/>
      <c r="N1514" s="161"/>
    </row>
    <row r="1515" spans="1:14" hidden="1" outlineLevel="1" x14ac:dyDescent="0.3">
      <c r="A1515" s="15">
        <v>1512</v>
      </c>
      <c r="B1515" s="49">
        <f t="shared" si="148"/>
        <v>34576.272499999992</v>
      </c>
      <c r="C1515" s="41">
        <f t="shared" si="146"/>
        <v>51.86</v>
      </c>
      <c r="D1515" s="41"/>
      <c r="E1515" s="41">
        <f t="shared" si="145"/>
        <v>51.86</v>
      </c>
      <c r="F1515" s="41">
        <f t="shared" si="147"/>
        <v>49.266999999999996</v>
      </c>
      <c r="G1515" s="41">
        <f t="shared" si="149"/>
        <v>0</v>
      </c>
      <c r="H1515" s="41">
        <f t="shared" si="150"/>
        <v>34625.539499999992</v>
      </c>
      <c r="I1515" s="45"/>
      <c r="J1515" s="46"/>
      <c r="K1515" s="45"/>
      <c r="N1515" s="161"/>
    </row>
    <row r="1516" spans="1:14" hidden="1" outlineLevel="1" x14ac:dyDescent="0.3">
      <c r="A1516" s="15">
        <v>1513</v>
      </c>
      <c r="B1516" s="49">
        <f t="shared" si="148"/>
        <v>34625.539499999992</v>
      </c>
      <c r="C1516" s="41">
        <f t="shared" si="146"/>
        <v>51.94</v>
      </c>
      <c r="D1516" s="41"/>
      <c r="E1516" s="41">
        <f t="shared" si="145"/>
        <v>51.94</v>
      </c>
      <c r="F1516" s="41">
        <f t="shared" si="147"/>
        <v>49.342999999999996</v>
      </c>
      <c r="G1516" s="41">
        <f t="shared" si="149"/>
        <v>0</v>
      </c>
      <c r="H1516" s="41">
        <f t="shared" si="150"/>
        <v>34674.882499999992</v>
      </c>
      <c r="I1516" s="45"/>
      <c r="J1516" s="46"/>
      <c r="K1516" s="45"/>
      <c r="N1516" s="161"/>
    </row>
    <row r="1517" spans="1:14" hidden="1" outlineLevel="1" x14ac:dyDescent="0.3">
      <c r="A1517" s="15">
        <v>1514</v>
      </c>
      <c r="B1517" s="49">
        <f t="shared" si="148"/>
        <v>34674.882499999992</v>
      </c>
      <c r="C1517" s="41">
        <f t="shared" si="146"/>
        <v>52.01</v>
      </c>
      <c r="D1517" s="41"/>
      <c r="E1517" s="41">
        <f t="shared" si="145"/>
        <v>52.01</v>
      </c>
      <c r="F1517" s="41">
        <f t="shared" si="147"/>
        <v>49.409499999999994</v>
      </c>
      <c r="G1517" s="41">
        <f t="shared" si="149"/>
        <v>0</v>
      </c>
      <c r="H1517" s="41">
        <f t="shared" si="150"/>
        <v>34724.291999999994</v>
      </c>
      <c r="I1517" s="45"/>
      <c r="J1517" s="46"/>
      <c r="K1517" s="45"/>
      <c r="N1517" s="161"/>
    </row>
    <row r="1518" spans="1:14" hidden="1" outlineLevel="1" x14ac:dyDescent="0.3">
      <c r="A1518" s="15">
        <v>1515</v>
      </c>
      <c r="B1518" s="49">
        <f t="shared" si="148"/>
        <v>34724.291999999994</v>
      </c>
      <c r="C1518" s="41">
        <f t="shared" si="146"/>
        <v>52.09</v>
      </c>
      <c r="D1518" s="41"/>
      <c r="E1518" s="41">
        <f t="shared" si="145"/>
        <v>52.09</v>
      </c>
      <c r="F1518" s="41">
        <f t="shared" si="147"/>
        <v>49.485500000000002</v>
      </c>
      <c r="G1518" s="41">
        <f t="shared" si="149"/>
        <v>0</v>
      </c>
      <c r="H1518" s="41">
        <f t="shared" si="150"/>
        <v>34773.777499999997</v>
      </c>
      <c r="I1518" s="45"/>
      <c r="J1518" s="46"/>
      <c r="K1518" s="45"/>
      <c r="N1518" s="161"/>
    </row>
    <row r="1519" spans="1:14" hidden="1" outlineLevel="1" x14ac:dyDescent="0.3">
      <c r="A1519" s="15">
        <v>1516</v>
      </c>
      <c r="B1519" s="49">
        <f t="shared" si="148"/>
        <v>34773.777499999997</v>
      </c>
      <c r="C1519" s="41">
        <f t="shared" si="146"/>
        <v>52.16</v>
      </c>
      <c r="D1519" s="41"/>
      <c r="E1519" s="41">
        <f t="shared" si="145"/>
        <v>52.16</v>
      </c>
      <c r="F1519" s="41">
        <f t="shared" si="147"/>
        <v>49.551999999999992</v>
      </c>
      <c r="G1519" s="41">
        <f t="shared" si="149"/>
        <v>0</v>
      </c>
      <c r="H1519" s="41">
        <f t="shared" si="150"/>
        <v>34823.3295</v>
      </c>
      <c r="I1519" s="45"/>
      <c r="J1519" s="46"/>
      <c r="K1519" s="45"/>
      <c r="N1519" s="161"/>
    </row>
    <row r="1520" spans="1:14" hidden="1" outlineLevel="1" x14ac:dyDescent="0.3">
      <c r="A1520" s="15">
        <v>1517</v>
      </c>
      <c r="B1520" s="49">
        <f t="shared" si="148"/>
        <v>34823.3295</v>
      </c>
      <c r="C1520" s="41">
        <f t="shared" si="146"/>
        <v>52.23</v>
      </c>
      <c r="D1520" s="41"/>
      <c r="E1520" s="41">
        <f t="shared" si="145"/>
        <v>52.23</v>
      </c>
      <c r="F1520" s="41">
        <f t="shared" si="147"/>
        <v>49.618499999999997</v>
      </c>
      <c r="G1520" s="41">
        <f t="shared" si="149"/>
        <v>0</v>
      </c>
      <c r="H1520" s="41">
        <f t="shared" si="150"/>
        <v>34872.947999999997</v>
      </c>
      <c r="I1520" s="45"/>
      <c r="J1520" s="46"/>
      <c r="K1520" s="45"/>
      <c r="N1520" s="161"/>
    </row>
    <row r="1521" spans="1:14" hidden="1" outlineLevel="1" x14ac:dyDescent="0.3">
      <c r="A1521" s="15">
        <v>1518</v>
      </c>
      <c r="B1521" s="49">
        <f t="shared" si="148"/>
        <v>34872.947999999997</v>
      </c>
      <c r="C1521" s="41">
        <f t="shared" si="146"/>
        <v>52.31</v>
      </c>
      <c r="D1521" s="41"/>
      <c r="E1521" s="41">
        <f t="shared" si="145"/>
        <v>52.31</v>
      </c>
      <c r="F1521" s="41">
        <f t="shared" si="147"/>
        <v>49.694499999999998</v>
      </c>
      <c r="G1521" s="41">
        <f t="shared" si="149"/>
        <v>0</v>
      </c>
      <c r="H1521" s="41">
        <f t="shared" si="150"/>
        <v>34922.642499999994</v>
      </c>
      <c r="I1521" s="45"/>
      <c r="J1521" s="46"/>
      <c r="K1521" s="45"/>
      <c r="N1521" s="161"/>
    </row>
    <row r="1522" spans="1:14" hidden="1" outlineLevel="1" x14ac:dyDescent="0.3">
      <c r="A1522" s="15">
        <v>1519</v>
      </c>
      <c r="B1522" s="49">
        <f t="shared" si="148"/>
        <v>34922.642499999994</v>
      </c>
      <c r="C1522" s="41">
        <f t="shared" si="146"/>
        <v>52.38</v>
      </c>
      <c r="D1522" s="41"/>
      <c r="E1522" s="41">
        <f t="shared" ref="E1522:E1585" si="151">C1522+G1521</f>
        <v>52.38</v>
      </c>
      <c r="F1522" s="41">
        <f t="shared" si="147"/>
        <v>49.761000000000003</v>
      </c>
      <c r="G1522" s="41">
        <f t="shared" si="149"/>
        <v>0</v>
      </c>
      <c r="H1522" s="41">
        <f t="shared" si="150"/>
        <v>34972.403499999993</v>
      </c>
      <c r="I1522" s="45"/>
      <c r="J1522" s="46"/>
      <c r="K1522" s="45"/>
      <c r="N1522" s="161"/>
    </row>
    <row r="1523" spans="1:14" hidden="1" outlineLevel="1" x14ac:dyDescent="0.3">
      <c r="A1523" s="15">
        <v>1520</v>
      </c>
      <c r="B1523" s="49">
        <f t="shared" si="148"/>
        <v>34972.403499999993</v>
      </c>
      <c r="C1523" s="41">
        <f t="shared" si="146"/>
        <v>52.46</v>
      </c>
      <c r="D1523" s="41"/>
      <c r="E1523" s="41">
        <f t="shared" si="151"/>
        <v>52.46</v>
      </c>
      <c r="F1523" s="41">
        <f t="shared" si="147"/>
        <v>49.836999999999996</v>
      </c>
      <c r="G1523" s="41">
        <f t="shared" si="149"/>
        <v>0</v>
      </c>
      <c r="H1523" s="41">
        <f t="shared" si="150"/>
        <v>35022.240499999993</v>
      </c>
      <c r="I1523" s="45"/>
      <c r="J1523" s="46"/>
      <c r="K1523" s="45"/>
      <c r="N1523" s="161"/>
    </row>
    <row r="1524" spans="1:14" hidden="1" outlineLevel="1" x14ac:dyDescent="0.3">
      <c r="A1524" s="15">
        <v>1521</v>
      </c>
      <c r="B1524" s="49">
        <f t="shared" si="148"/>
        <v>35022.240499999993</v>
      </c>
      <c r="C1524" s="41">
        <f t="shared" si="146"/>
        <v>52.53</v>
      </c>
      <c r="D1524" s="41"/>
      <c r="E1524" s="41">
        <f t="shared" si="151"/>
        <v>52.53</v>
      </c>
      <c r="F1524" s="41">
        <f t="shared" si="147"/>
        <v>49.903500000000001</v>
      </c>
      <c r="G1524" s="41">
        <f t="shared" si="149"/>
        <v>0</v>
      </c>
      <c r="H1524" s="41">
        <f t="shared" si="150"/>
        <v>35072.143999999993</v>
      </c>
      <c r="I1524" s="45"/>
      <c r="J1524" s="46"/>
      <c r="K1524" s="45"/>
      <c r="N1524" s="161"/>
    </row>
    <row r="1525" spans="1:14" hidden="1" outlineLevel="1" x14ac:dyDescent="0.3">
      <c r="A1525" s="15">
        <v>1522</v>
      </c>
      <c r="B1525" s="49">
        <f t="shared" si="148"/>
        <v>35072.143999999993</v>
      </c>
      <c r="C1525" s="41">
        <f t="shared" si="146"/>
        <v>52.61</v>
      </c>
      <c r="D1525" s="41"/>
      <c r="E1525" s="41">
        <f t="shared" si="151"/>
        <v>52.61</v>
      </c>
      <c r="F1525" s="41">
        <f t="shared" si="147"/>
        <v>49.979499999999994</v>
      </c>
      <c r="G1525" s="41">
        <f t="shared" si="149"/>
        <v>0</v>
      </c>
      <c r="H1525" s="41">
        <f t="shared" si="150"/>
        <v>35122.123499999994</v>
      </c>
      <c r="I1525" s="45"/>
      <c r="J1525" s="46"/>
      <c r="K1525" s="45"/>
      <c r="N1525" s="161"/>
    </row>
    <row r="1526" spans="1:14" hidden="1" outlineLevel="1" x14ac:dyDescent="0.3">
      <c r="A1526" s="15">
        <v>1523</v>
      </c>
      <c r="B1526" s="49">
        <f t="shared" si="148"/>
        <v>35122.123499999994</v>
      </c>
      <c r="C1526" s="41">
        <f t="shared" si="146"/>
        <v>52.68</v>
      </c>
      <c r="D1526" s="41"/>
      <c r="E1526" s="41">
        <f t="shared" si="151"/>
        <v>52.68</v>
      </c>
      <c r="F1526" s="41">
        <f t="shared" si="147"/>
        <v>50.045999999999999</v>
      </c>
      <c r="G1526" s="41">
        <f t="shared" si="149"/>
        <v>0</v>
      </c>
      <c r="H1526" s="41">
        <f t="shared" si="150"/>
        <v>35172.169499999996</v>
      </c>
      <c r="I1526" s="45"/>
      <c r="J1526" s="46"/>
      <c r="K1526" s="45"/>
      <c r="N1526" s="161"/>
    </row>
    <row r="1527" spans="1:14" hidden="1" outlineLevel="1" x14ac:dyDescent="0.3">
      <c r="A1527" s="15">
        <v>1524</v>
      </c>
      <c r="B1527" s="49">
        <f t="shared" si="148"/>
        <v>35172.169499999996</v>
      </c>
      <c r="C1527" s="41">
        <f t="shared" si="146"/>
        <v>52.76</v>
      </c>
      <c r="D1527" s="41"/>
      <c r="E1527" s="41">
        <f t="shared" si="151"/>
        <v>52.76</v>
      </c>
      <c r="F1527" s="41">
        <f t="shared" si="147"/>
        <v>50.121999999999993</v>
      </c>
      <c r="G1527" s="41">
        <f t="shared" si="149"/>
        <v>0</v>
      </c>
      <c r="H1527" s="41">
        <f t="shared" si="150"/>
        <v>35222.291499999999</v>
      </c>
      <c r="I1527" s="45"/>
      <c r="J1527" s="46"/>
      <c r="K1527" s="45"/>
      <c r="N1527" s="161"/>
    </row>
    <row r="1528" spans="1:14" hidden="1" outlineLevel="1" x14ac:dyDescent="0.3">
      <c r="A1528" s="15">
        <v>1525</v>
      </c>
      <c r="B1528" s="49">
        <f t="shared" si="148"/>
        <v>35222.291499999999</v>
      </c>
      <c r="C1528" s="41">
        <f t="shared" si="146"/>
        <v>52.83</v>
      </c>
      <c r="D1528" s="41"/>
      <c r="E1528" s="41">
        <f t="shared" si="151"/>
        <v>52.83</v>
      </c>
      <c r="F1528" s="41">
        <f t="shared" si="147"/>
        <v>50.188499999999998</v>
      </c>
      <c r="G1528" s="41">
        <f t="shared" si="149"/>
        <v>0</v>
      </c>
      <c r="H1528" s="41">
        <f t="shared" si="150"/>
        <v>35272.479999999996</v>
      </c>
      <c r="I1528" s="45"/>
      <c r="J1528" s="46"/>
      <c r="K1528" s="45"/>
      <c r="N1528" s="161"/>
    </row>
    <row r="1529" spans="1:14" hidden="1" outlineLevel="1" x14ac:dyDescent="0.3">
      <c r="A1529" s="15">
        <v>1526</v>
      </c>
      <c r="B1529" s="49">
        <f t="shared" si="148"/>
        <v>35272.479999999996</v>
      </c>
      <c r="C1529" s="41">
        <f t="shared" si="146"/>
        <v>52.91</v>
      </c>
      <c r="D1529" s="41"/>
      <c r="E1529" s="41">
        <f t="shared" si="151"/>
        <v>52.91</v>
      </c>
      <c r="F1529" s="41">
        <f t="shared" si="147"/>
        <v>50.264499999999991</v>
      </c>
      <c r="G1529" s="41">
        <f t="shared" si="149"/>
        <v>0</v>
      </c>
      <c r="H1529" s="41">
        <f t="shared" si="150"/>
        <v>35322.744499999993</v>
      </c>
      <c r="I1529" s="45"/>
      <c r="J1529" s="46"/>
      <c r="K1529" s="45"/>
      <c r="N1529" s="161"/>
    </row>
    <row r="1530" spans="1:14" hidden="1" outlineLevel="1" x14ac:dyDescent="0.3">
      <c r="A1530" s="15">
        <v>1527</v>
      </c>
      <c r="B1530" s="49">
        <f t="shared" si="148"/>
        <v>35322.744499999993</v>
      </c>
      <c r="C1530" s="41">
        <f t="shared" si="146"/>
        <v>52.98</v>
      </c>
      <c r="D1530" s="41"/>
      <c r="E1530" s="41">
        <f t="shared" si="151"/>
        <v>52.98</v>
      </c>
      <c r="F1530" s="41">
        <f t="shared" si="147"/>
        <v>50.330999999999996</v>
      </c>
      <c r="G1530" s="41">
        <f t="shared" si="149"/>
        <v>0</v>
      </c>
      <c r="H1530" s="41">
        <f t="shared" si="150"/>
        <v>35373.075499999992</v>
      </c>
      <c r="I1530" s="45"/>
      <c r="J1530" s="46"/>
      <c r="K1530" s="45"/>
      <c r="N1530" s="161"/>
    </row>
    <row r="1531" spans="1:14" hidden="1" outlineLevel="1" x14ac:dyDescent="0.3">
      <c r="A1531" s="15">
        <v>1528</v>
      </c>
      <c r="B1531" s="49">
        <f t="shared" si="148"/>
        <v>35373.075499999992</v>
      </c>
      <c r="C1531" s="41">
        <f t="shared" si="146"/>
        <v>53.06</v>
      </c>
      <c r="D1531" s="41"/>
      <c r="E1531" s="41">
        <f t="shared" si="151"/>
        <v>53.06</v>
      </c>
      <c r="F1531" s="41">
        <f t="shared" si="147"/>
        <v>50.406999999999996</v>
      </c>
      <c r="G1531" s="41">
        <f t="shared" si="149"/>
        <v>0</v>
      </c>
      <c r="H1531" s="41">
        <f t="shared" si="150"/>
        <v>35423.482499999991</v>
      </c>
      <c r="I1531" s="45"/>
      <c r="J1531" s="46"/>
      <c r="K1531" s="45"/>
      <c r="N1531" s="161"/>
    </row>
    <row r="1532" spans="1:14" hidden="1" outlineLevel="1" x14ac:dyDescent="0.3">
      <c r="A1532" s="15">
        <v>1529</v>
      </c>
      <c r="B1532" s="49">
        <f t="shared" si="148"/>
        <v>35423.482499999991</v>
      </c>
      <c r="C1532" s="41">
        <f t="shared" si="146"/>
        <v>53.14</v>
      </c>
      <c r="D1532" s="41"/>
      <c r="E1532" s="41">
        <f t="shared" si="151"/>
        <v>53.14</v>
      </c>
      <c r="F1532" s="41">
        <f t="shared" si="147"/>
        <v>50.482999999999997</v>
      </c>
      <c r="G1532" s="41">
        <f t="shared" si="149"/>
        <v>0</v>
      </c>
      <c r="H1532" s="41">
        <f t="shared" si="150"/>
        <v>35473.965499999991</v>
      </c>
      <c r="I1532" s="45"/>
      <c r="J1532" s="46"/>
      <c r="K1532" s="45"/>
      <c r="N1532" s="161"/>
    </row>
    <row r="1533" spans="1:14" hidden="1" outlineLevel="1" x14ac:dyDescent="0.3">
      <c r="A1533" s="15">
        <v>1530</v>
      </c>
      <c r="B1533" s="49">
        <f t="shared" si="148"/>
        <v>35473.965499999991</v>
      </c>
      <c r="C1533" s="41">
        <f t="shared" si="146"/>
        <v>53.21</v>
      </c>
      <c r="D1533" s="41">
        <f>D1053</f>
        <v>200</v>
      </c>
      <c r="E1533" s="41">
        <f t="shared" si="151"/>
        <v>53.21</v>
      </c>
      <c r="F1533" s="41">
        <f t="shared" si="147"/>
        <v>50.549500000000002</v>
      </c>
      <c r="G1533" s="41">
        <f t="shared" si="149"/>
        <v>0</v>
      </c>
      <c r="H1533" s="41">
        <f t="shared" si="150"/>
        <v>35714.514999999992</v>
      </c>
      <c r="I1533" s="47">
        <f>D1533+I1503</f>
        <v>10200</v>
      </c>
      <c r="J1533" s="41"/>
      <c r="K1533" s="45"/>
      <c r="N1533" s="161"/>
    </row>
    <row r="1534" spans="1:14" hidden="1" outlineLevel="1" x14ac:dyDescent="0.3">
      <c r="A1534" s="15">
        <v>1531</v>
      </c>
      <c r="B1534" s="49">
        <f t="shared" si="148"/>
        <v>35714.514999999992</v>
      </c>
      <c r="C1534" s="41">
        <f t="shared" si="146"/>
        <v>53.57</v>
      </c>
      <c r="D1534" s="41"/>
      <c r="E1534" s="41">
        <f t="shared" si="151"/>
        <v>53.57</v>
      </c>
      <c r="F1534" s="41">
        <f t="shared" si="147"/>
        <v>50.891500000000001</v>
      </c>
      <c r="G1534" s="41">
        <f t="shared" si="149"/>
        <v>0</v>
      </c>
      <c r="H1534" s="41">
        <f t="shared" si="150"/>
        <v>35765.40649999999</v>
      </c>
      <c r="I1534" s="45"/>
      <c r="J1534" s="46"/>
      <c r="K1534" s="45"/>
      <c r="N1534" s="161"/>
    </row>
    <row r="1535" spans="1:14" hidden="1" outlineLevel="1" x14ac:dyDescent="0.3">
      <c r="A1535" s="15">
        <v>1532</v>
      </c>
      <c r="B1535" s="49">
        <f t="shared" si="148"/>
        <v>35765.40649999999</v>
      </c>
      <c r="C1535" s="41">
        <f t="shared" si="146"/>
        <v>53.65</v>
      </c>
      <c r="D1535" s="41"/>
      <c r="E1535" s="41">
        <f t="shared" si="151"/>
        <v>53.65</v>
      </c>
      <c r="F1535" s="41">
        <f t="shared" si="147"/>
        <v>50.967499999999994</v>
      </c>
      <c r="G1535" s="41">
        <f t="shared" si="149"/>
        <v>0</v>
      </c>
      <c r="H1535" s="41">
        <f t="shared" si="150"/>
        <v>35816.373999999989</v>
      </c>
      <c r="I1535" s="45"/>
      <c r="J1535" s="46"/>
      <c r="K1535" s="45"/>
      <c r="N1535" s="161"/>
    </row>
    <row r="1536" spans="1:14" hidden="1" outlineLevel="1" x14ac:dyDescent="0.3">
      <c r="A1536" s="15">
        <v>1533</v>
      </c>
      <c r="B1536" s="49">
        <f t="shared" si="148"/>
        <v>35816.373999999989</v>
      </c>
      <c r="C1536" s="41">
        <f t="shared" si="146"/>
        <v>53.72</v>
      </c>
      <c r="D1536" s="41"/>
      <c r="E1536" s="41">
        <f t="shared" si="151"/>
        <v>53.72</v>
      </c>
      <c r="F1536" s="41">
        <f t="shared" si="147"/>
        <v>51.033999999999999</v>
      </c>
      <c r="G1536" s="41">
        <f t="shared" si="149"/>
        <v>0</v>
      </c>
      <c r="H1536" s="41">
        <f t="shared" si="150"/>
        <v>35867.407999999989</v>
      </c>
      <c r="I1536" s="45"/>
      <c r="J1536" s="46"/>
      <c r="K1536" s="45"/>
      <c r="N1536" s="161"/>
    </row>
    <row r="1537" spans="1:14" hidden="1" outlineLevel="1" x14ac:dyDescent="0.3">
      <c r="A1537" s="15">
        <v>1534</v>
      </c>
      <c r="B1537" s="49">
        <f t="shared" si="148"/>
        <v>35867.407999999989</v>
      </c>
      <c r="C1537" s="41">
        <f t="shared" si="146"/>
        <v>53.8</v>
      </c>
      <c r="D1537" s="41"/>
      <c r="E1537" s="41">
        <f t="shared" si="151"/>
        <v>53.8</v>
      </c>
      <c r="F1537" s="41">
        <f t="shared" si="147"/>
        <v>51.109999999999992</v>
      </c>
      <c r="G1537" s="41">
        <f t="shared" si="149"/>
        <v>0</v>
      </c>
      <c r="H1537" s="41">
        <f t="shared" si="150"/>
        <v>35918.517999999989</v>
      </c>
      <c r="I1537" s="45"/>
      <c r="J1537" s="46"/>
      <c r="K1537" s="45"/>
      <c r="N1537" s="161"/>
    </row>
    <row r="1538" spans="1:14" hidden="1" outlineLevel="1" x14ac:dyDescent="0.3">
      <c r="A1538" s="15">
        <v>1535</v>
      </c>
      <c r="B1538" s="49">
        <f t="shared" si="148"/>
        <v>35918.517999999989</v>
      </c>
      <c r="C1538" s="41">
        <f t="shared" si="146"/>
        <v>53.88</v>
      </c>
      <c r="D1538" s="41"/>
      <c r="E1538" s="41">
        <f t="shared" si="151"/>
        <v>53.88</v>
      </c>
      <c r="F1538" s="41">
        <f t="shared" si="147"/>
        <v>51.186</v>
      </c>
      <c r="G1538" s="41">
        <f t="shared" si="149"/>
        <v>0</v>
      </c>
      <c r="H1538" s="41">
        <f t="shared" si="150"/>
        <v>35969.703999999991</v>
      </c>
      <c r="I1538" s="45"/>
      <c r="J1538" s="46"/>
      <c r="K1538" s="45"/>
      <c r="N1538" s="161"/>
    </row>
    <row r="1539" spans="1:14" hidden="1" outlineLevel="1" x14ac:dyDescent="0.3">
      <c r="A1539" s="15">
        <v>1536</v>
      </c>
      <c r="B1539" s="49">
        <f t="shared" si="148"/>
        <v>35969.703999999991</v>
      </c>
      <c r="C1539" s="41">
        <f t="shared" si="146"/>
        <v>53.95</v>
      </c>
      <c r="D1539" s="41"/>
      <c r="E1539" s="41">
        <f t="shared" si="151"/>
        <v>53.95</v>
      </c>
      <c r="F1539" s="41">
        <f t="shared" si="147"/>
        <v>51.252499999999998</v>
      </c>
      <c r="G1539" s="41">
        <f t="shared" si="149"/>
        <v>0</v>
      </c>
      <c r="H1539" s="41">
        <f t="shared" si="150"/>
        <v>36020.956499999993</v>
      </c>
      <c r="I1539" s="45"/>
      <c r="J1539" s="46"/>
      <c r="K1539" s="45"/>
      <c r="N1539" s="161"/>
    </row>
    <row r="1540" spans="1:14" hidden="1" outlineLevel="1" x14ac:dyDescent="0.3">
      <c r="A1540" s="15">
        <v>1537</v>
      </c>
      <c r="B1540" s="49">
        <f t="shared" si="148"/>
        <v>36020.956499999993</v>
      </c>
      <c r="C1540" s="41">
        <f t="shared" ref="C1540:C1603" si="152">ROUND(B1540*Ertrag/100,2)</f>
        <v>54.03</v>
      </c>
      <c r="D1540" s="41"/>
      <c r="E1540" s="41">
        <f t="shared" si="151"/>
        <v>54.03</v>
      </c>
      <c r="F1540" s="41">
        <f t="shared" ref="F1540:F1603" si="153">IF(E1540&lt;50,0,E1540*gebuehr)</f>
        <v>51.328499999999998</v>
      </c>
      <c r="G1540" s="41">
        <f t="shared" si="149"/>
        <v>0</v>
      </c>
      <c r="H1540" s="41">
        <f t="shared" si="150"/>
        <v>36072.284999999996</v>
      </c>
      <c r="I1540" s="45"/>
      <c r="J1540" s="46"/>
      <c r="K1540" s="45"/>
      <c r="N1540" s="161"/>
    </row>
    <row r="1541" spans="1:14" hidden="1" outlineLevel="1" x14ac:dyDescent="0.3">
      <c r="A1541" s="15">
        <v>1538</v>
      </c>
      <c r="B1541" s="49">
        <f t="shared" si="148"/>
        <v>36072.284999999996</v>
      </c>
      <c r="C1541" s="41">
        <f t="shared" si="152"/>
        <v>54.11</v>
      </c>
      <c r="D1541" s="41"/>
      <c r="E1541" s="41">
        <f t="shared" si="151"/>
        <v>54.11</v>
      </c>
      <c r="F1541" s="41">
        <f t="shared" si="153"/>
        <v>51.404499999999999</v>
      </c>
      <c r="G1541" s="41">
        <f t="shared" si="149"/>
        <v>0</v>
      </c>
      <c r="H1541" s="41">
        <f t="shared" si="150"/>
        <v>36123.689499999993</v>
      </c>
      <c r="I1541" s="45"/>
      <c r="J1541" s="46"/>
      <c r="K1541" s="45"/>
      <c r="N1541" s="161"/>
    </row>
    <row r="1542" spans="1:14" hidden="1" outlineLevel="1" x14ac:dyDescent="0.3">
      <c r="A1542" s="15">
        <v>1539</v>
      </c>
      <c r="B1542" s="49">
        <f t="shared" si="148"/>
        <v>36123.689499999993</v>
      </c>
      <c r="C1542" s="41">
        <f t="shared" si="152"/>
        <v>54.19</v>
      </c>
      <c r="D1542" s="41"/>
      <c r="E1542" s="41">
        <f t="shared" si="151"/>
        <v>54.19</v>
      </c>
      <c r="F1542" s="41">
        <f t="shared" si="153"/>
        <v>51.480499999999992</v>
      </c>
      <c r="G1542" s="41">
        <f t="shared" si="149"/>
        <v>0</v>
      </c>
      <c r="H1542" s="41">
        <f t="shared" si="150"/>
        <v>36175.169999999991</v>
      </c>
      <c r="I1542" s="45"/>
      <c r="J1542" s="46"/>
      <c r="K1542" s="45"/>
      <c r="N1542" s="161"/>
    </row>
    <row r="1543" spans="1:14" hidden="1" outlineLevel="1" x14ac:dyDescent="0.3">
      <c r="A1543" s="15">
        <v>1540</v>
      </c>
      <c r="B1543" s="49">
        <f t="shared" ref="B1543:B1606" si="154">H1542</f>
        <v>36175.169999999991</v>
      </c>
      <c r="C1543" s="41">
        <f t="shared" si="152"/>
        <v>54.26</v>
      </c>
      <c r="D1543" s="41"/>
      <c r="E1543" s="41">
        <f t="shared" si="151"/>
        <v>54.26</v>
      </c>
      <c r="F1543" s="41">
        <f t="shared" si="153"/>
        <v>51.546999999999997</v>
      </c>
      <c r="G1543" s="41">
        <f t="shared" si="149"/>
        <v>0</v>
      </c>
      <c r="H1543" s="41">
        <f t="shared" si="150"/>
        <v>36226.71699999999</v>
      </c>
      <c r="I1543" s="45"/>
      <c r="J1543" s="46"/>
      <c r="K1543" s="45"/>
      <c r="N1543" s="161"/>
    </row>
    <row r="1544" spans="1:14" hidden="1" outlineLevel="1" x14ac:dyDescent="0.3">
      <c r="A1544" s="15">
        <v>1541</v>
      </c>
      <c r="B1544" s="49">
        <f t="shared" si="154"/>
        <v>36226.71699999999</v>
      </c>
      <c r="C1544" s="41">
        <f t="shared" si="152"/>
        <v>54.34</v>
      </c>
      <c r="D1544" s="41"/>
      <c r="E1544" s="41">
        <f t="shared" si="151"/>
        <v>54.34</v>
      </c>
      <c r="F1544" s="41">
        <f t="shared" si="153"/>
        <v>51.622999999999998</v>
      </c>
      <c r="G1544" s="41">
        <f t="shared" si="149"/>
        <v>0</v>
      </c>
      <c r="H1544" s="41">
        <f t="shared" si="150"/>
        <v>36278.339999999989</v>
      </c>
      <c r="I1544" s="45"/>
      <c r="J1544" s="46"/>
      <c r="K1544" s="45"/>
      <c r="N1544" s="161"/>
    </row>
    <row r="1545" spans="1:14" hidden="1" outlineLevel="1" x14ac:dyDescent="0.3">
      <c r="A1545" s="15">
        <v>1542</v>
      </c>
      <c r="B1545" s="49">
        <f t="shared" si="154"/>
        <v>36278.339999999989</v>
      </c>
      <c r="C1545" s="41">
        <f t="shared" si="152"/>
        <v>54.42</v>
      </c>
      <c r="D1545" s="41"/>
      <c r="E1545" s="41">
        <f t="shared" si="151"/>
        <v>54.42</v>
      </c>
      <c r="F1545" s="41">
        <f t="shared" si="153"/>
        <v>51.698999999999998</v>
      </c>
      <c r="G1545" s="41">
        <f t="shared" si="149"/>
        <v>0</v>
      </c>
      <c r="H1545" s="41">
        <f t="shared" si="150"/>
        <v>36330.03899999999</v>
      </c>
      <c r="I1545" s="45"/>
      <c r="J1545" s="46"/>
      <c r="K1545" s="45"/>
      <c r="N1545" s="161"/>
    </row>
    <row r="1546" spans="1:14" hidden="1" outlineLevel="1" x14ac:dyDescent="0.3">
      <c r="A1546" s="15">
        <v>1543</v>
      </c>
      <c r="B1546" s="49">
        <f t="shared" si="154"/>
        <v>36330.03899999999</v>
      </c>
      <c r="C1546" s="41">
        <f t="shared" si="152"/>
        <v>54.5</v>
      </c>
      <c r="D1546" s="41"/>
      <c r="E1546" s="41">
        <f t="shared" si="151"/>
        <v>54.5</v>
      </c>
      <c r="F1546" s="41">
        <f t="shared" si="153"/>
        <v>51.774999999999999</v>
      </c>
      <c r="G1546" s="41">
        <f t="shared" si="149"/>
        <v>0</v>
      </c>
      <c r="H1546" s="41">
        <f t="shared" si="150"/>
        <v>36381.813999999991</v>
      </c>
      <c r="I1546" s="45"/>
      <c r="J1546" s="46"/>
      <c r="K1546" s="45"/>
      <c r="N1546" s="161"/>
    </row>
    <row r="1547" spans="1:14" hidden="1" outlineLevel="1" x14ac:dyDescent="0.3">
      <c r="A1547" s="15">
        <v>1544</v>
      </c>
      <c r="B1547" s="49">
        <f t="shared" si="154"/>
        <v>36381.813999999991</v>
      </c>
      <c r="C1547" s="41">
        <f t="shared" si="152"/>
        <v>54.57</v>
      </c>
      <c r="D1547" s="41"/>
      <c r="E1547" s="41">
        <f t="shared" si="151"/>
        <v>54.57</v>
      </c>
      <c r="F1547" s="41">
        <f t="shared" si="153"/>
        <v>51.841499999999996</v>
      </c>
      <c r="G1547" s="41">
        <f t="shared" si="149"/>
        <v>0</v>
      </c>
      <c r="H1547" s="41">
        <f t="shared" si="150"/>
        <v>36433.655499999993</v>
      </c>
      <c r="I1547" s="45"/>
      <c r="J1547" s="46"/>
      <c r="K1547" s="45"/>
      <c r="N1547" s="161"/>
    </row>
    <row r="1548" spans="1:14" hidden="1" outlineLevel="1" x14ac:dyDescent="0.3">
      <c r="A1548" s="15">
        <v>1545</v>
      </c>
      <c r="B1548" s="49">
        <f t="shared" si="154"/>
        <v>36433.655499999993</v>
      </c>
      <c r="C1548" s="41">
        <f t="shared" si="152"/>
        <v>54.65</v>
      </c>
      <c r="D1548" s="41"/>
      <c r="E1548" s="41">
        <f t="shared" si="151"/>
        <v>54.65</v>
      </c>
      <c r="F1548" s="41">
        <f t="shared" si="153"/>
        <v>51.917499999999997</v>
      </c>
      <c r="G1548" s="41">
        <f t="shared" si="149"/>
        <v>0</v>
      </c>
      <c r="H1548" s="41">
        <f t="shared" si="150"/>
        <v>36485.572999999997</v>
      </c>
      <c r="I1548" s="45"/>
      <c r="J1548" s="46"/>
      <c r="K1548" s="45"/>
      <c r="N1548" s="161"/>
    </row>
    <row r="1549" spans="1:14" hidden="1" outlineLevel="1" x14ac:dyDescent="0.3">
      <c r="A1549" s="15">
        <v>1546</v>
      </c>
      <c r="B1549" s="49">
        <f t="shared" si="154"/>
        <v>36485.572999999997</v>
      </c>
      <c r="C1549" s="41">
        <f t="shared" si="152"/>
        <v>54.73</v>
      </c>
      <c r="D1549" s="41"/>
      <c r="E1549" s="41">
        <f t="shared" si="151"/>
        <v>54.73</v>
      </c>
      <c r="F1549" s="41">
        <f t="shared" si="153"/>
        <v>51.993499999999997</v>
      </c>
      <c r="G1549" s="41">
        <f t="shared" si="149"/>
        <v>0</v>
      </c>
      <c r="H1549" s="41">
        <f t="shared" si="150"/>
        <v>36537.566499999994</v>
      </c>
      <c r="I1549" s="45"/>
      <c r="J1549" s="46"/>
      <c r="K1549" s="45"/>
      <c r="N1549" s="161"/>
    </row>
    <row r="1550" spans="1:14" hidden="1" outlineLevel="1" x14ac:dyDescent="0.3">
      <c r="A1550" s="15">
        <v>1547</v>
      </c>
      <c r="B1550" s="49">
        <f t="shared" si="154"/>
        <v>36537.566499999994</v>
      </c>
      <c r="C1550" s="41">
        <f t="shared" si="152"/>
        <v>54.81</v>
      </c>
      <c r="D1550" s="41"/>
      <c r="E1550" s="41">
        <f t="shared" si="151"/>
        <v>54.81</v>
      </c>
      <c r="F1550" s="41">
        <f t="shared" si="153"/>
        <v>52.069499999999998</v>
      </c>
      <c r="G1550" s="41">
        <f t="shared" si="149"/>
        <v>0</v>
      </c>
      <c r="H1550" s="41">
        <f t="shared" si="150"/>
        <v>36589.635999999991</v>
      </c>
      <c r="I1550" s="45"/>
      <c r="J1550" s="46"/>
      <c r="K1550" s="45"/>
      <c r="N1550" s="161"/>
    </row>
    <row r="1551" spans="1:14" hidden="1" outlineLevel="1" x14ac:dyDescent="0.3">
      <c r="A1551" s="15">
        <v>1548</v>
      </c>
      <c r="B1551" s="49">
        <f t="shared" si="154"/>
        <v>36589.635999999991</v>
      </c>
      <c r="C1551" s="41">
        <f t="shared" si="152"/>
        <v>54.88</v>
      </c>
      <c r="D1551" s="41"/>
      <c r="E1551" s="41">
        <f t="shared" si="151"/>
        <v>54.88</v>
      </c>
      <c r="F1551" s="41">
        <f t="shared" si="153"/>
        <v>52.136000000000003</v>
      </c>
      <c r="G1551" s="41">
        <f t="shared" si="149"/>
        <v>0</v>
      </c>
      <c r="H1551" s="41">
        <f t="shared" si="150"/>
        <v>36641.77199999999</v>
      </c>
      <c r="I1551" s="45"/>
      <c r="J1551" s="46"/>
      <c r="K1551" s="45"/>
      <c r="N1551" s="161"/>
    </row>
    <row r="1552" spans="1:14" hidden="1" outlineLevel="1" x14ac:dyDescent="0.3">
      <c r="A1552" s="15">
        <v>1549</v>
      </c>
      <c r="B1552" s="49">
        <f t="shared" si="154"/>
        <v>36641.77199999999</v>
      </c>
      <c r="C1552" s="41">
        <f t="shared" si="152"/>
        <v>54.96</v>
      </c>
      <c r="D1552" s="41"/>
      <c r="E1552" s="41">
        <f t="shared" si="151"/>
        <v>54.96</v>
      </c>
      <c r="F1552" s="41">
        <f t="shared" si="153"/>
        <v>52.211999999999996</v>
      </c>
      <c r="G1552" s="41">
        <f t="shared" si="149"/>
        <v>0</v>
      </c>
      <c r="H1552" s="41">
        <f t="shared" si="150"/>
        <v>36693.983999999989</v>
      </c>
      <c r="I1552" s="45"/>
      <c r="J1552" s="46"/>
      <c r="K1552" s="45"/>
      <c r="N1552" s="161"/>
    </row>
    <row r="1553" spans="1:14" hidden="1" outlineLevel="1" x14ac:dyDescent="0.3">
      <c r="A1553" s="15">
        <v>1550</v>
      </c>
      <c r="B1553" s="49">
        <f t="shared" si="154"/>
        <v>36693.983999999989</v>
      </c>
      <c r="C1553" s="41">
        <f t="shared" si="152"/>
        <v>55.04</v>
      </c>
      <c r="D1553" s="41"/>
      <c r="E1553" s="41">
        <f t="shared" si="151"/>
        <v>55.04</v>
      </c>
      <c r="F1553" s="41">
        <f t="shared" si="153"/>
        <v>52.287999999999997</v>
      </c>
      <c r="G1553" s="41">
        <f t="shared" si="149"/>
        <v>0</v>
      </c>
      <c r="H1553" s="41">
        <f t="shared" si="150"/>
        <v>36746.27199999999</v>
      </c>
      <c r="I1553" s="45"/>
      <c r="J1553" s="46"/>
      <c r="K1553" s="45"/>
      <c r="N1553" s="161"/>
    </row>
    <row r="1554" spans="1:14" hidden="1" outlineLevel="1" x14ac:dyDescent="0.3">
      <c r="A1554" s="15">
        <v>1551</v>
      </c>
      <c r="B1554" s="49">
        <f t="shared" si="154"/>
        <v>36746.27199999999</v>
      </c>
      <c r="C1554" s="41">
        <f t="shared" si="152"/>
        <v>55.12</v>
      </c>
      <c r="D1554" s="41"/>
      <c r="E1554" s="41">
        <f t="shared" si="151"/>
        <v>55.12</v>
      </c>
      <c r="F1554" s="41">
        <f t="shared" si="153"/>
        <v>52.363999999999997</v>
      </c>
      <c r="G1554" s="41">
        <f t="shared" si="149"/>
        <v>0</v>
      </c>
      <c r="H1554" s="41">
        <f t="shared" si="150"/>
        <v>36798.635999999991</v>
      </c>
      <c r="I1554" s="45"/>
      <c r="J1554" s="46"/>
      <c r="K1554" s="45"/>
      <c r="N1554" s="161"/>
    </row>
    <row r="1555" spans="1:14" hidden="1" outlineLevel="1" x14ac:dyDescent="0.3">
      <c r="A1555" s="15">
        <v>1552</v>
      </c>
      <c r="B1555" s="49">
        <f t="shared" si="154"/>
        <v>36798.635999999991</v>
      </c>
      <c r="C1555" s="41">
        <f t="shared" si="152"/>
        <v>55.2</v>
      </c>
      <c r="D1555" s="41"/>
      <c r="E1555" s="41">
        <f t="shared" si="151"/>
        <v>55.2</v>
      </c>
      <c r="F1555" s="41">
        <f t="shared" si="153"/>
        <v>52.44</v>
      </c>
      <c r="G1555" s="41">
        <f t="shared" si="149"/>
        <v>0</v>
      </c>
      <c r="H1555" s="41">
        <f t="shared" si="150"/>
        <v>36851.075999999994</v>
      </c>
      <c r="I1555" s="45"/>
      <c r="J1555" s="46"/>
      <c r="K1555" s="45"/>
      <c r="N1555" s="161"/>
    </row>
    <row r="1556" spans="1:14" hidden="1" outlineLevel="1" x14ac:dyDescent="0.3">
      <c r="A1556" s="15">
        <v>1553</v>
      </c>
      <c r="B1556" s="49">
        <f t="shared" si="154"/>
        <v>36851.075999999994</v>
      </c>
      <c r="C1556" s="41">
        <f t="shared" si="152"/>
        <v>55.28</v>
      </c>
      <c r="D1556" s="41"/>
      <c r="E1556" s="41">
        <f t="shared" si="151"/>
        <v>55.28</v>
      </c>
      <c r="F1556" s="41">
        <f t="shared" si="153"/>
        <v>52.515999999999998</v>
      </c>
      <c r="G1556" s="41">
        <f t="shared" si="149"/>
        <v>0</v>
      </c>
      <c r="H1556" s="41">
        <f t="shared" si="150"/>
        <v>36903.591999999997</v>
      </c>
      <c r="I1556" s="45"/>
      <c r="J1556" s="46"/>
      <c r="K1556" s="45"/>
      <c r="N1556" s="161"/>
    </row>
    <row r="1557" spans="1:14" hidden="1" outlineLevel="1" x14ac:dyDescent="0.3">
      <c r="A1557" s="15">
        <v>1554</v>
      </c>
      <c r="B1557" s="49">
        <f t="shared" si="154"/>
        <v>36903.591999999997</v>
      </c>
      <c r="C1557" s="41">
        <f t="shared" si="152"/>
        <v>55.36</v>
      </c>
      <c r="D1557" s="41"/>
      <c r="E1557" s="41">
        <f t="shared" si="151"/>
        <v>55.36</v>
      </c>
      <c r="F1557" s="41">
        <f t="shared" si="153"/>
        <v>52.591999999999999</v>
      </c>
      <c r="G1557" s="41">
        <f t="shared" si="149"/>
        <v>0</v>
      </c>
      <c r="H1557" s="41">
        <f t="shared" si="150"/>
        <v>36956.183999999994</v>
      </c>
      <c r="I1557" s="45"/>
      <c r="J1557" s="46"/>
      <c r="K1557" s="45"/>
      <c r="N1557" s="161"/>
    </row>
    <row r="1558" spans="1:14" hidden="1" outlineLevel="1" x14ac:dyDescent="0.3">
      <c r="A1558" s="15">
        <v>1555</v>
      </c>
      <c r="B1558" s="49">
        <f t="shared" si="154"/>
        <v>36956.183999999994</v>
      </c>
      <c r="C1558" s="41">
        <f t="shared" si="152"/>
        <v>55.43</v>
      </c>
      <c r="D1558" s="41"/>
      <c r="E1558" s="41">
        <f t="shared" si="151"/>
        <v>55.43</v>
      </c>
      <c r="F1558" s="41">
        <f t="shared" si="153"/>
        <v>52.658499999999997</v>
      </c>
      <c r="G1558" s="41">
        <f t="shared" si="149"/>
        <v>0</v>
      </c>
      <c r="H1558" s="41">
        <f t="shared" si="150"/>
        <v>37008.842499999992</v>
      </c>
      <c r="I1558" s="45"/>
      <c r="J1558" s="46"/>
      <c r="K1558" s="45"/>
      <c r="N1558" s="161"/>
    </row>
    <row r="1559" spans="1:14" hidden="1" outlineLevel="1" x14ac:dyDescent="0.3">
      <c r="A1559" s="15">
        <v>1556</v>
      </c>
      <c r="B1559" s="49">
        <f t="shared" si="154"/>
        <v>37008.842499999992</v>
      </c>
      <c r="C1559" s="41">
        <f t="shared" si="152"/>
        <v>55.51</v>
      </c>
      <c r="D1559" s="41"/>
      <c r="E1559" s="41">
        <f t="shared" si="151"/>
        <v>55.51</v>
      </c>
      <c r="F1559" s="41">
        <f t="shared" si="153"/>
        <v>52.734499999999997</v>
      </c>
      <c r="G1559" s="41">
        <f t="shared" si="149"/>
        <v>0</v>
      </c>
      <c r="H1559" s="41">
        <f t="shared" si="150"/>
        <v>37061.57699999999</v>
      </c>
      <c r="I1559" s="45"/>
      <c r="J1559" s="46"/>
      <c r="K1559" s="45"/>
      <c r="N1559" s="161"/>
    </row>
    <row r="1560" spans="1:14" hidden="1" outlineLevel="1" x14ac:dyDescent="0.3">
      <c r="A1560" s="15">
        <v>1557</v>
      </c>
      <c r="B1560" s="49">
        <f t="shared" si="154"/>
        <v>37061.57699999999</v>
      </c>
      <c r="C1560" s="41">
        <f t="shared" si="152"/>
        <v>55.59</v>
      </c>
      <c r="D1560" s="41"/>
      <c r="E1560" s="41">
        <f t="shared" si="151"/>
        <v>55.59</v>
      </c>
      <c r="F1560" s="41">
        <f t="shared" si="153"/>
        <v>52.810499999999998</v>
      </c>
      <c r="G1560" s="41">
        <f t="shared" si="149"/>
        <v>0</v>
      </c>
      <c r="H1560" s="41">
        <f t="shared" si="150"/>
        <v>37114.38749999999</v>
      </c>
      <c r="I1560" s="45"/>
      <c r="J1560" s="46"/>
      <c r="K1560" s="45"/>
      <c r="N1560" s="161"/>
    </row>
    <row r="1561" spans="1:14" hidden="1" outlineLevel="1" x14ac:dyDescent="0.3">
      <c r="A1561" s="15">
        <v>1558</v>
      </c>
      <c r="B1561" s="49">
        <f t="shared" si="154"/>
        <v>37114.38749999999</v>
      </c>
      <c r="C1561" s="41">
        <f t="shared" si="152"/>
        <v>55.67</v>
      </c>
      <c r="D1561" s="41"/>
      <c r="E1561" s="41">
        <f t="shared" si="151"/>
        <v>55.67</v>
      </c>
      <c r="F1561" s="41">
        <f t="shared" si="153"/>
        <v>52.886499999999998</v>
      </c>
      <c r="G1561" s="41">
        <f t="shared" si="149"/>
        <v>0</v>
      </c>
      <c r="H1561" s="41">
        <f t="shared" si="150"/>
        <v>37167.27399999999</v>
      </c>
      <c r="I1561" s="45"/>
      <c r="J1561" s="46"/>
      <c r="K1561" s="45"/>
      <c r="N1561" s="161"/>
    </row>
    <row r="1562" spans="1:14" hidden="1" outlineLevel="1" x14ac:dyDescent="0.3">
      <c r="A1562" s="15">
        <v>1559</v>
      </c>
      <c r="B1562" s="49">
        <f t="shared" si="154"/>
        <v>37167.27399999999</v>
      </c>
      <c r="C1562" s="41">
        <f t="shared" si="152"/>
        <v>55.75</v>
      </c>
      <c r="D1562" s="41"/>
      <c r="E1562" s="41">
        <f t="shared" si="151"/>
        <v>55.75</v>
      </c>
      <c r="F1562" s="41">
        <f t="shared" si="153"/>
        <v>52.962499999999999</v>
      </c>
      <c r="G1562" s="41">
        <f t="shared" si="149"/>
        <v>0</v>
      </c>
      <c r="H1562" s="41">
        <f t="shared" si="150"/>
        <v>37220.236499999992</v>
      </c>
      <c r="I1562" s="45"/>
      <c r="J1562" s="46"/>
      <c r="K1562" s="45"/>
      <c r="N1562" s="161"/>
    </row>
    <row r="1563" spans="1:14" hidden="1" outlineLevel="1" x14ac:dyDescent="0.3">
      <c r="A1563" s="15">
        <v>1560</v>
      </c>
      <c r="B1563" s="49">
        <f t="shared" si="154"/>
        <v>37220.236499999992</v>
      </c>
      <c r="C1563" s="41">
        <f t="shared" si="152"/>
        <v>55.83</v>
      </c>
      <c r="D1563" s="41">
        <f>D1053</f>
        <v>200</v>
      </c>
      <c r="E1563" s="41">
        <f t="shared" si="151"/>
        <v>55.83</v>
      </c>
      <c r="F1563" s="41">
        <f t="shared" si="153"/>
        <v>53.038499999999999</v>
      </c>
      <c r="G1563" s="41">
        <f t="shared" si="149"/>
        <v>0</v>
      </c>
      <c r="H1563" s="41">
        <f t="shared" si="150"/>
        <v>37463.274999999994</v>
      </c>
      <c r="I1563" s="47">
        <f>D1563+I1533</f>
        <v>10400</v>
      </c>
      <c r="J1563" s="41"/>
      <c r="K1563" s="45"/>
      <c r="N1563" s="161"/>
    </row>
    <row r="1564" spans="1:14" hidden="1" outlineLevel="1" x14ac:dyDescent="0.3">
      <c r="A1564" s="15">
        <v>1561</v>
      </c>
      <c r="B1564" s="49">
        <f t="shared" si="154"/>
        <v>37463.274999999994</v>
      </c>
      <c r="C1564" s="41">
        <f t="shared" si="152"/>
        <v>56.19</v>
      </c>
      <c r="D1564" s="41"/>
      <c r="E1564" s="41">
        <f t="shared" si="151"/>
        <v>56.19</v>
      </c>
      <c r="F1564" s="41">
        <f t="shared" si="153"/>
        <v>53.380499999999998</v>
      </c>
      <c r="G1564" s="41">
        <f t="shared" si="149"/>
        <v>0</v>
      </c>
      <c r="H1564" s="41">
        <f t="shared" si="150"/>
        <v>37516.655499999993</v>
      </c>
      <c r="I1564" s="45"/>
      <c r="J1564" s="46"/>
      <c r="K1564" s="45"/>
      <c r="N1564" s="161"/>
    </row>
    <row r="1565" spans="1:14" hidden="1" outlineLevel="1" x14ac:dyDescent="0.3">
      <c r="A1565" s="15">
        <v>1562</v>
      </c>
      <c r="B1565" s="49">
        <f t="shared" si="154"/>
        <v>37516.655499999993</v>
      </c>
      <c r="C1565" s="41">
        <f t="shared" si="152"/>
        <v>56.27</v>
      </c>
      <c r="D1565" s="41"/>
      <c r="E1565" s="41">
        <f t="shared" si="151"/>
        <v>56.27</v>
      </c>
      <c r="F1565" s="41">
        <f t="shared" si="153"/>
        <v>53.456499999999998</v>
      </c>
      <c r="G1565" s="41">
        <f t="shared" si="149"/>
        <v>0</v>
      </c>
      <c r="H1565" s="41">
        <f t="shared" si="150"/>
        <v>37570.111999999994</v>
      </c>
      <c r="I1565" s="45"/>
      <c r="J1565" s="46"/>
      <c r="K1565" s="45"/>
      <c r="N1565" s="161"/>
    </row>
    <row r="1566" spans="1:14" hidden="1" outlineLevel="1" x14ac:dyDescent="0.3">
      <c r="A1566" s="15">
        <v>1563</v>
      </c>
      <c r="B1566" s="49">
        <f t="shared" si="154"/>
        <v>37570.111999999994</v>
      </c>
      <c r="C1566" s="41">
        <f t="shared" si="152"/>
        <v>56.36</v>
      </c>
      <c r="D1566" s="41"/>
      <c r="E1566" s="41">
        <f t="shared" si="151"/>
        <v>56.36</v>
      </c>
      <c r="F1566" s="41">
        <f t="shared" si="153"/>
        <v>53.541999999999994</v>
      </c>
      <c r="G1566" s="41">
        <f t="shared" si="149"/>
        <v>0</v>
      </c>
      <c r="H1566" s="41">
        <f t="shared" si="150"/>
        <v>37623.653999999995</v>
      </c>
      <c r="I1566" s="45"/>
      <c r="J1566" s="46"/>
      <c r="K1566" s="45"/>
      <c r="N1566" s="161"/>
    </row>
    <row r="1567" spans="1:14" hidden="1" outlineLevel="1" x14ac:dyDescent="0.3">
      <c r="A1567" s="15">
        <v>1564</v>
      </c>
      <c r="B1567" s="49">
        <f t="shared" si="154"/>
        <v>37623.653999999995</v>
      </c>
      <c r="C1567" s="41">
        <f t="shared" si="152"/>
        <v>56.44</v>
      </c>
      <c r="D1567" s="41"/>
      <c r="E1567" s="41">
        <f t="shared" si="151"/>
        <v>56.44</v>
      </c>
      <c r="F1567" s="41">
        <f t="shared" si="153"/>
        <v>53.617999999999995</v>
      </c>
      <c r="G1567" s="41">
        <f t="shared" si="149"/>
        <v>0</v>
      </c>
      <c r="H1567" s="41">
        <f t="shared" si="150"/>
        <v>37677.271999999997</v>
      </c>
      <c r="I1567" s="45"/>
      <c r="J1567" s="46"/>
      <c r="K1567" s="45"/>
      <c r="N1567" s="161"/>
    </row>
    <row r="1568" spans="1:14" hidden="1" outlineLevel="1" x14ac:dyDescent="0.3">
      <c r="A1568" s="15">
        <v>1565</v>
      </c>
      <c r="B1568" s="49">
        <f t="shared" si="154"/>
        <v>37677.271999999997</v>
      </c>
      <c r="C1568" s="41">
        <f t="shared" si="152"/>
        <v>56.52</v>
      </c>
      <c r="D1568" s="41"/>
      <c r="E1568" s="41">
        <f t="shared" si="151"/>
        <v>56.52</v>
      </c>
      <c r="F1568" s="41">
        <f t="shared" si="153"/>
        <v>53.694000000000003</v>
      </c>
      <c r="G1568" s="41">
        <f t="shared" si="149"/>
        <v>0</v>
      </c>
      <c r="H1568" s="41">
        <f t="shared" si="150"/>
        <v>37730.966</v>
      </c>
      <c r="I1568" s="45"/>
      <c r="J1568" s="46"/>
      <c r="K1568" s="45"/>
      <c r="N1568" s="161"/>
    </row>
    <row r="1569" spans="1:14" hidden="1" outlineLevel="1" x14ac:dyDescent="0.3">
      <c r="A1569" s="15">
        <v>1566</v>
      </c>
      <c r="B1569" s="49">
        <f t="shared" si="154"/>
        <v>37730.966</v>
      </c>
      <c r="C1569" s="41">
        <f t="shared" si="152"/>
        <v>56.6</v>
      </c>
      <c r="D1569" s="41"/>
      <c r="E1569" s="41">
        <f t="shared" si="151"/>
        <v>56.6</v>
      </c>
      <c r="F1569" s="41">
        <f t="shared" si="153"/>
        <v>53.769999999999996</v>
      </c>
      <c r="G1569" s="41">
        <f t="shared" ref="G1569:G1632" si="155">IF(F1569&gt;0,0,E1569-F1569)</f>
        <v>0</v>
      </c>
      <c r="H1569" s="41">
        <f t="shared" ref="H1569:H1632" si="156">B1569+F1569+(D1569*gebuehr)</f>
        <v>37784.735999999997</v>
      </c>
      <c r="I1569" s="45"/>
      <c r="J1569" s="46"/>
      <c r="K1569" s="45"/>
      <c r="N1569" s="161"/>
    </row>
    <row r="1570" spans="1:14" hidden="1" outlineLevel="1" x14ac:dyDescent="0.3">
      <c r="A1570" s="15">
        <v>1567</v>
      </c>
      <c r="B1570" s="49">
        <f t="shared" si="154"/>
        <v>37784.735999999997</v>
      </c>
      <c r="C1570" s="41">
        <f t="shared" si="152"/>
        <v>56.68</v>
      </c>
      <c r="D1570" s="41"/>
      <c r="E1570" s="41">
        <f t="shared" si="151"/>
        <v>56.68</v>
      </c>
      <c r="F1570" s="41">
        <f t="shared" si="153"/>
        <v>53.845999999999997</v>
      </c>
      <c r="G1570" s="41">
        <f t="shared" si="155"/>
        <v>0</v>
      </c>
      <c r="H1570" s="41">
        <f t="shared" si="156"/>
        <v>37838.581999999995</v>
      </c>
      <c r="I1570" s="45"/>
      <c r="J1570" s="46"/>
      <c r="K1570" s="45"/>
      <c r="N1570" s="161"/>
    </row>
    <row r="1571" spans="1:14" hidden="1" outlineLevel="1" x14ac:dyDescent="0.3">
      <c r="A1571" s="15">
        <v>1568</v>
      </c>
      <c r="B1571" s="49">
        <f t="shared" si="154"/>
        <v>37838.581999999995</v>
      </c>
      <c r="C1571" s="41">
        <f t="shared" si="152"/>
        <v>56.76</v>
      </c>
      <c r="D1571" s="41"/>
      <c r="E1571" s="41">
        <f t="shared" si="151"/>
        <v>56.76</v>
      </c>
      <c r="F1571" s="41">
        <f t="shared" si="153"/>
        <v>53.921999999999997</v>
      </c>
      <c r="G1571" s="41">
        <f t="shared" si="155"/>
        <v>0</v>
      </c>
      <c r="H1571" s="41">
        <f t="shared" si="156"/>
        <v>37892.503999999994</v>
      </c>
      <c r="I1571" s="45"/>
      <c r="J1571" s="46"/>
      <c r="K1571" s="45"/>
      <c r="N1571" s="161"/>
    </row>
    <row r="1572" spans="1:14" hidden="1" outlineLevel="1" x14ac:dyDescent="0.3">
      <c r="A1572" s="15">
        <v>1569</v>
      </c>
      <c r="B1572" s="49">
        <f t="shared" si="154"/>
        <v>37892.503999999994</v>
      </c>
      <c r="C1572" s="41">
        <f t="shared" si="152"/>
        <v>56.84</v>
      </c>
      <c r="D1572" s="41"/>
      <c r="E1572" s="41">
        <f t="shared" si="151"/>
        <v>56.84</v>
      </c>
      <c r="F1572" s="41">
        <f t="shared" si="153"/>
        <v>53.997999999999998</v>
      </c>
      <c r="G1572" s="41">
        <f t="shared" si="155"/>
        <v>0</v>
      </c>
      <c r="H1572" s="41">
        <f t="shared" si="156"/>
        <v>37946.501999999993</v>
      </c>
      <c r="I1572" s="45"/>
      <c r="J1572" s="46"/>
      <c r="K1572" s="45"/>
      <c r="N1572" s="161"/>
    </row>
    <row r="1573" spans="1:14" hidden="1" outlineLevel="1" x14ac:dyDescent="0.3">
      <c r="A1573" s="15">
        <v>1570</v>
      </c>
      <c r="B1573" s="49">
        <f t="shared" si="154"/>
        <v>37946.501999999993</v>
      </c>
      <c r="C1573" s="41">
        <f t="shared" si="152"/>
        <v>56.92</v>
      </c>
      <c r="D1573" s="41"/>
      <c r="E1573" s="41">
        <f t="shared" si="151"/>
        <v>56.92</v>
      </c>
      <c r="F1573" s="41">
        <f t="shared" si="153"/>
        <v>54.073999999999998</v>
      </c>
      <c r="G1573" s="41">
        <f t="shared" si="155"/>
        <v>0</v>
      </c>
      <c r="H1573" s="41">
        <f t="shared" si="156"/>
        <v>38000.575999999994</v>
      </c>
      <c r="I1573" s="45"/>
      <c r="J1573" s="46"/>
      <c r="K1573" s="45"/>
      <c r="N1573" s="161"/>
    </row>
    <row r="1574" spans="1:14" hidden="1" outlineLevel="1" x14ac:dyDescent="0.3">
      <c r="A1574" s="15">
        <v>1571</v>
      </c>
      <c r="B1574" s="49">
        <f t="shared" si="154"/>
        <v>38000.575999999994</v>
      </c>
      <c r="C1574" s="41">
        <f t="shared" si="152"/>
        <v>57</v>
      </c>
      <c r="D1574" s="41"/>
      <c r="E1574" s="41">
        <f t="shared" si="151"/>
        <v>57</v>
      </c>
      <c r="F1574" s="41">
        <f t="shared" si="153"/>
        <v>54.15</v>
      </c>
      <c r="G1574" s="41">
        <f t="shared" si="155"/>
        <v>0</v>
      </c>
      <c r="H1574" s="41">
        <f t="shared" si="156"/>
        <v>38054.725999999995</v>
      </c>
      <c r="I1574" s="45"/>
      <c r="J1574" s="46"/>
      <c r="K1574" s="45"/>
      <c r="N1574" s="161"/>
    </row>
    <row r="1575" spans="1:14" hidden="1" outlineLevel="1" x14ac:dyDescent="0.3">
      <c r="A1575" s="15">
        <v>1572</v>
      </c>
      <c r="B1575" s="49">
        <f t="shared" si="154"/>
        <v>38054.725999999995</v>
      </c>
      <c r="C1575" s="41">
        <f t="shared" si="152"/>
        <v>57.08</v>
      </c>
      <c r="D1575" s="41"/>
      <c r="E1575" s="41">
        <f t="shared" si="151"/>
        <v>57.08</v>
      </c>
      <c r="F1575" s="41">
        <f t="shared" si="153"/>
        <v>54.225999999999999</v>
      </c>
      <c r="G1575" s="41">
        <f t="shared" si="155"/>
        <v>0</v>
      </c>
      <c r="H1575" s="41">
        <f t="shared" si="156"/>
        <v>38108.951999999997</v>
      </c>
      <c r="I1575" s="45"/>
      <c r="J1575" s="46"/>
      <c r="K1575" s="45"/>
      <c r="N1575" s="161"/>
    </row>
    <row r="1576" spans="1:14" hidden="1" outlineLevel="1" x14ac:dyDescent="0.3">
      <c r="A1576" s="15">
        <v>1573</v>
      </c>
      <c r="B1576" s="49">
        <f t="shared" si="154"/>
        <v>38108.951999999997</v>
      </c>
      <c r="C1576" s="41">
        <f t="shared" si="152"/>
        <v>57.16</v>
      </c>
      <c r="D1576" s="41"/>
      <c r="E1576" s="41">
        <f t="shared" si="151"/>
        <v>57.16</v>
      </c>
      <c r="F1576" s="41">
        <f t="shared" si="153"/>
        <v>54.301999999999992</v>
      </c>
      <c r="G1576" s="41">
        <f t="shared" si="155"/>
        <v>0</v>
      </c>
      <c r="H1576" s="41">
        <f t="shared" si="156"/>
        <v>38163.254000000001</v>
      </c>
      <c r="I1576" s="45"/>
      <c r="J1576" s="46"/>
      <c r="K1576" s="45"/>
      <c r="N1576" s="161"/>
    </row>
    <row r="1577" spans="1:14" hidden="1" outlineLevel="1" x14ac:dyDescent="0.3">
      <c r="A1577" s="15">
        <v>1574</v>
      </c>
      <c r="B1577" s="49">
        <f t="shared" si="154"/>
        <v>38163.254000000001</v>
      </c>
      <c r="C1577" s="41">
        <f t="shared" si="152"/>
        <v>57.24</v>
      </c>
      <c r="D1577" s="41"/>
      <c r="E1577" s="41">
        <f t="shared" si="151"/>
        <v>57.24</v>
      </c>
      <c r="F1577" s="41">
        <f t="shared" si="153"/>
        <v>54.378</v>
      </c>
      <c r="G1577" s="41">
        <f t="shared" si="155"/>
        <v>0</v>
      </c>
      <c r="H1577" s="41">
        <f t="shared" si="156"/>
        <v>38217.631999999998</v>
      </c>
      <c r="I1577" s="45"/>
      <c r="J1577" s="46"/>
      <c r="K1577" s="45"/>
      <c r="N1577" s="161"/>
    </row>
    <row r="1578" spans="1:14" hidden="1" outlineLevel="1" x14ac:dyDescent="0.3">
      <c r="A1578" s="15">
        <v>1575</v>
      </c>
      <c r="B1578" s="49">
        <f t="shared" si="154"/>
        <v>38217.631999999998</v>
      </c>
      <c r="C1578" s="41">
        <f t="shared" si="152"/>
        <v>57.33</v>
      </c>
      <c r="D1578" s="41"/>
      <c r="E1578" s="41">
        <f t="shared" si="151"/>
        <v>57.33</v>
      </c>
      <c r="F1578" s="41">
        <f t="shared" si="153"/>
        <v>54.463499999999996</v>
      </c>
      <c r="G1578" s="41">
        <f t="shared" si="155"/>
        <v>0</v>
      </c>
      <c r="H1578" s="41">
        <f t="shared" si="156"/>
        <v>38272.095499999996</v>
      </c>
      <c r="I1578" s="45"/>
      <c r="J1578" s="46"/>
      <c r="K1578" s="45"/>
      <c r="N1578" s="161"/>
    </row>
    <row r="1579" spans="1:14" hidden="1" outlineLevel="1" x14ac:dyDescent="0.3">
      <c r="A1579" s="15">
        <v>1576</v>
      </c>
      <c r="B1579" s="49">
        <f t="shared" si="154"/>
        <v>38272.095499999996</v>
      </c>
      <c r="C1579" s="41">
        <f t="shared" si="152"/>
        <v>57.41</v>
      </c>
      <c r="D1579" s="41"/>
      <c r="E1579" s="41">
        <f t="shared" si="151"/>
        <v>57.41</v>
      </c>
      <c r="F1579" s="41">
        <f t="shared" si="153"/>
        <v>54.539499999999997</v>
      </c>
      <c r="G1579" s="41">
        <f t="shared" si="155"/>
        <v>0</v>
      </c>
      <c r="H1579" s="41">
        <f t="shared" si="156"/>
        <v>38326.634999999995</v>
      </c>
      <c r="I1579" s="45"/>
      <c r="J1579" s="46"/>
      <c r="K1579" s="45"/>
      <c r="N1579" s="161"/>
    </row>
    <row r="1580" spans="1:14" hidden="1" outlineLevel="1" x14ac:dyDescent="0.3">
      <c r="A1580" s="15">
        <v>1577</v>
      </c>
      <c r="B1580" s="49">
        <f t="shared" si="154"/>
        <v>38326.634999999995</v>
      </c>
      <c r="C1580" s="41">
        <f t="shared" si="152"/>
        <v>57.49</v>
      </c>
      <c r="D1580" s="41"/>
      <c r="E1580" s="41">
        <f t="shared" si="151"/>
        <v>57.49</v>
      </c>
      <c r="F1580" s="41">
        <f t="shared" si="153"/>
        <v>54.615499999999997</v>
      </c>
      <c r="G1580" s="41">
        <f t="shared" si="155"/>
        <v>0</v>
      </c>
      <c r="H1580" s="41">
        <f t="shared" si="156"/>
        <v>38381.250499999995</v>
      </c>
      <c r="I1580" s="45"/>
      <c r="J1580" s="46"/>
      <c r="K1580" s="45"/>
      <c r="N1580" s="161"/>
    </row>
    <row r="1581" spans="1:14" hidden="1" outlineLevel="1" x14ac:dyDescent="0.3">
      <c r="A1581" s="15">
        <v>1578</v>
      </c>
      <c r="B1581" s="49">
        <f t="shared" si="154"/>
        <v>38381.250499999995</v>
      </c>
      <c r="C1581" s="41">
        <f t="shared" si="152"/>
        <v>57.57</v>
      </c>
      <c r="D1581" s="41"/>
      <c r="E1581" s="41">
        <f t="shared" si="151"/>
        <v>57.57</v>
      </c>
      <c r="F1581" s="41">
        <f t="shared" si="153"/>
        <v>54.691499999999998</v>
      </c>
      <c r="G1581" s="41">
        <f t="shared" si="155"/>
        <v>0</v>
      </c>
      <c r="H1581" s="41">
        <f t="shared" si="156"/>
        <v>38435.941999999995</v>
      </c>
      <c r="I1581" s="45"/>
      <c r="J1581" s="46"/>
      <c r="K1581" s="45"/>
      <c r="N1581" s="161"/>
    </row>
    <row r="1582" spans="1:14" hidden="1" outlineLevel="1" x14ac:dyDescent="0.3">
      <c r="A1582" s="15">
        <v>1579</v>
      </c>
      <c r="B1582" s="49">
        <f t="shared" si="154"/>
        <v>38435.941999999995</v>
      </c>
      <c r="C1582" s="41">
        <f t="shared" si="152"/>
        <v>57.65</v>
      </c>
      <c r="D1582" s="41"/>
      <c r="E1582" s="41">
        <f t="shared" si="151"/>
        <v>57.65</v>
      </c>
      <c r="F1582" s="41">
        <f t="shared" si="153"/>
        <v>54.767499999999998</v>
      </c>
      <c r="G1582" s="41">
        <f t="shared" si="155"/>
        <v>0</v>
      </c>
      <c r="H1582" s="41">
        <f t="shared" si="156"/>
        <v>38490.709499999997</v>
      </c>
      <c r="I1582" s="45"/>
      <c r="J1582" s="46"/>
      <c r="K1582" s="45"/>
      <c r="N1582" s="161"/>
    </row>
    <row r="1583" spans="1:14" hidden="1" outlineLevel="1" x14ac:dyDescent="0.3">
      <c r="A1583" s="15">
        <v>1580</v>
      </c>
      <c r="B1583" s="49">
        <f t="shared" si="154"/>
        <v>38490.709499999997</v>
      </c>
      <c r="C1583" s="41">
        <f t="shared" si="152"/>
        <v>57.74</v>
      </c>
      <c r="D1583" s="41"/>
      <c r="E1583" s="41">
        <f t="shared" si="151"/>
        <v>57.74</v>
      </c>
      <c r="F1583" s="41">
        <f t="shared" si="153"/>
        <v>54.853000000000002</v>
      </c>
      <c r="G1583" s="41">
        <f t="shared" si="155"/>
        <v>0</v>
      </c>
      <c r="H1583" s="41">
        <f t="shared" si="156"/>
        <v>38545.5625</v>
      </c>
      <c r="I1583" s="45"/>
      <c r="J1583" s="46"/>
      <c r="K1583" s="45"/>
      <c r="N1583" s="161"/>
    </row>
    <row r="1584" spans="1:14" hidden="1" outlineLevel="1" x14ac:dyDescent="0.3">
      <c r="A1584" s="15">
        <v>1581</v>
      </c>
      <c r="B1584" s="49">
        <f t="shared" si="154"/>
        <v>38545.5625</v>
      </c>
      <c r="C1584" s="41">
        <f t="shared" si="152"/>
        <v>57.82</v>
      </c>
      <c r="D1584" s="41"/>
      <c r="E1584" s="41">
        <f t="shared" si="151"/>
        <v>57.82</v>
      </c>
      <c r="F1584" s="41">
        <f t="shared" si="153"/>
        <v>54.928999999999995</v>
      </c>
      <c r="G1584" s="41">
        <f t="shared" si="155"/>
        <v>0</v>
      </c>
      <c r="H1584" s="41">
        <f t="shared" si="156"/>
        <v>38600.491499999996</v>
      </c>
      <c r="I1584" s="45"/>
      <c r="J1584" s="46"/>
      <c r="K1584" s="45"/>
      <c r="N1584" s="161"/>
    </row>
    <row r="1585" spans="1:14" hidden="1" outlineLevel="1" x14ac:dyDescent="0.3">
      <c r="A1585" s="15">
        <v>1582</v>
      </c>
      <c r="B1585" s="49">
        <f t="shared" si="154"/>
        <v>38600.491499999996</v>
      </c>
      <c r="C1585" s="41">
        <f t="shared" si="152"/>
        <v>57.9</v>
      </c>
      <c r="D1585" s="41"/>
      <c r="E1585" s="41">
        <f t="shared" si="151"/>
        <v>57.9</v>
      </c>
      <c r="F1585" s="41">
        <f t="shared" si="153"/>
        <v>55.004999999999995</v>
      </c>
      <c r="G1585" s="41">
        <f t="shared" si="155"/>
        <v>0</v>
      </c>
      <c r="H1585" s="41">
        <f t="shared" si="156"/>
        <v>38655.496499999994</v>
      </c>
      <c r="I1585" s="45"/>
      <c r="J1585" s="46"/>
      <c r="K1585" s="45"/>
      <c r="N1585" s="161"/>
    </row>
    <row r="1586" spans="1:14" hidden="1" outlineLevel="1" x14ac:dyDescent="0.3">
      <c r="A1586" s="15">
        <v>1583</v>
      </c>
      <c r="B1586" s="49">
        <f t="shared" si="154"/>
        <v>38655.496499999994</v>
      </c>
      <c r="C1586" s="41">
        <f t="shared" si="152"/>
        <v>57.98</v>
      </c>
      <c r="D1586" s="41"/>
      <c r="E1586" s="41">
        <f t="shared" ref="E1586:E1649" si="157">C1586+G1585</f>
        <v>57.98</v>
      </c>
      <c r="F1586" s="41">
        <f t="shared" si="153"/>
        <v>55.080999999999996</v>
      </c>
      <c r="G1586" s="41">
        <f t="shared" si="155"/>
        <v>0</v>
      </c>
      <c r="H1586" s="41">
        <f t="shared" si="156"/>
        <v>38710.577499999992</v>
      </c>
      <c r="I1586" s="45"/>
      <c r="J1586" s="46"/>
      <c r="K1586" s="45"/>
      <c r="N1586" s="161"/>
    </row>
    <row r="1587" spans="1:14" hidden="1" outlineLevel="1" x14ac:dyDescent="0.3">
      <c r="A1587" s="15">
        <v>1584</v>
      </c>
      <c r="B1587" s="49">
        <f t="shared" si="154"/>
        <v>38710.577499999992</v>
      </c>
      <c r="C1587" s="41">
        <f t="shared" si="152"/>
        <v>58.07</v>
      </c>
      <c r="D1587" s="41"/>
      <c r="E1587" s="41">
        <f t="shared" si="157"/>
        <v>58.07</v>
      </c>
      <c r="F1587" s="41">
        <f t="shared" si="153"/>
        <v>55.166499999999999</v>
      </c>
      <c r="G1587" s="41">
        <f t="shared" si="155"/>
        <v>0</v>
      </c>
      <c r="H1587" s="41">
        <f t="shared" si="156"/>
        <v>38765.743999999992</v>
      </c>
      <c r="I1587" s="45"/>
      <c r="J1587" s="46"/>
      <c r="K1587" s="45"/>
      <c r="N1587" s="161"/>
    </row>
    <row r="1588" spans="1:14" hidden="1" outlineLevel="1" x14ac:dyDescent="0.3">
      <c r="A1588" s="15">
        <v>1585</v>
      </c>
      <c r="B1588" s="49">
        <f t="shared" si="154"/>
        <v>38765.743999999992</v>
      </c>
      <c r="C1588" s="41">
        <f t="shared" si="152"/>
        <v>58.15</v>
      </c>
      <c r="D1588" s="41"/>
      <c r="E1588" s="41">
        <f t="shared" si="157"/>
        <v>58.15</v>
      </c>
      <c r="F1588" s="41">
        <f t="shared" si="153"/>
        <v>55.242499999999993</v>
      </c>
      <c r="G1588" s="41">
        <f t="shared" si="155"/>
        <v>0</v>
      </c>
      <c r="H1588" s="41">
        <f t="shared" si="156"/>
        <v>38820.986499999992</v>
      </c>
      <c r="I1588" s="45"/>
      <c r="J1588" s="46"/>
      <c r="K1588" s="45"/>
      <c r="N1588" s="161"/>
    </row>
    <row r="1589" spans="1:14" hidden="1" outlineLevel="1" x14ac:dyDescent="0.3">
      <c r="A1589" s="15">
        <v>1586</v>
      </c>
      <c r="B1589" s="49">
        <f t="shared" si="154"/>
        <v>38820.986499999992</v>
      </c>
      <c r="C1589" s="41">
        <f t="shared" si="152"/>
        <v>58.23</v>
      </c>
      <c r="D1589" s="41"/>
      <c r="E1589" s="41">
        <f t="shared" si="157"/>
        <v>58.23</v>
      </c>
      <c r="F1589" s="41">
        <f t="shared" si="153"/>
        <v>55.318499999999993</v>
      </c>
      <c r="G1589" s="41">
        <f t="shared" si="155"/>
        <v>0</v>
      </c>
      <c r="H1589" s="41">
        <f t="shared" si="156"/>
        <v>38876.304999999993</v>
      </c>
      <c r="I1589" s="45"/>
      <c r="J1589" s="46"/>
      <c r="K1589" s="45"/>
      <c r="N1589" s="161"/>
    </row>
    <row r="1590" spans="1:14" hidden="1" outlineLevel="1" x14ac:dyDescent="0.3">
      <c r="A1590" s="15">
        <v>1587</v>
      </c>
      <c r="B1590" s="49">
        <f t="shared" si="154"/>
        <v>38876.304999999993</v>
      </c>
      <c r="C1590" s="41">
        <f t="shared" si="152"/>
        <v>58.31</v>
      </c>
      <c r="D1590" s="41"/>
      <c r="E1590" s="41">
        <f t="shared" si="157"/>
        <v>58.31</v>
      </c>
      <c r="F1590" s="41">
        <f t="shared" si="153"/>
        <v>55.394500000000001</v>
      </c>
      <c r="G1590" s="41">
        <f t="shared" si="155"/>
        <v>0</v>
      </c>
      <c r="H1590" s="41">
        <f t="shared" si="156"/>
        <v>38931.699499999995</v>
      </c>
      <c r="I1590" s="45"/>
      <c r="J1590" s="46"/>
      <c r="K1590" s="45"/>
      <c r="N1590" s="161"/>
    </row>
    <row r="1591" spans="1:14" hidden="1" outlineLevel="1" x14ac:dyDescent="0.3">
      <c r="A1591" s="15">
        <v>1588</v>
      </c>
      <c r="B1591" s="49">
        <f t="shared" si="154"/>
        <v>38931.699499999995</v>
      </c>
      <c r="C1591" s="41">
        <f t="shared" si="152"/>
        <v>58.4</v>
      </c>
      <c r="D1591" s="41"/>
      <c r="E1591" s="41">
        <f t="shared" si="157"/>
        <v>58.4</v>
      </c>
      <c r="F1591" s="41">
        <f t="shared" si="153"/>
        <v>55.48</v>
      </c>
      <c r="G1591" s="41">
        <f t="shared" si="155"/>
        <v>0</v>
      </c>
      <c r="H1591" s="41">
        <f t="shared" si="156"/>
        <v>38987.179499999998</v>
      </c>
      <c r="I1591" s="45"/>
      <c r="J1591" s="46"/>
      <c r="K1591" s="45"/>
      <c r="N1591" s="161"/>
    </row>
    <row r="1592" spans="1:14" hidden="1" outlineLevel="1" x14ac:dyDescent="0.3">
      <c r="A1592" s="15">
        <v>1589</v>
      </c>
      <c r="B1592" s="49">
        <f t="shared" si="154"/>
        <v>38987.179499999998</v>
      </c>
      <c r="C1592" s="41">
        <f t="shared" si="152"/>
        <v>58.48</v>
      </c>
      <c r="D1592" s="41"/>
      <c r="E1592" s="41">
        <f t="shared" si="157"/>
        <v>58.48</v>
      </c>
      <c r="F1592" s="41">
        <f t="shared" si="153"/>
        <v>55.555999999999997</v>
      </c>
      <c r="G1592" s="41">
        <f t="shared" si="155"/>
        <v>0</v>
      </c>
      <c r="H1592" s="41">
        <f t="shared" si="156"/>
        <v>39042.735499999995</v>
      </c>
      <c r="I1592" s="45"/>
      <c r="J1592" s="46"/>
      <c r="K1592" s="45"/>
      <c r="N1592" s="161"/>
    </row>
    <row r="1593" spans="1:14" hidden="1" outlineLevel="1" x14ac:dyDescent="0.3">
      <c r="A1593" s="15">
        <v>1590</v>
      </c>
      <c r="B1593" s="49">
        <f t="shared" si="154"/>
        <v>39042.735499999995</v>
      </c>
      <c r="C1593" s="41">
        <f t="shared" si="152"/>
        <v>58.56</v>
      </c>
      <c r="D1593" s="41">
        <f>D1563</f>
        <v>200</v>
      </c>
      <c r="E1593" s="41">
        <f t="shared" si="157"/>
        <v>58.56</v>
      </c>
      <c r="F1593" s="41">
        <f t="shared" si="153"/>
        <v>55.631999999999998</v>
      </c>
      <c r="G1593" s="41">
        <f t="shared" si="155"/>
        <v>0</v>
      </c>
      <c r="H1593" s="41">
        <f t="shared" si="156"/>
        <v>39288.367499999993</v>
      </c>
      <c r="I1593" s="47">
        <f>D1593+I1563</f>
        <v>10600</v>
      </c>
      <c r="J1593" s="41"/>
      <c r="K1593" s="45"/>
      <c r="N1593" s="161"/>
    </row>
    <row r="1594" spans="1:14" hidden="1" outlineLevel="1" x14ac:dyDescent="0.3">
      <c r="A1594" s="15">
        <v>1591</v>
      </c>
      <c r="B1594" s="49">
        <f t="shared" si="154"/>
        <v>39288.367499999993</v>
      </c>
      <c r="C1594" s="41">
        <f t="shared" si="152"/>
        <v>58.93</v>
      </c>
      <c r="D1594" s="41"/>
      <c r="E1594" s="41">
        <f t="shared" si="157"/>
        <v>58.93</v>
      </c>
      <c r="F1594" s="41">
        <f t="shared" si="153"/>
        <v>55.983499999999999</v>
      </c>
      <c r="G1594" s="41">
        <f t="shared" si="155"/>
        <v>0</v>
      </c>
      <c r="H1594" s="41">
        <f t="shared" si="156"/>
        <v>39344.350999999995</v>
      </c>
      <c r="I1594" s="45"/>
      <c r="J1594" s="46"/>
      <c r="K1594" s="45"/>
      <c r="N1594" s="161"/>
    </row>
    <row r="1595" spans="1:14" hidden="1" outlineLevel="1" x14ac:dyDescent="0.3">
      <c r="A1595" s="15">
        <v>1592</v>
      </c>
      <c r="B1595" s="49">
        <f t="shared" si="154"/>
        <v>39344.350999999995</v>
      </c>
      <c r="C1595" s="41">
        <f t="shared" si="152"/>
        <v>59.02</v>
      </c>
      <c r="D1595" s="41"/>
      <c r="E1595" s="41">
        <f t="shared" si="157"/>
        <v>59.02</v>
      </c>
      <c r="F1595" s="41">
        <f t="shared" si="153"/>
        <v>56.069000000000003</v>
      </c>
      <c r="G1595" s="41">
        <f t="shared" si="155"/>
        <v>0</v>
      </c>
      <c r="H1595" s="41">
        <f t="shared" si="156"/>
        <v>39400.42</v>
      </c>
      <c r="I1595" s="45"/>
      <c r="J1595" s="46"/>
      <c r="K1595" s="45"/>
      <c r="N1595" s="161"/>
    </row>
    <row r="1596" spans="1:14" hidden="1" outlineLevel="1" x14ac:dyDescent="0.3">
      <c r="A1596" s="15">
        <v>1593</v>
      </c>
      <c r="B1596" s="49">
        <f t="shared" si="154"/>
        <v>39400.42</v>
      </c>
      <c r="C1596" s="41">
        <f t="shared" si="152"/>
        <v>59.1</v>
      </c>
      <c r="D1596" s="41"/>
      <c r="E1596" s="41">
        <f t="shared" si="157"/>
        <v>59.1</v>
      </c>
      <c r="F1596" s="41">
        <f t="shared" si="153"/>
        <v>56.144999999999996</v>
      </c>
      <c r="G1596" s="41">
        <f t="shared" si="155"/>
        <v>0</v>
      </c>
      <c r="H1596" s="41">
        <f t="shared" si="156"/>
        <v>39456.564999999995</v>
      </c>
      <c r="I1596" s="45"/>
      <c r="J1596" s="46"/>
      <c r="K1596" s="45"/>
      <c r="N1596" s="161"/>
    </row>
    <row r="1597" spans="1:14" hidden="1" outlineLevel="1" x14ac:dyDescent="0.3">
      <c r="A1597" s="15">
        <v>1594</v>
      </c>
      <c r="B1597" s="49">
        <f t="shared" si="154"/>
        <v>39456.564999999995</v>
      </c>
      <c r="C1597" s="41">
        <f t="shared" si="152"/>
        <v>59.18</v>
      </c>
      <c r="D1597" s="41"/>
      <c r="E1597" s="41">
        <f t="shared" si="157"/>
        <v>59.18</v>
      </c>
      <c r="F1597" s="41">
        <f t="shared" si="153"/>
        <v>56.220999999999997</v>
      </c>
      <c r="G1597" s="41">
        <f t="shared" si="155"/>
        <v>0</v>
      </c>
      <c r="H1597" s="41">
        <f t="shared" si="156"/>
        <v>39512.785999999993</v>
      </c>
      <c r="I1597" s="45"/>
      <c r="J1597" s="46"/>
      <c r="K1597" s="45"/>
      <c r="N1597" s="161"/>
    </row>
    <row r="1598" spans="1:14" hidden="1" outlineLevel="1" x14ac:dyDescent="0.3">
      <c r="A1598" s="15">
        <v>1595</v>
      </c>
      <c r="B1598" s="49">
        <f t="shared" si="154"/>
        <v>39512.785999999993</v>
      </c>
      <c r="C1598" s="41">
        <f t="shared" si="152"/>
        <v>59.27</v>
      </c>
      <c r="D1598" s="41"/>
      <c r="E1598" s="41">
        <f t="shared" si="157"/>
        <v>59.27</v>
      </c>
      <c r="F1598" s="41">
        <f t="shared" si="153"/>
        <v>56.3065</v>
      </c>
      <c r="G1598" s="41">
        <f t="shared" si="155"/>
        <v>0</v>
      </c>
      <c r="H1598" s="41">
        <f t="shared" si="156"/>
        <v>39569.092499999992</v>
      </c>
      <c r="I1598" s="45"/>
      <c r="J1598" s="46"/>
      <c r="K1598" s="45"/>
      <c r="N1598" s="161"/>
    </row>
    <row r="1599" spans="1:14" hidden="1" outlineLevel="1" x14ac:dyDescent="0.3">
      <c r="A1599" s="15">
        <v>1596</v>
      </c>
      <c r="B1599" s="49">
        <f t="shared" si="154"/>
        <v>39569.092499999992</v>
      </c>
      <c r="C1599" s="41">
        <f t="shared" si="152"/>
        <v>59.35</v>
      </c>
      <c r="D1599" s="41"/>
      <c r="E1599" s="41">
        <f t="shared" si="157"/>
        <v>59.35</v>
      </c>
      <c r="F1599" s="41">
        <f t="shared" si="153"/>
        <v>56.3825</v>
      </c>
      <c r="G1599" s="41">
        <f t="shared" si="155"/>
        <v>0</v>
      </c>
      <c r="H1599" s="41">
        <f t="shared" si="156"/>
        <v>39625.474999999991</v>
      </c>
      <c r="I1599" s="45"/>
      <c r="J1599" s="46"/>
      <c r="K1599" s="45"/>
      <c r="N1599" s="161"/>
    </row>
    <row r="1600" spans="1:14" hidden="1" outlineLevel="1" x14ac:dyDescent="0.3">
      <c r="A1600" s="15">
        <v>1597</v>
      </c>
      <c r="B1600" s="49">
        <f t="shared" si="154"/>
        <v>39625.474999999991</v>
      </c>
      <c r="C1600" s="41">
        <f t="shared" si="152"/>
        <v>59.44</v>
      </c>
      <c r="D1600" s="41"/>
      <c r="E1600" s="41">
        <f t="shared" si="157"/>
        <v>59.44</v>
      </c>
      <c r="F1600" s="41">
        <f t="shared" si="153"/>
        <v>56.467999999999996</v>
      </c>
      <c r="G1600" s="41">
        <f t="shared" si="155"/>
        <v>0</v>
      </c>
      <c r="H1600" s="41">
        <f t="shared" si="156"/>
        <v>39681.942999999992</v>
      </c>
      <c r="I1600" s="45"/>
      <c r="J1600" s="46"/>
      <c r="K1600" s="45"/>
      <c r="N1600" s="161"/>
    </row>
    <row r="1601" spans="1:14" hidden="1" outlineLevel="1" x14ac:dyDescent="0.3">
      <c r="A1601" s="15">
        <v>1598</v>
      </c>
      <c r="B1601" s="49">
        <f t="shared" si="154"/>
        <v>39681.942999999992</v>
      </c>
      <c r="C1601" s="41">
        <f t="shared" si="152"/>
        <v>59.52</v>
      </c>
      <c r="D1601" s="41"/>
      <c r="E1601" s="41">
        <f t="shared" si="157"/>
        <v>59.52</v>
      </c>
      <c r="F1601" s="41">
        <f t="shared" si="153"/>
        <v>56.543999999999997</v>
      </c>
      <c r="G1601" s="41">
        <f t="shared" si="155"/>
        <v>0</v>
      </c>
      <c r="H1601" s="41">
        <f t="shared" si="156"/>
        <v>39738.486999999994</v>
      </c>
      <c r="I1601" s="45"/>
      <c r="J1601" s="46"/>
      <c r="K1601" s="45"/>
      <c r="N1601" s="161"/>
    </row>
    <row r="1602" spans="1:14" hidden="1" outlineLevel="1" x14ac:dyDescent="0.3">
      <c r="A1602" s="15">
        <v>1599</v>
      </c>
      <c r="B1602" s="49">
        <f t="shared" si="154"/>
        <v>39738.486999999994</v>
      </c>
      <c r="C1602" s="41">
        <f t="shared" si="152"/>
        <v>59.61</v>
      </c>
      <c r="D1602" s="41"/>
      <c r="E1602" s="41">
        <f t="shared" si="157"/>
        <v>59.61</v>
      </c>
      <c r="F1602" s="41">
        <f t="shared" si="153"/>
        <v>56.6295</v>
      </c>
      <c r="G1602" s="41">
        <f t="shared" si="155"/>
        <v>0</v>
      </c>
      <c r="H1602" s="41">
        <f t="shared" si="156"/>
        <v>39795.116499999996</v>
      </c>
      <c r="I1602" s="45"/>
      <c r="J1602" s="46"/>
      <c r="K1602" s="45"/>
      <c r="N1602" s="161"/>
    </row>
    <row r="1603" spans="1:14" hidden="1" outlineLevel="1" x14ac:dyDescent="0.3">
      <c r="A1603" s="15">
        <v>1600</v>
      </c>
      <c r="B1603" s="49">
        <f t="shared" si="154"/>
        <v>39795.116499999996</v>
      </c>
      <c r="C1603" s="41">
        <f t="shared" si="152"/>
        <v>59.69</v>
      </c>
      <c r="D1603" s="41"/>
      <c r="E1603" s="41">
        <f t="shared" si="157"/>
        <v>59.69</v>
      </c>
      <c r="F1603" s="41">
        <f t="shared" si="153"/>
        <v>56.705499999999994</v>
      </c>
      <c r="G1603" s="41">
        <f t="shared" si="155"/>
        <v>0</v>
      </c>
      <c r="H1603" s="41">
        <f t="shared" si="156"/>
        <v>39851.821999999993</v>
      </c>
      <c r="I1603" s="45"/>
      <c r="J1603" s="46"/>
      <c r="K1603" s="45"/>
      <c r="N1603" s="161"/>
    </row>
    <row r="1604" spans="1:14" hidden="1" outlineLevel="1" x14ac:dyDescent="0.3">
      <c r="A1604" s="15">
        <v>1601</v>
      </c>
      <c r="B1604" s="49">
        <f t="shared" si="154"/>
        <v>39851.821999999993</v>
      </c>
      <c r="C1604" s="41">
        <f t="shared" ref="C1604:C1667" si="158">ROUND(B1604*Ertrag/100,2)</f>
        <v>59.78</v>
      </c>
      <c r="D1604" s="41"/>
      <c r="E1604" s="41">
        <f t="shared" si="157"/>
        <v>59.78</v>
      </c>
      <c r="F1604" s="41">
        <f t="shared" ref="F1604:F1667" si="159">IF(E1604&lt;50,0,E1604*gebuehr)</f>
        <v>56.790999999999997</v>
      </c>
      <c r="G1604" s="41">
        <f t="shared" si="155"/>
        <v>0</v>
      </c>
      <c r="H1604" s="41">
        <f t="shared" si="156"/>
        <v>39908.61299999999</v>
      </c>
      <c r="I1604" s="45"/>
      <c r="J1604" s="46"/>
      <c r="K1604" s="45"/>
      <c r="N1604" s="161"/>
    </row>
    <row r="1605" spans="1:14" hidden="1" outlineLevel="1" x14ac:dyDescent="0.3">
      <c r="A1605" s="15">
        <v>1602</v>
      </c>
      <c r="B1605" s="49">
        <f t="shared" si="154"/>
        <v>39908.61299999999</v>
      </c>
      <c r="C1605" s="41">
        <f t="shared" si="158"/>
        <v>59.86</v>
      </c>
      <c r="D1605" s="41"/>
      <c r="E1605" s="41">
        <f t="shared" si="157"/>
        <v>59.86</v>
      </c>
      <c r="F1605" s="41">
        <f t="shared" si="159"/>
        <v>56.866999999999997</v>
      </c>
      <c r="G1605" s="41">
        <f t="shared" si="155"/>
        <v>0</v>
      </c>
      <c r="H1605" s="41">
        <f t="shared" si="156"/>
        <v>39965.479999999989</v>
      </c>
      <c r="I1605" s="45"/>
      <c r="J1605" s="46"/>
      <c r="K1605" s="45"/>
      <c r="N1605" s="161"/>
    </row>
    <row r="1606" spans="1:14" hidden="1" outlineLevel="1" x14ac:dyDescent="0.3">
      <c r="A1606" s="15">
        <v>1603</v>
      </c>
      <c r="B1606" s="49">
        <f t="shared" si="154"/>
        <v>39965.479999999989</v>
      </c>
      <c r="C1606" s="41">
        <f t="shared" si="158"/>
        <v>59.95</v>
      </c>
      <c r="D1606" s="41"/>
      <c r="E1606" s="41">
        <f t="shared" si="157"/>
        <v>59.95</v>
      </c>
      <c r="F1606" s="41">
        <f t="shared" si="159"/>
        <v>56.952500000000001</v>
      </c>
      <c r="G1606" s="41">
        <f t="shared" si="155"/>
        <v>0</v>
      </c>
      <c r="H1606" s="41">
        <f t="shared" si="156"/>
        <v>40022.432499999988</v>
      </c>
      <c r="I1606" s="45"/>
      <c r="J1606" s="46"/>
      <c r="K1606" s="45"/>
      <c r="N1606" s="161"/>
    </row>
    <row r="1607" spans="1:14" hidden="1" outlineLevel="1" x14ac:dyDescent="0.3">
      <c r="A1607" s="15">
        <v>1604</v>
      </c>
      <c r="B1607" s="49">
        <f t="shared" ref="B1607:B1670" si="160">H1606</f>
        <v>40022.432499999988</v>
      </c>
      <c r="C1607" s="41">
        <f t="shared" si="158"/>
        <v>60.03</v>
      </c>
      <c r="D1607" s="41"/>
      <c r="E1607" s="41">
        <f t="shared" si="157"/>
        <v>60.03</v>
      </c>
      <c r="F1607" s="41">
        <f t="shared" si="159"/>
        <v>57.028500000000001</v>
      </c>
      <c r="G1607" s="41">
        <f t="shared" si="155"/>
        <v>0</v>
      </c>
      <c r="H1607" s="41">
        <f t="shared" si="156"/>
        <v>40079.460999999988</v>
      </c>
      <c r="I1607" s="45"/>
      <c r="J1607" s="46"/>
      <c r="K1607" s="45"/>
      <c r="N1607" s="161"/>
    </row>
    <row r="1608" spans="1:14" hidden="1" outlineLevel="1" x14ac:dyDescent="0.3">
      <c r="A1608" s="15">
        <v>1605</v>
      </c>
      <c r="B1608" s="49">
        <f t="shared" si="160"/>
        <v>40079.460999999988</v>
      </c>
      <c r="C1608" s="41">
        <f t="shared" si="158"/>
        <v>60.12</v>
      </c>
      <c r="D1608" s="41"/>
      <c r="E1608" s="41">
        <f t="shared" si="157"/>
        <v>60.12</v>
      </c>
      <c r="F1608" s="41">
        <f t="shared" si="159"/>
        <v>57.113999999999997</v>
      </c>
      <c r="G1608" s="41">
        <f t="shared" si="155"/>
        <v>0</v>
      </c>
      <c r="H1608" s="41">
        <f t="shared" si="156"/>
        <v>40136.57499999999</v>
      </c>
      <c r="I1608" s="45"/>
      <c r="J1608" s="46"/>
      <c r="K1608" s="45"/>
      <c r="N1608" s="161"/>
    </row>
    <row r="1609" spans="1:14" hidden="1" outlineLevel="1" x14ac:dyDescent="0.3">
      <c r="A1609" s="15">
        <v>1606</v>
      </c>
      <c r="B1609" s="49">
        <f t="shared" si="160"/>
        <v>40136.57499999999</v>
      </c>
      <c r="C1609" s="41">
        <f t="shared" si="158"/>
        <v>60.2</v>
      </c>
      <c r="D1609" s="41"/>
      <c r="E1609" s="41">
        <f t="shared" si="157"/>
        <v>60.2</v>
      </c>
      <c r="F1609" s="41">
        <f t="shared" si="159"/>
        <v>57.19</v>
      </c>
      <c r="G1609" s="41">
        <f t="shared" si="155"/>
        <v>0</v>
      </c>
      <c r="H1609" s="41">
        <f t="shared" si="156"/>
        <v>40193.764999999992</v>
      </c>
      <c r="I1609" s="45"/>
      <c r="J1609" s="46"/>
      <c r="K1609" s="45"/>
      <c r="N1609" s="161"/>
    </row>
    <row r="1610" spans="1:14" hidden="1" outlineLevel="1" x14ac:dyDescent="0.3">
      <c r="A1610" s="15">
        <v>1607</v>
      </c>
      <c r="B1610" s="49">
        <f t="shared" si="160"/>
        <v>40193.764999999992</v>
      </c>
      <c r="C1610" s="41">
        <f t="shared" si="158"/>
        <v>60.29</v>
      </c>
      <c r="D1610" s="41"/>
      <c r="E1610" s="41">
        <f t="shared" si="157"/>
        <v>60.29</v>
      </c>
      <c r="F1610" s="41">
        <f t="shared" si="159"/>
        <v>57.275499999999994</v>
      </c>
      <c r="G1610" s="41">
        <f t="shared" si="155"/>
        <v>0</v>
      </c>
      <c r="H1610" s="41">
        <f t="shared" si="156"/>
        <v>40251.040499999996</v>
      </c>
      <c r="I1610" s="45"/>
      <c r="J1610" s="46"/>
      <c r="K1610" s="45"/>
      <c r="N1610" s="161"/>
    </row>
    <row r="1611" spans="1:14" hidden="1" outlineLevel="1" x14ac:dyDescent="0.3">
      <c r="A1611" s="15">
        <v>1608</v>
      </c>
      <c r="B1611" s="49">
        <f t="shared" si="160"/>
        <v>40251.040499999996</v>
      </c>
      <c r="C1611" s="41">
        <f t="shared" si="158"/>
        <v>60.38</v>
      </c>
      <c r="D1611" s="41"/>
      <c r="E1611" s="41">
        <f t="shared" si="157"/>
        <v>60.38</v>
      </c>
      <c r="F1611" s="41">
        <f t="shared" si="159"/>
        <v>57.360999999999997</v>
      </c>
      <c r="G1611" s="41">
        <f t="shared" si="155"/>
        <v>0</v>
      </c>
      <c r="H1611" s="41">
        <f t="shared" si="156"/>
        <v>40308.401499999993</v>
      </c>
      <c r="I1611" s="45"/>
      <c r="J1611" s="46"/>
      <c r="K1611" s="45"/>
      <c r="N1611" s="161"/>
    </row>
    <row r="1612" spans="1:14" hidden="1" outlineLevel="1" x14ac:dyDescent="0.3">
      <c r="A1612" s="15">
        <v>1609</v>
      </c>
      <c r="B1612" s="49">
        <f t="shared" si="160"/>
        <v>40308.401499999993</v>
      </c>
      <c r="C1612" s="41">
        <f t="shared" si="158"/>
        <v>60.46</v>
      </c>
      <c r="D1612" s="41"/>
      <c r="E1612" s="41">
        <f t="shared" si="157"/>
        <v>60.46</v>
      </c>
      <c r="F1612" s="41">
        <f t="shared" si="159"/>
        <v>57.436999999999998</v>
      </c>
      <c r="G1612" s="41">
        <f t="shared" si="155"/>
        <v>0</v>
      </c>
      <c r="H1612" s="41">
        <f t="shared" si="156"/>
        <v>40365.838499999991</v>
      </c>
      <c r="I1612" s="45"/>
      <c r="J1612" s="46"/>
      <c r="K1612" s="45"/>
      <c r="N1612" s="161"/>
    </row>
    <row r="1613" spans="1:14" hidden="1" outlineLevel="1" x14ac:dyDescent="0.3">
      <c r="A1613" s="15">
        <v>1610</v>
      </c>
      <c r="B1613" s="49">
        <f t="shared" si="160"/>
        <v>40365.838499999991</v>
      </c>
      <c r="C1613" s="41">
        <f t="shared" si="158"/>
        <v>60.55</v>
      </c>
      <c r="D1613" s="41"/>
      <c r="E1613" s="41">
        <f t="shared" si="157"/>
        <v>60.55</v>
      </c>
      <c r="F1613" s="41">
        <f t="shared" si="159"/>
        <v>57.522499999999994</v>
      </c>
      <c r="G1613" s="41">
        <f t="shared" si="155"/>
        <v>0</v>
      </c>
      <c r="H1613" s="41">
        <f t="shared" si="156"/>
        <v>40423.36099999999</v>
      </c>
      <c r="I1613" s="45"/>
      <c r="J1613" s="46"/>
      <c r="K1613" s="45"/>
      <c r="N1613" s="161"/>
    </row>
    <row r="1614" spans="1:14" hidden="1" outlineLevel="1" x14ac:dyDescent="0.3">
      <c r="A1614" s="15">
        <v>1611</v>
      </c>
      <c r="B1614" s="49">
        <f t="shared" si="160"/>
        <v>40423.36099999999</v>
      </c>
      <c r="C1614" s="41">
        <f t="shared" si="158"/>
        <v>60.64</v>
      </c>
      <c r="D1614" s="41"/>
      <c r="E1614" s="41">
        <f t="shared" si="157"/>
        <v>60.64</v>
      </c>
      <c r="F1614" s="41">
        <f t="shared" si="159"/>
        <v>57.607999999999997</v>
      </c>
      <c r="G1614" s="41">
        <f t="shared" si="155"/>
        <v>0</v>
      </c>
      <c r="H1614" s="41">
        <f t="shared" si="156"/>
        <v>40480.96899999999</v>
      </c>
      <c r="I1614" s="45"/>
      <c r="J1614" s="46"/>
      <c r="K1614" s="45"/>
      <c r="N1614" s="161"/>
    </row>
    <row r="1615" spans="1:14" hidden="1" outlineLevel="1" x14ac:dyDescent="0.3">
      <c r="A1615" s="15">
        <v>1612</v>
      </c>
      <c r="B1615" s="49">
        <f t="shared" si="160"/>
        <v>40480.96899999999</v>
      </c>
      <c r="C1615" s="41">
        <f t="shared" si="158"/>
        <v>60.72</v>
      </c>
      <c r="D1615" s="41"/>
      <c r="E1615" s="41">
        <f t="shared" si="157"/>
        <v>60.72</v>
      </c>
      <c r="F1615" s="41">
        <f t="shared" si="159"/>
        <v>57.683999999999997</v>
      </c>
      <c r="G1615" s="41">
        <f t="shared" si="155"/>
        <v>0</v>
      </c>
      <c r="H1615" s="41">
        <f t="shared" si="156"/>
        <v>40538.652999999991</v>
      </c>
      <c r="I1615" s="45"/>
      <c r="J1615" s="46"/>
      <c r="K1615" s="45"/>
      <c r="N1615" s="161"/>
    </row>
    <row r="1616" spans="1:14" hidden="1" outlineLevel="1" x14ac:dyDescent="0.3">
      <c r="A1616" s="15">
        <v>1613</v>
      </c>
      <c r="B1616" s="49">
        <f t="shared" si="160"/>
        <v>40538.652999999991</v>
      </c>
      <c r="C1616" s="41">
        <f t="shared" si="158"/>
        <v>60.81</v>
      </c>
      <c r="D1616" s="41"/>
      <c r="E1616" s="41">
        <f t="shared" si="157"/>
        <v>60.81</v>
      </c>
      <c r="F1616" s="41">
        <f t="shared" si="159"/>
        <v>57.769500000000001</v>
      </c>
      <c r="G1616" s="41">
        <f t="shared" si="155"/>
        <v>0</v>
      </c>
      <c r="H1616" s="41">
        <f t="shared" si="156"/>
        <v>40596.422499999993</v>
      </c>
      <c r="I1616" s="45"/>
      <c r="J1616" s="46"/>
      <c r="K1616" s="45"/>
      <c r="N1616" s="161"/>
    </row>
    <row r="1617" spans="1:14" hidden="1" outlineLevel="1" x14ac:dyDescent="0.3">
      <c r="A1617" s="15">
        <v>1614</v>
      </c>
      <c r="B1617" s="49">
        <f t="shared" si="160"/>
        <v>40596.422499999993</v>
      </c>
      <c r="C1617" s="41">
        <f t="shared" si="158"/>
        <v>60.89</v>
      </c>
      <c r="D1617" s="41"/>
      <c r="E1617" s="41">
        <f t="shared" si="157"/>
        <v>60.89</v>
      </c>
      <c r="F1617" s="41">
        <f t="shared" si="159"/>
        <v>57.845500000000001</v>
      </c>
      <c r="G1617" s="41">
        <f t="shared" si="155"/>
        <v>0</v>
      </c>
      <c r="H1617" s="41">
        <f t="shared" si="156"/>
        <v>40654.267999999996</v>
      </c>
      <c r="I1617" s="45"/>
      <c r="J1617" s="46"/>
      <c r="K1617" s="45"/>
      <c r="N1617" s="161"/>
    </row>
    <row r="1618" spans="1:14" hidden="1" outlineLevel="1" x14ac:dyDescent="0.3">
      <c r="A1618" s="15">
        <v>1615</v>
      </c>
      <c r="B1618" s="49">
        <f t="shared" si="160"/>
        <v>40654.267999999996</v>
      </c>
      <c r="C1618" s="41">
        <f t="shared" si="158"/>
        <v>60.98</v>
      </c>
      <c r="D1618" s="41"/>
      <c r="E1618" s="41">
        <f t="shared" si="157"/>
        <v>60.98</v>
      </c>
      <c r="F1618" s="41">
        <f t="shared" si="159"/>
        <v>57.930999999999997</v>
      </c>
      <c r="G1618" s="41">
        <f t="shared" si="155"/>
        <v>0</v>
      </c>
      <c r="H1618" s="41">
        <f t="shared" si="156"/>
        <v>40712.198999999993</v>
      </c>
      <c r="I1618" s="45"/>
      <c r="J1618" s="46"/>
      <c r="K1618" s="45"/>
      <c r="N1618" s="161"/>
    </row>
    <row r="1619" spans="1:14" hidden="1" outlineLevel="1" x14ac:dyDescent="0.3">
      <c r="A1619" s="15">
        <v>1616</v>
      </c>
      <c r="B1619" s="49">
        <f t="shared" si="160"/>
        <v>40712.198999999993</v>
      </c>
      <c r="C1619" s="41">
        <f t="shared" si="158"/>
        <v>61.07</v>
      </c>
      <c r="D1619" s="41"/>
      <c r="E1619" s="41">
        <f t="shared" si="157"/>
        <v>61.07</v>
      </c>
      <c r="F1619" s="41">
        <f t="shared" si="159"/>
        <v>58.016500000000001</v>
      </c>
      <c r="G1619" s="41">
        <f t="shared" si="155"/>
        <v>0</v>
      </c>
      <c r="H1619" s="41">
        <f t="shared" si="156"/>
        <v>40770.215499999991</v>
      </c>
      <c r="I1619" s="45"/>
      <c r="J1619" s="46"/>
      <c r="K1619" s="45"/>
      <c r="N1619" s="161"/>
    </row>
    <row r="1620" spans="1:14" hidden="1" outlineLevel="1" x14ac:dyDescent="0.3">
      <c r="A1620" s="15">
        <v>1617</v>
      </c>
      <c r="B1620" s="49">
        <f t="shared" si="160"/>
        <v>40770.215499999991</v>
      </c>
      <c r="C1620" s="41">
        <f t="shared" si="158"/>
        <v>61.16</v>
      </c>
      <c r="D1620" s="41"/>
      <c r="E1620" s="41">
        <f t="shared" si="157"/>
        <v>61.16</v>
      </c>
      <c r="F1620" s="41">
        <f t="shared" si="159"/>
        <v>58.101999999999997</v>
      </c>
      <c r="G1620" s="41">
        <f t="shared" si="155"/>
        <v>0</v>
      </c>
      <c r="H1620" s="41">
        <f t="shared" si="156"/>
        <v>40828.31749999999</v>
      </c>
      <c r="I1620" s="45"/>
      <c r="J1620" s="46"/>
      <c r="K1620" s="45"/>
      <c r="N1620" s="161"/>
    </row>
    <row r="1621" spans="1:14" hidden="1" outlineLevel="1" x14ac:dyDescent="0.3">
      <c r="A1621" s="15">
        <v>1618</v>
      </c>
      <c r="B1621" s="49">
        <f t="shared" si="160"/>
        <v>40828.31749999999</v>
      </c>
      <c r="C1621" s="41">
        <f t="shared" si="158"/>
        <v>61.24</v>
      </c>
      <c r="D1621" s="41"/>
      <c r="E1621" s="41">
        <f t="shared" si="157"/>
        <v>61.24</v>
      </c>
      <c r="F1621" s="41">
        <f t="shared" si="159"/>
        <v>58.177999999999997</v>
      </c>
      <c r="G1621" s="41">
        <f t="shared" si="155"/>
        <v>0</v>
      </c>
      <c r="H1621" s="41">
        <f t="shared" si="156"/>
        <v>40886.49549999999</v>
      </c>
      <c r="I1621" s="45"/>
      <c r="J1621" s="46"/>
      <c r="K1621" s="45"/>
      <c r="N1621" s="161"/>
    </row>
    <row r="1622" spans="1:14" hidden="1" outlineLevel="1" x14ac:dyDescent="0.3">
      <c r="A1622" s="15">
        <v>1619</v>
      </c>
      <c r="B1622" s="49">
        <f t="shared" si="160"/>
        <v>40886.49549999999</v>
      </c>
      <c r="C1622" s="41">
        <f t="shared" si="158"/>
        <v>61.33</v>
      </c>
      <c r="D1622" s="41"/>
      <c r="E1622" s="41">
        <f t="shared" si="157"/>
        <v>61.33</v>
      </c>
      <c r="F1622" s="41">
        <f t="shared" si="159"/>
        <v>58.263499999999993</v>
      </c>
      <c r="G1622" s="41">
        <f t="shared" si="155"/>
        <v>0</v>
      </c>
      <c r="H1622" s="41">
        <f t="shared" si="156"/>
        <v>40944.758999999991</v>
      </c>
      <c r="I1622" s="45"/>
      <c r="J1622" s="46"/>
      <c r="K1622" s="45"/>
      <c r="N1622" s="161"/>
    </row>
    <row r="1623" spans="1:14" hidden="1" outlineLevel="1" x14ac:dyDescent="0.3">
      <c r="A1623" s="15">
        <v>1620</v>
      </c>
      <c r="B1623" s="49">
        <f t="shared" si="160"/>
        <v>40944.758999999991</v>
      </c>
      <c r="C1623" s="41">
        <f t="shared" si="158"/>
        <v>61.42</v>
      </c>
      <c r="D1623" s="41">
        <f>D1563</f>
        <v>200</v>
      </c>
      <c r="E1623" s="41">
        <f t="shared" si="157"/>
        <v>61.42</v>
      </c>
      <c r="F1623" s="41">
        <f t="shared" si="159"/>
        <v>58.348999999999997</v>
      </c>
      <c r="G1623" s="41">
        <f t="shared" si="155"/>
        <v>0</v>
      </c>
      <c r="H1623" s="41">
        <f t="shared" si="156"/>
        <v>41193.107999999993</v>
      </c>
      <c r="I1623" s="47">
        <f>D1623+I1593</f>
        <v>10800</v>
      </c>
      <c r="J1623" s="41"/>
      <c r="K1623" s="45"/>
      <c r="N1623" s="161"/>
    </row>
    <row r="1624" spans="1:14" hidden="1" outlineLevel="1" x14ac:dyDescent="0.3">
      <c r="A1624" s="15">
        <v>1621</v>
      </c>
      <c r="B1624" s="49">
        <f t="shared" si="160"/>
        <v>41193.107999999993</v>
      </c>
      <c r="C1624" s="41">
        <f t="shared" si="158"/>
        <v>61.79</v>
      </c>
      <c r="D1624" s="41"/>
      <c r="E1624" s="41">
        <f t="shared" si="157"/>
        <v>61.79</v>
      </c>
      <c r="F1624" s="41">
        <f t="shared" si="159"/>
        <v>58.700499999999998</v>
      </c>
      <c r="G1624" s="41">
        <f t="shared" si="155"/>
        <v>0</v>
      </c>
      <c r="H1624" s="41">
        <f t="shared" si="156"/>
        <v>41251.808499999992</v>
      </c>
      <c r="I1624" s="45"/>
      <c r="J1624" s="46"/>
      <c r="K1624" s="45"/>
      <c r="N1624" s="161"/>
    </row>
    <row r="1625" spans="1:14" hidden="1" outlineLevel="1" x14ac:dyDescent="0.3">
      <c r="A1625" s="15">
        <v>1622</v>
      </c>
      <c r="B1625" s="49">
        <f t="shared" si="160"/>
        <v>41251.808499999992</v>
      </c>
      <c r="C1625" s="41">
        <f t="shared" si="158"/>
        <v>61.88</v>
      </c>
      <c r="D1625" s="41"/>
      <c r="E1625" s="41">
        <f t="shared" si="157"/>
        <v>61.88</v>
      </c>
      <c r="F1625" s="41">
        <f t="shared" si="159"/>
        <v>58.786000000000001</v>
      </c>
      <c r="G1625" s="41">
        <f t="shared" si="155"/>
        <v>0</v>
      </c>
      <c r="H1625" s="41">
        <f t="shared" si="156"/>
        <v>41310.594499999992</v>
      </c>
      <c r="I1625" s="45"/>
      <c r="J1625" s="46"/>
      <c r="K1625" s="45"/>
      <c r="N1625" s="161"/>
    </row>
    <row r="1626" spans="1:14" hidden="1" outlineLevel="1" x14ac:dyDescent="0.3">
      <c r="A1626" s="15">
        <v>1623</v>
      </c>
      <c r="B1626" s="49">
        <f t="shared" si="160"/>
        <v>41310.594499999992</v>
      </c>
      <c r="C1626" s="41">
        <f t="shared" si="158"/>
        <v>61.97</v>
      </c>
      <c r="D1626" s="41"/>
      <c r="E1626" s="41">
        <f t="shared" si="157"/>
        <v>61.97</v>
      </c>
      <c r="F1626" s="41">
        <f t="shared" si="159"/>
        <v>58.871499999999997</v>
      </c>
      <c r="G1626" s="41">
        <f t="shared" si="155"/>
        <v>0</v>
      </c>
      <c r="H1626" s="41">
        <f t="shared" si="156"/>
        <v>41369.465999999993</v>
      </c>
      <c r="I1626" s="45"/>
      <c r="J1626" s="46"/>
      <c r="K1626" s="45"/>
      <c r="N1626" s="161"/>
    </row>
    <row r="1627" spans="1:14" hidden="1" outlineLevel="1" x14ac:dyDescent="0.3">
      <c r="A1627" s="15">
        <v>1624</v>
      </c>
      <c r="B1627" s="49">
        <f t="shared" si="160"/>
        <v>41369.465999999993</v>
      </c>
      <c r="C1627" s="41">
        <f t="shared" si="158"/>
        <v>62.05</v>
      </c>
      <c r="D1627" s="41"/>
      <c r="E1627" s="41">
        <f t="shared" si="157"/>
        <v>62.05</v>
      </c>
      <c r="F1627" s="41">
        <f t="shared" si="159"/>
        <v>58.947499999999998</v>
      </c>
      <c r="G1627" s="41">
        <f t="shared" si="155"/>
        <v>0</v>
      </c>
      <c r="H1627" s="41">
        <f t="shared" si="156"/>
        <v>41428.413499999995</v>
      </c>
      <c r="I1627" s="45"/>
      <c r="J1627" s="46"/>
      <c r="K1627" s="45"/>
      <c r="N1627" s="161"/>
    </row>
    <row r="1628" spans="1:14" hidden="1" outlineLevel="1" x14ac:dyDescent="0.3">
      <c r="A1628" s="15">
        <v>1625</v>
      </c>
      <c r="B1628" s="49">
        <f t="shared" si="160"/>
        <v>41428.413499999995</v>
      </c>
      <c r="C1628" s="41">
        <f t="shared" si="158"/>
        <v>62.14</v>
      </c>
      <c r="D1628" s="41"/>
      <c r="E1628" s="41">
        <f t="shared" si="157"/>
        <v>62.14</v>
      </c>
      <c r="F1628" s="41">
        <f t="shared" si="159"/>
        <v>59.033000000000001</v>
      </c>
      <c r="G1628" s="41">
        <f t="shared" si="155"/>
        <v>0</v>
      </c>
      <c r="H1628" s="41">
        <f t="shared" si="156"/>
        <v>41487.446499999998</v>
      </c>
      <c r="I1628" s="45"/>
      <c r="J1628" s="46"/>
      <c r="K1628" s="45"/>
      <c r="N1628" s="161"/>
    </row>
    <row r="1629" spans="1:14" hidden="1" outlineLevel="1" x14ac:dyDescent="0.3">
      <c r="A1629" s="15">
        <v>1626</v>
      </c>
      <c r="B1629" s="49">
        <f t="shared" si="160"/>
        <v>41487.446499999998</v>
      </c>
      <c r="C1629" s="41">
        <f t="shared" si="158"/>
        <v>62.23</v>
      </c>
      <c r="D1629" s="41"/>
      <c r="E1629" s="41">
        <f t="shared" si="157"/>
        <v>62.23</v>
      </c>
      <c r="F1629" s="41">
        <f t="shared" si="159"/>
        <v>59.118499999999997</v>
      </c>
      <c r="G1629" s="41">
        <f t="shared" si="155"/>
        <v>0</v>
      </c>
      <c r="H1629" s="41">
        <f t="shared" si="156"/>
        <v>41546.564999999995</v>
      </c>
      <c r="I1629" s="45"/>
      <c r="J1629" s="46"/>
      <c r="K1629" s="45"/>
      <c r="N1629" s="161"/>
    </row>
    <row r="1630" spans="1:14" hidden="1" outlineLevel="1" x14ac:dyDescent="0.3">
      <c r="A1630" s="15">
        <v>1627</v>
      </c>
      <c r="B1630" s="49">
        <f t="shared" si="160"/>
        <v>41546.564999999995</v>
      </c>
      <c r="C1630" s="41">
        <f t="shared" si="158"/>
        <v>62.32</v>
      </c>
      <c r="D1630" s="41"/>
      <c r="E1630" s="41">
        <f t="shared" si="157"/>
        <v>62.32</v>
      </c>
      <c r="F1630" s="41">
        <f t="shared" si="159"/>
        <v>59.204000000000001</v>
      </c>
      <c r="G1630" s="41">
        <f t="shared" si="155"/>
        <v>0</v>
      </c>
      <c r="H1630" s="41">
        <f t="shared" si="156"/>
        <v>41605.768999999993</v>
      </c>
      <c r="I1630" s="45"/>
      <c r="J1630" s="46"/>
      <c r="K1630" s="45"/>
      <c r="N1630" s="161"/>
    </row>
    <row r="1631" spans="1:14" hidden="1" outlineLevel="1" x14ac:dyDescent="0.3">
      <c r="A1631" s="15">
        <v>1628</v>
      </c>
      <c r="B1631" s="49">
        <f t="shared" si="160"/>
        <v>41605.768999999993</v>
      </c>
      <c r="C1631" s="41">
        <f t="shared" si="158"/>
        <v>62.41</v>
      </c>
      <c r="D1631" s="41"/>
      <c r="E1631" s="41">
        <f t="shared" si="157"/>
        <v>62.41</v>
      </c>
      <c r="F1631" s="41">
        <f t="shared" si="159"/>
        <v>59.289499999999997</v>
      </c>
      <c r="G1631" s="41">
        <f t="shared" si="155"/>
        <v>0</v>
      </c>
      <c r="H1631" s="41">
        <f t="shared" si="156"/>
        <v>41665.058499999992</v>
      </c>
      <c r="I1631" s="45"/>
      <c r="J1631" s="46"/>
      <c r="K1631" s="45"/>
      <c r="N1631" s="161"/>
    </row>
    <row r="1632" spans="1:14" hidden="1" outlineLevel="1" x14ac:dyDescent="0.3">
      <c r="A1632" s="15">
        <v>1629</v>
      </c>
      <c r="B1632" s="49">
        <f t="shared" si="160"/>
        <v>41665.058499999992</v>
      </c>
      <c r="C1632" s="41">
        <f t="shared" si="158"/>
        <v>62.5</v>
      </c>
      <c r="D1632" s="41"/>
      <c r="E1632" s="41">
        <f t="shared" si="157"/>
        <v>62.5</v>
      </c>
      <c r="F1632" s="41">
        <f t="shared" si="159"/>
        <v>59.375</v>
      </c>
      <c r="G1632" s="41">
        <f t="shared" si="155"/>
        <v>0</v>
      </c>
      <c r="H1632" s="41">
        <f t="shared" si="156"/>
        <v>41724.433499999992</v>
      </c>
      <c r="I1632" s="45"/>
      <c r="J1632" s="46"/>
      <c r="K1632" s="45"/>
      <c r="N1632" s="161"/>
    </row>
    <row r="1633" spans="1:14" hidden="1" outlineLevel="1" x14ac:dyDescent="0.3">
      <c r="A1633" s="15">
        <v>1630</v>
      </c>
      <c r="B1633" s="49">
        <f t="shared" si="160"/>
        <v>41724.433499999992</v>
      </c>
      <c r="C1633" s="41">
        <f t="shared" si="158"/>
        <v>62.59</v>
      </c>
      <c r="D1633" s="41"/>
      <c r="E1633" s="41">
        <f t="shared" si="157"/>
        <v>62.59</v>
      </c>
      <c r="F1633" s="41">
        <f t="shared" si="159"/>
        <v>59.460500000000003</v>
      </c>
      <c r="G1633" s="41">
        <f t="shared" ref="G1633:G1696" si="161">IF(F1633&gt;0,0,E1633-F1633)</f>
        <v>0</v>
      </c>
      <c r="H1633" s="41">
        <f t="shared" ref="H1633:H1696" si="162">B1633+F1633+(D1633*gebuehr)</f>
        <v>41783.893999999993</v>
      </c>
      <c r="I1633" s="45"/>
      <c r="J1633" s="46"/>
      <c r="K1633" s="45"/>
      <c r="N1633" s="161"/>
    </row>
    <row r="1634" spans="1:14" hidden="1" outlineLevel="1" x14ac:dyDescent="0.3">
      <c r="A1634" s="15">
        <v>1631</v>
      </c>
      <c r="B1634" s="49">
        <f t="shared" si="160"/>
        <v>41783.893999999993</v>
      </c>
      <c r="C1634" s="41">
        <f t="shared" si="158"/>
        <v>62.68</v>
      </c>
      <c r="D1634" s="41"/>
      <c r="E1634" s="41">
        <f t="shared" si="157"/>
        <v>62.68</v>
      </c>
      <c r="F1634" s="41">
        <f t="shared" si="159"/>
        <v>59.545999999999999</v>
      </c>
      <c r="G1634" s="41">
        <f t="shared" si="161"/>
        <v>0</v>
      </c>
      <c r="H1634" s="41">
        <f t="shared" si="162"/>
        <v>41843.439999999995</v>
      </c>
      <c r="I1634" s="45"/>
      <c r="J1634" s="46"/>
      <c r="K1634" s="45"/>
      <c r="N1634" s="161"/>
    </row>
    <row r="1635" spans="1:14" hidden="1" outlineLevel="1" x14ac:dyDescent="0.3">
      <c r="A1635" s="15">
        <v>1632</v>
      </c>
      <c r="B1635" s="49">
        <f t="shared" si="160"/>
        <v>41843.439999999995</v>
      </c>
      <c r="C1635" s="41">
        <f t="shared" si="158"/>
        <v>62.77</v>
      </c>
      <c r="D1635" s="41"/>
      <c r="E1635" s="41">
        <f t="shared" si="157"/>
        <v>62.77</v>
      </c>
      <c r="F1635" s="41">
        <f t="shared" si="159"/>
        <v>59.631500000000003</v>
      </c>
      <c r="G1635" s="41">
        <f t="shared" si="161"/>
        <v>0</v>
      </c>
      <c r="H1635" s="41">
        <f t="shared" si="162"/>
        <v>41903.071499999998</v>
      </c>
      <c r="I1635" s="45"/>
      <c r="J1635" s="46"/>
      <c r="K1635" s="45"/>
      <c r="N1635" s="161"/>
    </row>
    <row r="1636" spans="1:14" hidden="1" outlineLevel="1" x14ac:dyDescent="0.3">
      <c r="A1636" s="15">
        <v>1633</v>
      </c>
      <c r="B1636" s="49">
        <f t="shared" si="160"/>
        <v>41903.071499999998</v>
      </c>
      <c r="C1636" s="41">
        <f t="shared" si="158"/>
        <v>62.85</v>
      </c>
      <c r="D1636" s="41"/>
      <c r="E1636" s="41">
        <f t="shared" si="157"/>
        <v>62.85</v>
      </c>
      <c r="F1636" s="41">
        <f t="shared" si="159"/>
        <v>59.707499999999996</v>
      </c>
      <c r="G1636" s="41">
        <f t="shared" si="161"/>
        <v>0</v>
      </c>
      <c r="H1636" s="41">
        <f t="shared" si="162"/>
        <v>41962.778999999995</v>
      </c>
      <c r="I1636" s="45"/>
      <c r="J1636" s="46"/>
      <c r="K1636" s="45"/>
      <c r="N1636" s="161"/>
    </row>
    <row r="1637" spans="1:14" hidden="1" outlineLevel="1" x14ac:dyDescent="0.3">
      <c r="A1637" s="15">
        <v>1634</v>
      </c>
      <c r="B1637" s="49">
        <f t="shared" si="160"/>
        <v>41962.778999999995</v>
      </c>
      <c r="C1637" s="41">
        <f t="shared" si="158"/>
        <v>62.94</v>
      </c>
      <c r="D1637" s="41"/>
      <c r="E1637" s="41">
        <f t="shared" si="157"/>
        <v>62.94</v>
      </c>
      <c r="F1637" s="41">
        <f t="shared" si="159"/>
        <v>59.792999999999992</v>
      </c>
      <c r="G1637" s="41">
        <f t="shared" si="161"/>
        <v>0</v>
      </c>
      <c r="H1637" s="41">
        <f t="shared" si="162"/>
        <v>42022.571999999993</v>
      </c>
      <c r="I1637" s="45"/>
      <c r="J1637" s="46"/>
      <c r="K1637" s="45"/>
      <c r="N1637" s="161"/>
    </row>
    <row r="1638" spans="1:14" hidden="1" outlineLevel="1" x14ac:dyDescent="0.3">
      <c r="A1638" s="15">
        <v>1635</v>
      </c>
      <c r="B1638" s="49">
        <f t="shared" si="160"/>
        <v>42022.571999999993</v>
      </c>
      <c r="C1638" s="41">
        <f t="shared" si="158"/>
        <v>63.03</v>
      </c>
      <c r="D1638" s="41"/>
      <c r="E1638" s="41">
        <f t="shared" si="157"/>
        <v>63.03</v>
      </c>
      <c r="F1638" s="41">
        <f t="shared" si="159"/>
        <v>59.878499999999995</v>
      </c>
      <c r="G1638" s="41">
        <f t="shared" si="161"/>
        <v>0</v>
      </c>
      <c r="H1638" s="41">
        <f t="shared" si="162"/>
        <v>42082.450499999992</v>
      </c>
      <c r="I1638" s="45"/>
      <c r="J1638" s="46"/>
      <c r="K1638" s="45"/>
      <c r="N1638" s="161"/>
    </row>
    <row r="1639" spans="1:14" hidden="1" outlineLevel="1" x14ac:dyDescent="0.3">
      <c r="A1639" s="15">
        <v>1636</v>
      </c>
      <c r="B1639" s="49">
        <f t="shared" si="160"/>
        <v>42082.450499999992</v>
      </c>
      <c r="C1639" s="41">
        <f t="shared" si="158"/>
        <v>63.12</v>
      </c>
      <c r="D1639" s="41"/>
      <c r="E1639" s="41">
        <f t="shared" si="157"/>
        <v>63.12</v>
      </c>
      <c r="F1639" s="41">
        <f t="shared" si="159"/>
        <v>59.963999999999992</v>
      </c>
      <c r="G1639" s="41">
        <f t="shared" si="161"/>
        <v>0</v>
      </c>
      <c r="H1639" s="41">
        <f t="shared" si="162"/>
        <v>42142.414499999992</v>
      </c>
      <c r="I1639" s="45"/>
      <c r="J1639" s="46"/>
      <c r="K1639" s="45"/>
      <c r="N1639" s="161"/>
    </row>
    <row r="1640" spans="1:14" hidden="1" outlineLevel="1" x14ac:dyDescent="0.3">
      <c r="A1640" s="15">
        <v>1637</v>
      </c>
      <c r="B1640" s="49">
        <f t="shared" si="160"/>
        <v>42142.414499999992</v>
      </c>
      <c r="C1640" s="41">
        <f t="shared" si="158"/>
        <v>63.21</v>
      </c>
      <c r="D1640" s="41"/>
      <c r="E1640" s="41">
        <f t="shared" si="157"/>
        <v>63.21</v>
      </c>
      <c r="F1640" s="41">
        <f t="shared" si="159"/>
        <v>60.049499999999995</v>
      </c>
      <c r="G1640" s="41">
        <f t="shared" si="161"/>
        <v>0</v>
      </c>
      <c r="H1640" s="41">
        <f t="shared" si="162"/>
        <v>42202.463999999993</v>
      </c>
      <c r="I1640" s="45"/>
      <c r="J1640" s="46"/>
      <c r="K1640" s="45"/>
      <c r="N1640" s="161"/>
    </row>
    <row r="1641" spans="1:14" hidden="1" outlineLevel="1" x14ac:dyDescent="0.3">
      <c r="A1641" s="15">
        <v>1638</v>
      </c>
      <c r="B1641" s="49">
        <f t="shared" si="160"/>
        <v>42202.463999999993</v>
      </c>
      <c r="C1641" s="41">
        <f t="shared" si="158"/>
        <v>63.3</v>
      </c>
      <c r="D1641" s="41"/>
      <c r="E1641" s="41">
        <f t="shared" si="157"/>
        <v>63.3</v>
      </c>
      <c r="F1641" s="41">
        <f t="shared" si="159"/>
        <v>60.134999999999998</v>
      </c>
      <c r="G1641" s="41">
        <f t="shared" si="161"/>
        <v>0</v>
      </c>
      <c r="H1641" s="41">
        <f t="shared" si="162"/>
        <v>42262.598999999995</v>
      </c>
      <c r="I1641" s="45"/>
      <c r="J1641" s="46"/>
      <c r="K1641" s="45"/>
      <c r="N1641" s="161"/>
    </row>
    <row r="1642" spans="1:14" hidden="1" outlineLevel="1" x14ac:dyDescent="0.3">
      <c r="A1642" s="15">
        <v>1639</v>
      </c>
      <c r="B1642" s="49">
        <f t="shared" si="160"/>
        <v>42262.598999999995</v>
      </c>
      <c r="C1642" s="41">
        <f t="shared" si="158"/>
        <v>63.39</v>
      </c>
      <c r="D1642" s="41"/>
      <c r="E1642" s="41">
        <f t="shared" si="157"/>
        <v>63.39</v>
      </c>
      <c r="F1642" s="41">
        <f t="shared" si="159"/>
        <v>60.220500000000001</v>
      </c>
      <c r="G1642" s="41">
        <f t="shared" si="161"/>
        <v>0</v>
      </c>
      <c r="H1642" s="41">
        <f t="shared" si="162"/>
        <v>42322.819499999998</v>
      </c>
      <c r="I1642" s="45"/>
      <c r="J1642" s="46"/>
      <c r="K1642" s="45"/>
      <c r="N1642" s="161"/>
    </row>
    <row r="1643" spans="1:14" hidden="1" outlineLevel="1" x14ac:dyDescent="0.3">
      <c r="A1643" s="15">
        <v>1640</v>
      </c>
      <c r="B1643" s="49">
        <f t="shared" si="160"/>
        <v>42322.819499999998</v>
      </c>
      <c r="C1643" s="41">
        <f t="shared" si="158"/>
        <v>63.48</v>
      </c>
      <c r="D1643" s="41"/>
      <c r="E1643" s="41">
        <f t="shared" si="157"/>
        <v>63.48</v>
      </c>
      <c r="F1643" s="41">
        <f t="shared" si="159"/>
        <v>60.305999999999997</v>
      </c>
      <c r="G1643" s="41">
        <f t="shared" si="161"/>
        <v>0</v>
      </c>
      <c r="H1643" s="41">
        <f t="shared" si="162"/>
        <v>42383.125499999995</v>
      </c>
      <c r="I1643" s="45"/>
      <c r="J1643" s="46"/>
      <c r="K1643" s="45"/>
      <c r="N1643" s="161"/>
    </row>
    <row r="1644" spans="1:14" hidden="1" outlineLevel="1" x14ac:dyDescent="0.3">
      <c r="A1644" s="15">
        <v>1641</v>
      </c>
      <c r="B1644" s="49">
        <f t="shared" si="160"/>
        <v>42383.125499999995</v>
      </c>
      <c r="C1644" s="41">
        <f t="shared" si="158"/>
        <v>63.57</v>
      </c>
      <c r="D1644" s="41"/>
      <c r="E1644" s="41">
        <f t="shared" si="157"/>
        <v>63.57</v>
      </c>
      <c r="F1644" s="41">
        <f t="shared" si="159"/>
        <v>60.391500000000001</v>
      </c>
      <c r="G1644" s="41">
        <f t="shared" si="161"/>
        <v>0</v>
      </c>
      <c r="H1644" s="41">
        <f t="shared" si="162"/>
        <v>42443.516999999993</v>
      </c>
      <c r="I1644" s="45"/>
      <c r="J1644" s="46"/>
      <c r="K1644" s="45"/>
      <c r="N1644" s="161"/>
    </row>
    <row r="1645" spans="1:14" hidden="1" outlineLevel="1" x14ac:dyDescent="0.3">
      <c r="A1645" s="15">
        <v>1642</v>
      </c>
      <c r="B1645" s="49">
        <f t="shared" si="160"/>
        <v>42443.516999999993</v>
      </c>
      <c r="C1645" s="41">
        <f t="shared" si="158"/>
        <v>63.67</v>
      </c>
      <c r="D1645" s="41"/>
      <c r="E1645" s="41">
        <f t="shared" si="157"/>
        <v>63.67</v>
      </c>
      <c r="F1645" s="41">
        <f t="shared" si="159"/>
        <v>60.486499999999999</v>
      </c>
      <c r="G1645" s="41">
        <f t="shared" si="161"/>
        <v>0</v>
      </c>
      <c r="H1645" s="41">
        <f t="shared" si="162"/>
        <v>42504.003499999992</v>
      </c>
      <c r="I1645" s="45"/>
      <c r="J1645" s="46"/>
      <c r="K1645" s="45"/>
      <c r="N1645" s="161"/>
    </row>
    <row r="1646" spans="1:14" hidden="1" outlineLevel="1" x14ac:dyDescent="0.3">
      <c r="A1646" s="15">
        <v>1643</v>
      </c>
      <c r="B1646" s="49">
        <f t="shared" si="160"/>
        <v>42504.003499999992</v>
      </c>
      <c r="C1646" s="41">
        <f t="shared" si="158"/>
        <v>63.76</v>
      </c>
      <c r="D1646" s="41"/>
      <c r="E1646" s="41">
        <f t="shared" si="157"/>
        <v>63.76</v>
      </c>
      <c r="F1646" s="41">
        <f t="shared" si="159"/>
        <v>60.571999999999996</v>
      </c>
      <c r="G1646" s="41">
        <f t="shared" si="161"/>
        <v>0</v>
      </c>
      <c r="H1646" s="41">
        <f t="shared" si="162"/>
        <v>42564.575499999992</v>
      </c>
      <c r="I1646" s="45"/>
      <c r="J1646" s="46"/>
      <c r="K1646" s="45"/>
      <c r="N1646" s="161"/>
    </row>
    <row r="1647" spans="1:14" hidden="1" outlineLevel="1" x14ac:dyDescent="0.3">
      <c r="A1647" s="15">
        <v>1644</v>
      </c>
      <c r="B1647" s="49">
        <f t="shared" si="160"/>
        <v>42564.575499999992</v>
      </c>
      <c r="C1647" s="41">
        <f t="shared" si="158"/>
        <v>63.85</v>
      </c>
      <c r="D1647" s="41"/>
      <c r="E1647" s="41">
        <f t="shared" si="157"/>
        <v>63.85</v>
      </c>
      <c r="F1647" s="41">
        <f t="shared" si="159"/>
        <v>60.657499999999999</v>
      </c>
      <c r="G1647" s="41">
        <f t="shared" si="161"/>
        <v>0</v>
      </c>
      <c r="H1647" s="41">
        <f t="shared" si="162"/>
        <v>42625.232999999993</v>
      </c>
      <c r="I1647" s="45"/>
      <c r="J1647" s="46"/>
      <c r="K1647" s="45"/>
      <c r="N1647" s="161"/>
    </row>
    <row r="1648" spans="1:14" hidden="1" outlineLevel="1" x14ac:dyDescent="0.3">
      <c r="A1648" s="15">
        <v>1645</v>
      </c>
      <c r="B1648" s="49">
        <f t="shared" si="160"/>
        <v>42625.232999999993</v>
      </c>
      <c r="C1648" s="41">
        <f t="shared" si="158"/>
        <v>63.94</v>
      </c>
      <c r="D1648" s="41"/>
      <c r="E1648" s="41">
        <f t="shared" si="157"/>
        <v>63.94</v>
      </c>
      <c r="F1648" s="41">
        <f t="shared" si="159"/>
        <v>60.742999999999995</v>
      </c>
      <c r="G1648" s="41">
        <f t="shared" si="161"/>
        <v>0</v>
      </c>
      <c r="H1648" s="41">
        <f t="shared" si="162"/>
        <v>42685.975999999995</v>
      </c>
      <c r="I1648" s="45"/>
      <c r="J1648" s="46"/>
      <c r="K1648" s="45"/>
      <c r="N1648" s="161"/>
    </row>
    <row r="1649" spans="1:14" hidden="1" outlineLevel="1" x14ac:dyDescent="0.3">
      <c r="A1649" s="15">
        <v>1646</v>
      </c>
      <c r="B1649" s="49">
        <f t="shared" si="160"/>
        <v>42685.975999999995</v>
      </c>
      <c r="C1649" s="41">
        <f t="shared" si="158"/>
        <v>64.03</v>
      </c>
      <c r="D1649" s="41"/>
      <c r="E1649" s="41">
        <f t="shared" si="157"/>
        <v>64.03</v>
      </c>
      <c r="F1649" s="41">
        <f t="shared" si="159"/>
        <v>60.828499999999998</v>
      </c>
      <c r="G1649" s="41">
        <f t="shared" si="161"/>
        <v>0</v>
      </c>
      <c r="H1649" s="41">
        <f t="shared" si="162"/>
        <v>42746.804499999998</v>
      </c>
      <c r="I1649" s="45"/>
      <c r="J1649" s="46"/>
      <c r="K1649" s="45"/>
      <c r="N1649" s="161"/>
    </row>
    <row r="1650" spans="1:14" hidden="1" outlineLevel="1" x14ac:dyDescent="0.3">
      <c r="A1650" s="15">
        <v>1647</v>
      </c>
      <c r="B1650" s="49">
        <f t="shared" si="160"/>
        <v>42746.804499999998</v>
      </c>
      <c r="C1650" s="41">
        <f t="shared" si="158"/>
        <v>64.12</v>
      </c>
      <c r="D1650" s="41"/>
      <c r="E1650" s="41">
        <f t="shared" ref="E1650:E1713" si="163">C1650+G1649</f>
        <v>64.12</v>
      </c>
      <c r="F1650" s="41">
        <f t="shared" si="159"/>
        <v>60.914000000000001</v>
      </c>
      <c r="G1650" s="41">
        <f t="shared" si="161"/>
        <v>0</v>
      </c>
      <c r="H1650" s="41">
        <f t="shared" si="162"/>
        <v>42807.718499999995</v>
      </c>
      <c r="I1650" s="45"/>
      <c r="J1650" s="46"/>
      <c r="K1650" s="45"/>
      <c r="N1650" s="161"/>
    </row>
    <row r="1651" spans="1:14" hidden="1" outlineLevel="1" x14ac:dyDescent="0.3">
      <c r="A1651" s="15">
        <v>1648</v>
      </c>
      <c r="B1651" s="49">
        <f t="shared" si="160"/>
        <v>42807.718499999995</v>
      </c>
      <c r="C1651" s="41">
        <f t="shared" si="158"/>
        <v>64.209999999999994</v>
      </c>
      <c r="D1651" s="41"/>
      <c r="E1651" s="41">
        <f t="shared" si="163"/>
        <v>64.209999999999994</v>
      </c>
      <c r="F1651" s="41">
        <f t="shared" si="159"/>
        <v>60.999499999999991</v>
      </c>
      <c r="G1651" s="41">
        <f t="shared" si="161"/>
        <v>0</v>
      </c>
      <c r="H1651" s="41">
        <f t="shared" si="162"/>
        <v>42868.717999999993</v>
      </c>
      <c r="I1651" s="45"/>
      <c r="J1651" s="46"/>
      <c r="K1651" s="45"/>
      <c r="N1651" s="161"/>
    </row>
    <row r="1652" spans="1:14" hidden="1" outlineLevel="1" x14ac:dyDescent="0.3">
      <c r="A1652" s="15">
        <v>1649</v>
      </c>
      <c r="B1652" s="49">
        <f t="shared" si="160"/>
        <v>42868.717999999993</v>
      </c>
      <c r="C1652" s="41">
        <f t="shared" si="158"/>
        <v>64.3</v>
      </c>
      <c r="D1652" s="41"/>
      <c r="E1652" s="41">
        <f t="shared" si="163"/>
        <v>64.3</v>
      </c>
      <c r="F1652" s="41">
        <f t="shared" si="159"/>
        <v>61.084999999999994</v>
      </c>
      <c r="G1652" s="41">
        <f t="shared" si="161"/>
        <v>0</v>
      </c>
      <c r="H1652" s="41">
        <f t="shared" si="162"/>
        <v>42929.802999999993</v>
      </c>
      <c r="I1652" s="45"/>
      <c r="J1652" s="46"/>
      <c r="K1652" s="45"/>
      <c r="N1652" s="161"/>
    </row>
    <row r="1653" spans="1:14" hidden="1" outlineLevel="1" x14ac:dyDescent="0.3">
      <c r="A1653" s="15">
        <v>1650</v>
      </c>
      <c r="B1653" s="49">
        <f t="shared" si="160"/>
        <v>42929.802999999993</v>
      </c>
      <c r="C1653" s="41">
        <f t="shared" si="158"/>
        <v>64.39</v>
      </c>
      <c r="D1653" s="41">
        <f>D1563</f>
        <v>200</v>
      </c>
      <c r="E1653" s="41">
        <f t="shared" si="163"/>
        <v>64.39</v>
      </c>
      <c r="F1653" s="41">
        <f t="shared" si="159"/>
        <v>61.170499999999997</v>
      </c>
      <c r="G1653" s="41">
        <f t="shared" si="161"/>
        <v>0</v>
      </c>
      <c r="H1653" s="41">
        <f t="shared" si="162"/>
        <v>43180.973499999993</v>
      </c>
      <c r="I1653" s="47">
        <f>D1653+I1623</f>
        <v>11000</v>
      </c>
      <c r="J1653" s="41"/>
      <c r="K1653" s="45"/>
      <c r="N1653" s="161"/>
    </row>
    <row r="1654" spans="1:14" hidden="1" outlineLevel="1" x14ac:dyDescent="0.3">
      <c r="A1654" s="15">
        <v>1651</v>
      </c>
      <c r="B1654" s="49">
        <f t="shared" si="160"/>
        <v>43180.973499999993</v>
      </c>
      <c r="C1654" s="41">
        <f t="shared" si="158"/>
        <v>64.77</v>
      </c>
      <c r="D1654" s="41"/>
      <c r="E1654" s="41">
        <f t="shared" si="163"/>
        <v>64.77</v>
      </c>
      <c r="F1654" s="41">
        <f t="shared" si="159"/>
        <v>61.531499999999994</v>
      </c>
      <c r="G1654" s="41">
        <f t="shared" si="161"/>
        <v>0</v>
      </c>
      <c r="H1654" s="41">
        <f t="shared" si="162"/>
        <v>43242.50499999999</v>
      </c>
      <c r="I1654" s="45"/>
      <c r="J1654" s="46"/>
      <c r="K1654" s="45"/>
      <c r="N1654" s="161"/>
    </row>
    <row r="1655" spans="1:14" hidden="1" outlineLevel="1" x14ac:dyDescent="0.3">
      <c r="A1655" s="15">
        <v>1652</v>
      </c>
      <c r="B1655" s="49">
        <f t="shared" si="160"/>
        <v>43242.50499999999</v>
      </c>
      <c r="C1655" s="41">
        <f t="shared" si="158"/>
        <v>64.86</v>
      </c>
      <c r="D1655" s="41"/>
      <c r="E1655" s="41">
        <f t="shared" si="163"/>
        <v>64.86</v>
      </c>
      <c r="F1655" s="41">
        <f t="shared" si="159"/>
        <v>61.616999999999997</v>
      </c>
      <c r="G1655" s="41">
        <f t="shared" si="161"/>
        <v>0</v>
      </c>
      <c r="H1655" s="41">
        <f t="shared" si="162"/>
        <v>43304.121999999988</v>
      </c>
      <c r="I1655" s="45"/>
      <c r="J1655" s="46"/>
      <c r="K1655" s="45"/>
      <c r="N1655" s="161"/>
    </row>
    <row r="1656" spans="1:14" hidden="1" outlineLevel="1" x14ac:dyDescent="0.3">
      <c r="A1656" s="15">
        <v>1653</v>
      </c>
      <c r="B1656" s="49">
        <f t="shared" si="160"/>
        <v>43304.121999999988</v>
      </c>
      <c r="C1656" s="41">
        <f t="shared" si="158"/>
        <v>64.959999999999994</v>
      </c>
      <c r="D1656" s="41"/>
      <c r="E1656" s="41">
        <f t="shared" si="163"/>
        <v>64.959999999999994</v>
      </c>
      <c r="F1656" s="41">
        <f t="shared" si="159"/>
        <v>61.711999999999989</v>
      </c>
      <c r="G1656" s="41">
        <f t="shared" si="161"/>
        <v>0</v>
      </c>
      <c r="H1656" s="41">
        <f t="shared" si="162"/>
        <v>43365.833999999988</v>
      </c>
      <c r="I1656" s="45"/>
      <c r="J1656" s="46"/>
      <c r="K1656" s="45"/>
      <c r="N1656" s="161"/>
    </row>
    <row r="1657" spans="1:14" hidden="1" outlineLevel="1" x14ac:dyDescent="0.3">
      <c r="A1657" s="15">
        <v>1654</v>
      </c>
      <c r="B1657" s="49">
        <f t="shared" si="160"/>
        <v>43365.833999999988</v>
      </c>
      <c r="C1657" s="41">
        <f t="shared" si="158"/>
        <v>65.05</v>
      </c>
      <c r="D1657" s="41"/>
      <c r="E1657" s="41">
        <f t="shared" si="163"/>
        <v>65.05</v>
      </c>
      <c r="F1657" s="41">
        <f t="shared" si="159"/>
        <v>61.797499999999992</v>
      </c>
      <c r="G1657" s="41">
        <f t="shared" si="161"/>
        <v>0</v>
      </c>
      <c r="H1657" s="41">
        <f t="shared" si="162"/>
        <v>43427.631499999989</v>
      </c>
      <c r="I1657" s="45"/>
      <c r="J1657" s="46"/>
      <c r="K1657" s="45"/>
      <c r="N1657" s="161"/>
    </row>
    <row r="1658" spans="1:14" hidden="1" outlineLevel="1" x14ac:dyDescent="0.3">
      <c r="A1658" s="15">
        <v>1655</v>
      </c>
      <c r="B1658" s="49">
        <f t="shared" si="160"/>
        <v>43427.631499999989</v>
      </c>
      <c r="C1658" s="41">
        <f t="shared" si="158"/>
        <v>65.14</v>
      </c>
      <c r="D1658" s="41"/>
      <c r="E1658" s="41">
        <f t="shared" si="163"/>
        <v>65.14</v>
      </c>
      <c r="F1658" s="41">
        <f t="shared" si="159"/>
        <v>61.882999999999996</v>
      </c>
      <c r="G1658" s="41">
        <f t="shared" si="161"/>
        <v>0</v>
      </c>
      <c r="H1658" s="41">
        <f t="shared" si="162"/>
        <v>43489.51449999999</v>
      </c>
      <c r="I1658" s="45"/>
      <c r="J1658" s="46"/>
      <c r="K1658" s="45"/>
      <c r="N1658" s="161"/>
    </row>
    <row r="1659" spans="1:14" hidden="1" outlineLevel="1" x14ac:dyDescent="0.3">
      <c r="A1659" s="15">
        <v>1656</v>
      </c>
      <c r="B1659" s="49">
        <f t="shared" si="160"/>
        <v>43489.51449999999</v>
      </c>
      <c r="C1659" s="41">
        <f t="shared" si="158"/>
        <v>65.23</v>
      </c>
      <c r="D1659" s="41"/>
      <c r="E1659" s="41">
        <f t="shared" si="163"/>
        <v>65.23</v>
      </c>
      <c r="F1659" s="41">
        <f t="shared" si="159"/>
        <v>61.968499999999999</v>
      </c>
      <c r="G1659" s="41">
        <f t="shared" si="161"/>
        <v>0</v>
      </c>
      <c r="H1659" s="41">
        <f t="shared" si="162"/>
        <v>43551.482999999993</v>
      </c>
      <c r="I1659" s="45"/>
      <c r="J1659" s="46"/>
      <c r="K1659" s="45"/>
      <c r="N1659" s="161"/>
    </row>
    <row r="1660" spans="1:14" hidden="1" outlineLevel="1" x14ac:dyDescent="0.3">
      <c r="A1660" s="15">
        <v>1657</v>
      </c>
      <c r="B1660" s="49">
        <f t="shared" si="160"/>
        <v>43551.482999999993</v>
      </c>
      <c r="C1660" s="41">
        <f t="shared" si="158"/>
        <v>65.33</v>
      </c>
      <c r="D1660" s="41"/>
      <c r="E1660" s="41">
        <f t="shared" si="163"/>
        <v>65.33</v>
      </c>
      <c r="F1660" s="41">
        <f t="shared" si="159"/>
        <v>62.063499999999998</v>
      </c>
      <c r="G1660" s="41">
        <f t="shared" si="161"/>
        <v>0</v>
      </c>
      <c r="H1660" s="41">
        <f t="shared" si="162"/>
        <v>43613.546499999989</v>
      </c>
      <c r="I1660" s="45"/>
      <c r="J1660" s="46"/>
      <c r="K1660" s="45"/>
      <c r="N1660" s="161"/>
    </row>
    <row r="1661" spans="1:14" hidden="1" outlineLevel="1" x14ac:dyDescent="0.3">
      <c r="A1661" s="15">
        <v>1658</v>
      </c>
      <c r="B1661" s="49">
        <f t="shared" si="160"/>
        <v>43613.546499999989</v>
      </c>
      <c r="C1661" s="41">
        <f t="shared" si="158"/>
        <v>65.42</v>
      </c>
      <c r="D1661" s="41"/>
      <c r="E1661" s="41">
        <f t="shared" si="163"/>
        <v>65.42</v>
      </c>
      <c r="F1661" s="41">
        <f t="shared" si="159"/>
        <v>62.149000000000001</v>
      </c>
      <c r="G1661" s="41">
        <f t="shared" si="161"/>
        <v>0</v>
      </c>
      <c r="H1661" s="41">
        <f t="shared" si="162"/>
        <v>43675.695499999987</v>
      </c>
      <c r="I1661" s="45"/>
      <c r="J1661" s="46"/>
      <c r="K1661" s="45"/>
      <c r="N1661" s="161"/>
    </row>
    <row r="1662" spans="1:14" hidden="1" outlineLevel="1" x14ac:dyDescent="0.3">
      <c r="A1662" s="15">
        <v>1659</v>
      </c>
      <c r="B1662" s="49">
        <f t="shared" si="160"/>
        <v>43675.695499999987</v>
      </c>
      <c r="C1662" s="41">
        <f t="shared" si="158"/>
        <v>65.510000000000005</v>
      </c>
      <c r="D1662" s="41"/>
      <c r="E1662" s="41">
        <f t="shared" si="163"/>
        <v>65.510000000000005</v>
      </c>
      <c r="F1662" s="41">
        <f t="shared" si="159"/>
        <v>62.234500000000004</v>
      </c>
      <c r="G1662" s="41">
        <f t="shared" si="161"/>
        <v>0</v>
      </c>
      <c r="H1662" s="41">
        <f t="shared" si="162"/>
        <v>43737.929999999986</v>
      </c>
      <c r="I1662" s="45"/>
      <c r="J1662" s="46"/>
      <c r="K1662" s="45"/>
      <c r="N1662" s="161"/>
    </row>
    <row r="1663" spans="1:14" hidden="1" outlineLevel="1" x14ac:dyDescent="0.3">
      <c r="A1663" s="15">
        <v>1660</v>
      </c>
      <c r="B1663" s="49">
        <f t="shared" si="160"/>
        <v>43737.929999999986</v>
      </c>
      <c r="C1663" s="41">
        <f t="shared" si="158"/>
        <v>65.61</v>
      </c>
      <c r="D1663" s="41"/>
      <c r="E1663" s="41">
        <f t="shared" si="163"/>
        <v>65.61</v>
      </c>
      <c r="F1663" s="41">
        <f t="shared" si="159"/>
        <v>62.329499999999996</v>
      </c>
      <c r="G1663" s="41">
        <f t="shared" si="161"/>
        <v>0</v>
      </c>
      <c r="H1663" s="41">
        <f t="shared" si="162"/>
        <v>43800.259499999986</v>
      </c>
      <c r="I1663" s="45"/>
      <c r="J1663" s="46"/>
      <c r="K1663" s="45"/>
      <c r="N1663" s="161"/>
    </row>
    <row r="1664" spans="1:14" hidden="1" outlineLevel="1" x14ac:dyDescent="0.3">
      <c r="A1664" s="15">
        <v>1661</v>
      </c>
      <c r="B1664" s="49">
        <f t="shared" si="160"/>
        <v>43800.259499999986</v>
      </c>
      <c r="C1664" s="41">
        <f t="shared" si="158"/>
        <v>65.7</v>
      </c>
      <c r="D1664" s="41"/>
      <c r="E1664" s="41">
        <f t="shared" si="163"/>
        <v>65.7</v>
      </c>
      <c r="F1664" s="41">
        <f t="shared" si="159"/>
        <v>62.414999999999999</v>
      </c>
      <c r="G1664" s="41">
        <f t="shared" si="161"/>
        <v>0</v>
      </c>
      <c r="H1664" s="41">
        <f t="shared" si="162"/>
        <v>43862.674499999986</v>
      </c>
      <c r="I1664" s="45"/>
      <c r="J1664" s="46"/>
      <c r="K1664" s="45"/>
      <c r="N1664" s="161"/>
    </row>
    <row r="1665" spans="1:14" hidden="1" outlineLevel="1" x14ac:dyDescent="0.3">
      <c r="A1665" s="15">
        <v>1662</v>
      </c>
      <c r="B1665" s="49">
        <f t="shared" si="160"/>
        <v>43862.674499999986</v>
      </c>
      <c r="C1665" s="41">
        <f t="shared" si="158"/>
        <v>65.790000000000006</v>
      </c>
      <c r="D1665" s="41"/>
      <c r="E1665" s="41">
        <f t="shared" si="163"/>
        <v>65.790000000000006</v>
      </c>
      <c r="F1665" s="41">
        <f t="shared" si="159"/>
        <v>62.500500000000002</v>
      </c>
      <c r="G1665" s="41">
        <f t="shared" si="161"/>
        <v>0</v>
      </c>
      <c r="H1665" s="41">
        <f t="shared" si="162"/>
        <v>43925.174999999988</v>
      </c>
      <c r="I1665" s="45"/>
      <c r="J1665" s="46"/>
      <c r="K1665" s="45"/>
      <c r="N1665" s="161"/>
    </row>
    <row r="1666" spans="1:14" hidden="1" outlineLevel="1" x14ac:dyDescent="0.3">
      <c r="A1666" s="15">
        <v>1663</v>
      </c>
      <c r="B1666" s="49">
        <f t="shared" si="160"/>
        <v>43925.174999999988</v>
      </c>
      <c r="C1666" s="41">
        <f t="shared" si="158"/>
        <v>65.89</v>
      </c>
      <c r="D1666" s="41"/>
      <c r="E1666" s="41">
        <f t="shared" si="163"/>
        <v>65.89</v>
      </c>
      <c r="F1666" s="41">
        <f t="shared" si="159"/>
        <v>62.595499999999994</v>
      </c>
      <c r="G1666" s="41">
        <f t="shared" si="161"/>
        <v>0</v>
      </c>
      <c r="H1666" s="41">
        <f t="shared" si="162"/>
        <v>43987.770499999991</v>
      </c>
      <c r="I1666" s="45"/>
      <c r="J1666" s="46"/>
      <c r="K1666" s="45"/>
      <c r="N1666" s="161"/>
    </row>
    <row r="1667" spans="1:14" hidden="1" outlineLevel="1" x14ac:dyDescent="0.3">
      <c r="A1667" s="15">
        <v>1664</v>
      </c>
      <c r="B1667" s="49">
        <f t="shared" si="160"/>
        <v>43987.770499999991</v>
      </c>
      <c r="C1667" s="41">
        <f t="shared" si="158"/>
        <v>65.98</v>
      </c>
      <c r="D1667" s="41"/>
      <c r="E1667" s="41">
        <f t="shared" si="163"/>
        <v>65.98</v>
      </c>
      <c r="F1667" s="41">
        <f t="shared" si="159"/>
        <v>62.680999999999997</v>
      </c>
      <c r="G1667" s="41">
        <f t="shared" si="161"/>
        <v>0</v>
      </c>
      <c r="H1667" s="41">
        <f t="shared" si="162"/>
        <v>44050.451499999988</v>
      </c>
      <c r="I1667" s="45"/>
      <c r="J1667" s="46"/>
      <c r="K1667" s="45"/>
      <c r="N1667" s="161"/>
    </row>
    <row r="1668" spans="1:14" hidden="1" outlineLevel="1" x14ac:dyDescent="0.3">
      <c r="A1668" s="15">
        <v>1665</v>
      </c>
      <c r="B1668" s="49">
        <f t="shared" si="160"/>
        <v>44050.451499999988</v>
      </c>
      <c r="C1668" s="41">
        <f t="shared" ref="C1668:C1731" si="164">ROUND(B1668*Ertrag/100,2)</f>
        <v>66.08</v>
      </c>
      <c r="D1668" s="41"/>
      <c r="E1668" s="41">
        <f t="shared" si="163"/>
        <v>66.08</v>
      </c>
      <c r="F1668" s="41">
        <f t="shared" ref="F1668:F1731" si="165">IF(E1668&lt;50,0,E1668*gebuehr)</f>
        <v>62.775999999999996</v>
      </c>
      <c r="G1668" s="41">
        <f t="shared" si="161"/>
        <v>0</v>
      </c>
      <c r="H1668" s="41">
        <f t="shared" si="162"/>
        <v>44113.227499999986</v>
      </c>
      <c r="I1668" s="45"/>
      <c r="J1668" s="46"/>
      <c r="K1668" s="45"/>
      <c r="N1668" s="161"/>
    </row>
    <row r="1669" spans="1:14" hidden="1" outlineLevel="1" x14ac:dyDescent="0.3">
      <c r="A1669" s="15">
        <v>1666</v>
      </c>
      <c r="B1669" s="49">
        <f t="shared" si="160"/>
        <v>44113.227499999986</v>
      </c>
      <c r="C1669" s="41">
        <f t="shared" si="164"/>
        <v>66.17</v>
      </c>
      <c r="D1669" s="41"/>
      <c r="E1669" s="41">
        <f t="shared" si="163"/>
        <v>66.17</v>
      </c>
      <c r="F1669" s="41">
        <f t="shared" si="165"/>
        <v>62.861499999999999</v>
      </c>
      <c r="G1669" s="41">
        <f t="shared" si="161"/>
        <v>0</v>
      </c>
      <c r="H1669" s="41">
        <f t="shared" si="162"/>
        <v>44176.088999999985</v>
      </c>
      <c r="I1669" s="45"/>
      <c r="J1669" s="46"/>
      <c r="K1669" s="45"/>
      <c r="N1669" s="161"/>
    </row>
    <row r="1670" spans="1:14" hidden="1" outlineLevel="1" x14ac:dyDescent="0.3">
      <c r="A1670" s="15">
        <v>1667</v>
      </c>
      <c r="B1670" s="49">
        <f t="shared" si="160"/>
        <v>44176.088999999985</v>
      </c>
      <c r="C1670" s="41">
        <f t="shared" si="164"/>
        <v>66.260000000000005</v>
      </c>
      <c r="D1670" s="41"/>
      <c r="E1670" s="41">
        <f t="shared" si="163"/>
        <v>66.260000000000005</v>
      </c>
      <c r="F1670" s="41">
        <f t="shared" si="165"/>
        <v>62.947000000000003</v>
      </c>
      <c r="G1670" s="41">
        <f t="shared" si="161"/>
        <v>0</v>
      </c>
      <c r="H1670" s="41">
        <f t="shared" si="162"/>
        <v>44239.035999999986</v>
      </c>
      <c r="I1670" s="45"/>
      <c r="J1670" s="46"/>
      <c r="K1670" s="45"/>
      <c r="N1670" s="161"/>
    </row>
    <row r="1671" spans="1:14" hidden="1" outlineLevel="1" x14ac:dyDescent="0.3">
      <c r="A1671" s="15">
        <v>1668</v>
      </c>
      <c r="B1671" s="49">
        <f t="shared" ref="B1671:B1734" si="166">H1670</f>
        <v>44239.035999999986</v>
      </c>
      <c r="C1671" s="41">
        <f t="shared" si="164"/>
        <v>66.36</v>
      </c>
      <c r="D1671" s="41"/>
      <c r="E1671" s="41">
        <f t="shared" si="163"/>
        <v>66.36</v>
      </c>
      <c r="F1671" s="41">
        <f t="shared" si="165"/>
        <v>63.041999999999994</v>
      </c>
      <c r="G1671" s="41">
        <f t="shared" si="161"/>
        <v>0</v>
      </c>
      <c r="H1671" s="41">
        <f t="shared" si="162"/>
        <v>44302.077999999987</v>
      </c>
      <c r="I1671" s="45"/>
      <c r="J1671" s="46"/>
      <c r="K1671" s="45"/>
      <c r="N1671" s="161"/>
    </row>
    <row r="1672" spans="1:14" hidden="1" outlineLevel="1" x14ac:dyDescent="0.3">
      <c r="A1672" s="15">
        <v>1669</v>
      </c>
      <c r="B1672" s="49">
        <f t="shared" si="166"/>
        <v>44302.077999999987</v>
      </c>
      <c r="C1672" s="41">
        <f t="shared" si="164"/>
        <v>66.45</v>
      </c>
      <c r="D1672" s="41"/>
      <c r="E1672" s="41">
        <f t="shared" si="163"/>
        <v>66.45</v>
      </c>
      <c r="F1672" s="41">
        <f t="shared" si="165"/>
        <v>63.127499999999998</v>
      </c>
      <c r="G1672" s="41">
        <f t="shared" si="161"/>
        <v>0</v>
      </c>
      <c r="H1672" s="41">
        <f t="shared" si="162"/>
        <v>44365.205499999989</v>
      </c>
      <c r="I1672" s="45"/>
      <c r="J1672" s="46"/>
      <c r="K1672" s="45"/>
      <c r="N1672" s="161"/>
    </row>
    <row r="1673" spans="1:14" hidden="1" outlineLevel="1" x14ac:dyDescent="0.3">
      <c r="A1673" s="15">
        <v>1670</v>
      </c>
      <c r="B1673" s="49">
        <f t="shared" si="166"/>
        <v>44365.205499999989</v>
      </c>
      <c r="C1673" s="41">
        <f t="shared" si="164"/>
        <v>66.55</v>
      </c>
      <c r="D1673" s="41"/>
      <c r="E1673" s="41">
        <f t="shared" si="163"/>
        <v>66.55</v>
      </c>
      <c r="F1673" s="41">
        <f t="shared" si="165"/>
        <v>63.222499999999997</v>
      </c>
      <c r="G1673" s="41">
        <f t="shared" si="161"/>
        <v>0</v>
      </c>
      <c r="H1673" s="41">
        <f t="shared" si="162"/>
        <v>44428.427999999993</v>
      </c>
      <c r="I1673" s="45"/>
      <c r="J1673" s="46"/>
      <c r="K1673" s="45"/>
      <c r="N1673" s="161"/>
    </row>
    <row r="1674" spans="1:14" hidden="1" outlineLevel="1" x14ac:dyDescent="0.3">
      <c r="A1674" s="15">
        <v>1671</v>
      </c>
      <c r="B1674" s="49">
        <f t="shared" si="166"/>
        <v>44428.427999999993</v>
      </c>
      <c r="C1674" s="41">
        <f t="shared" si="164"/>
        <v>66.64</v>
      </c>
      <c r="D1674" s="41"/>
      <c r="E1674" s="41">
        <f t="shared" si="163"/>
        <v>66.64</v>
      </c>
      <c r="F1674" s="41">
        <f t="shared" si="165"/>
        <v>63.308</v>
      </c>
      <c r="G1674" s="41">
        <f t="shared" si="161"/>
        <v>0</v>
      </c>
      <c r="H1674" s="41">
        <f t="shared" si="162"/>
        <v>44491.73599999999</v>
      </c>
      <c r="I1674" s="45"/>
      <c r="J1674" s="46"/>
      <c r="K1674" s="45"/>
      <c r="N1674" s="161"/>
    </row>
    <row r="1675" spans="1:14" hidden="1" outlineLevel="1" x14ac:dyDescent="0.3">
      <c r="A1675" s="15">
        <v>1672</v>
      </c>
      <c r="B1675" s="49">
        <f t="shared" si="166"/>
        <v>44491.73599999999</v>
      </c>
      <c r="C1675" s="41">
        <f t="shared" si="164"/>
        <v>66.739999999999995</v>
      </c>
      <c r="D1675" s="41"/>
      <c r="E1675" s="41">
        <f t="shared" si="163"/>
        <v>66.739999999999995</v>
      </c>
      <c r="F1675" s="41">
        <f t="shared" si="165"/>
        <v>63.402999999999992</v>
      </c>
      <c r="G1675" s="41">
        <f t="shared" si="161"/>
        <v>0</v>
      </c>
      <c r="H1675" s="41">
        <f t="shared" si="162"/>
        <v>44555.138999999988</v>
      </c>
      <c r="I1675" s="45"/>
      <c r="J1675" s="46"/>
      <c r="K1675" s="45"/>
      <c r="N1675" s="161"/>
    </row>
    <row r="1676" spans="1:14" hidden="1" outlineLevel="1" x14ac:dyDescent="0.3">
      <c r="A1676" s="15">
        <v>1673</v>
      </c>
      <c r="B1676" s="49">
        <f t="shared" si="166"/>
        <v>44555.138999999988</v>
      </c>
      <c r="C1676" s="41">
        <f t="shared" si="164"/>
        <v>66.83</v>
      </c>
      <c r="D1676" s="41"/>
      <c r="E1676" s="41">
        <f t="shared" si="163"/>
        <v>66.83</v>
      </c>
      <c r="F1676" s="41">
        <f t="shared" si="165"/>
        <v>63.488499999999995</v>
      </c>
      <c r="G1676" s="41">
        <f t="shared" si="161"/>
        <v>0</v>
      </c>
      <c r="H1676" s="41">
        <f t="shared" si="162"/>
        <v>44618.627499999988</v>
      </c>
      <c r="I1676" s="45"/>
      <c r="J1676" s="46"/>
      <c r="K1676" s="45"/>
      <c r="N1676" s="161"/>
    </row>
    <row r="1677" spans="1:14" hidden="1" outlineLevel="1" x14ac:dyDescent="0.3">
      <c r="A1677" s="15">
        <v>1674</v>
      </c>
      <c r="B1677" s="49">
        <f t="shared" si="166"/>
        <v>44618.627499999988</v>
      </c>
      <c r="C1677" s="41">
        <f t="shared" si="164"/>
        <v>66.930000000000007</v>
      </c>
      <c r="D1677" s="41"/>
      <c r="E1677" s="41">
        <f t="shared" si="163"/>
        <v>66.930000000000007</v>
      </c>
      <c r="F1677" s="41">
        <f t="shared" si="165"/>
        <v>63.583500000000001</v>
      </c>
      <c r="G1677" s="41">
        <f t="shared" si="161"/>
        <v>0</v>
      </c>
      <c r="H1677" s="41">
        <f t="shared" si="162"/>
        <v>44682.210999999988</v>
      </c>
      <c r="I1677" s="45"/>
      <c r="J1677" s="46"/>
      <c r="K1677" s="45"/>
      <c r="N1677" s="161"/>
    </row>
    <row r="1678" spans="1:14" hidden="1" outlineLevel="1" x14ac:dyDescent="0.3">
      <c r="A1678" s="15">
        <v>1675</v>
      </c>
      <c r="B1678" s="49">
        <f t="shared" si="166"/>
        <v>44682.210999999988</v>
      </c>
      <c r="C1678" s="41">
        <f t="shared" si="164"/>
        <v>67.02</v>
      </c>
      <c r="D1678" s="41"/>
      <c r="E1678" s="41">
        <f t="shared" si="163"/>
        <v>67.02</v>
      </c>
      <c r="F1678" s="41">
        <f t="shared" si="165"/>
        <v>63.66899999999999</v>
      </c>
      <c r="G1678" s="41">
        <f t="shared" si="161"/>
        <v>0</v>
      </c>
      <c r="H1678" s="41">
        <f t="shared" si="162"/>
        <v>44745.87999999999</v>
      </c>
      <c r="I1678" s="45"/>
      <c r="J1678" s="46"/>
      <c r="K1678" s="45"/>
      <c r="N1678" s="161"/>
    </row>
    <row r="1679" spans="1:14" hidden="1" outlineLevel="1" x14ac:dyDescent="0.3">
      <c r="A1679" s="15">
        <v>1676</v>
      </c>
      <c r="B1679" s="49">
        <f t="shared" si="166"/>
        <v>44745.87999999999</v>
      </c>
      <c r="C1679" s="41">
        <f t="shared" si="164"/>
        <v>67.12</v>
      </c>
      <c r="D1679" s="41"/>
      <c r="E1679" s="41">
        <f t="shared" si="163"/>
        <v>67.12</v>
      </c>
      <c r="F1679" s="41">
        <f t="shared" si="165"/>
        <v>63.764000000000003</v>
      </c>
      <c r="G1679" s="41">
        <f t="shared" si="161"/>
        <v>0</v>
      </c>
      <c r="H1679" s="41">
        <f t="shared" si="162"/>
        <v>44809.643999999993</v>
      </c>
      <c r="I1679" s="45"/>
      <c r="J1679" s="46"/>
      <c r="K1679" s="45"/>
      <c r="N1679" s="161"/>
    </row>
    <row r="1680" spans="1:14" hidden="1" outlineLevel="1" x14ac:dyDescent="0.3">
      <c r="A1680" s="15">
        <v>1677</v>
      </c>
      <c r="B1680" s="49">
        <f t="shared" si="166"/>
        <v>44809.643999999993</v>
      </c>
      <c r="C1680" s="41">
        <f t="shared" si="164"/>
        <v>67.209999999999994</v>
      </c>
      <c r="D1680" s="41"/>
      <c r="E1680" s="41">
        <f t="shared" si="163"/>
        <v>67.209999999999994</v>
      </c>
      <c r="F1680" s="41">
        <f t="shared" si="165"/>
        <v>63.849499999999992</v>
      </c>
      <c r="G1680" s="41">
        <f t="shared" si="161"/>
        <v>0</v>
      </c>
      <c r="H1680" s="41">
        <f t="shared" si="162"/>
        <v>44873.49349999999</v>
      </c>
      <c r="I1680" s="45"/>
      <c r="J1680" s="46"/>
      <c r="K1680" s="45"/>
      <c r="N1680" s="161"/>
    </row>
    <row r="1681" spans="1:14" hidden="1" outlineLevel="1" x14ac:dyDescent="0.3">
      <c r="A1681" s="15">
        <v>1678</v>
      </c>
      <c r="B1681" s="49">
        <f t="shared" si="166"/>
        <v>44873.49349999999</v>
      </c>
      <c r="C1681" s="41">
        <f t="shared" si="164"/>
        <v>67.31</v>
      </c>
      <c r="D1681" s="41"/>
      <c r="E1681" s="41">
        <f t="shared" si="163"/>
        <v>67.31</v>
      </c>
      <c r="F1681" s="41">
        <f t="shared" si="165"/>
        <v>63.944499999999998</v>
      </c>
      <c r="G1681" s="41">
        <f t="shared" si="161"/>
        <v>0</v>
      </c>
      <c r="H1681" s="41">
        <f t="shared" si="162"/>
        <v>44937.437999999987</v>
      </c>
      <c r="I1681" s="45"/>
      <c r="J1681" s="46"/>
      <c r="K1681" s="45"/>
      <c r="N1681" s="161"/>
    </row>
    <row r="1682" spans="1:14" hidden="1" outlineLevel="1" x14ac:dyDescent="0.3">
      <c r="A1682" s="15">
        <v>1679</v>
      </c>
      <c r="B1682" s="49">
        <f t="shared" si="166"/>
        <v>44937.437999999987</v>
      </c>
      <c r="C1682" s="41">
        <f t="shared" si="164"/>
        <v>67.41</v>
      </c>
      <c r="D1682" s="41"/>
      <c r="E1682" s="41">
        <f t="shared" si="163"/>
        <v>67.41</v>
      </c>
      <c r="F1682" s="41">
        <f t="shared" si="165"/>
        <v>64.03949999999999</v>
      </c>
      <c r="G1682" s="41">
        <f t="shared" si="161"/>
        <v>0</v>
      </c>
      <c r="H1682" s="41">
        <f t="shared" si="162"/>
        <v>45001.477499999986</v>
      </c>
      <c r="I1682" s="45"/>
      <c r="J1682" s="46"/>
      <c r="K1682" s="45"/>
      <c r="N1682" s="161"/>
    </row>
    <row r="1683" spans="1:14" hidden="1" outlineLevel="1" x14ac:dyDescent="0.3">
      <c r="A1683" s="15">
        <v>1680</v>
      </c>
      <c r="B1683" s="49">
        <f t="shared" si="166"/>
        <v>45001.477499999986</v>
      </c>
      <c r="C1683" s="41">
        <f t="shared" si="164"/>
        <v>67.5</v>
      </c>
      <c r="D1683" s="41">
        <f>D1563</f>
        <v>200</v>
      </c>
      <c r="E1683" s="41">
        <f t="shared" si="163"/>
        <v>67.5</v>
      </c>
      <c r="F1683" s="41">
        <f t="shared" si="165"/>
        <v>64.125</v>
      </c>
      <c r="G1683" s="41">
        <f t="shared" si="161"/>
        <v>0</v>
      </c>
      <c r="H1683" s="41">
        <f t="shared" si="162"/>
        <v>45255.602499999986</v>
      </c>
      <c r="I1683" s="47">
        <f>D1683+I1653</f>
        <v>11200</v>
      </c>
      <c r="J1683" s="41"/>
      <c r="K1683" s="45"/>
      <c r="N1683" s="161"/>
    </row>
    <row r="1684" spans="1:14" hidden="1" outlineLevel="1" x14ac:dyDescent="0.3">
      <c r="A1684" s="15">
        <v>1681</v>
      </c>
      <c r="B1684" s="49">
        <f t="shared" si="166"/>
        <v>45255.602499999986</v>
      </c>
      <c r="C1684" s="41">
        <f t="shared" si="164"/>
        <v>67.88</v>
      </c>
      <c r="D1684" s="41"/>
      <c r="E1684" s="41">
        <f t="shared" si="163"/>
        <v>67.88</v>
      </c>
      <c r="F1684" s="41">
        <f t="shared" si="165"/>
        <v>64.48599999999999</v>
      </c>
      <c r="G1684" s="41">
        <f t="shared" si="161"/>
        <v>0</v>
      </c>
      <c r="H1684" s="41">
        <f t="shared" si="162"/>
        <v>45320.088499999983</v>
      </c>
      <c r="I1684" s="45"/>
      <c r="J1684" s="46"/>
      <c r="K1684" s="45"/>
      <c r="N1684" s="161"/>
    </row>
    <row r="1685" spans="1:14" hidden="1" outlineLevel="1" x14ac:dyDescent="0.3">
      <c r="A1685" s="15">
        <v>1682</v>
      </c>
      <c r="B1685" s="49">
        <f t="shared" si="166"/>
        <v>45320.088499999983</v>
      </c>
      <c r="C1685" s="41">
        <f t="shared" si="164"/>
        <v>67.98</v>
      </c>
      <c r="D1685" s="41"/>
      <c r="E1685" s="41">
        <f t="shared" si="163"/>
        <v>67.98</v>
      </c>
      <c r="F1685" s="41">
        <f t="shared" si="165"/>
        <v>64.581000000000003</v>
      </c>
      <c r="G1685" s="41">
        <f t="shared" si="161"/>
        <v>0</v>
      </c>
      <c r="H1685" s="41">
        <f t="shared" si="162"/>
        <v>45384.669499999982</v>
      </c>
      <c r="I1685" s="45"/>
      <c r="J1685" s="46"/>
      <c r="K1685" s="45"/>
      <c r="N1685" s="161"/>
    </row>
    <row r="1686" spans="1:14" hidden="1" outlineLevel="1" x14ac:dyDescent="0.3">
      <c r="A1686" s="15">
        <v>1683</v>
      </c>
      <c r="B1686" s="49">
        <f t="shared" si="166"/>
        <v>45384.669499999982</v>
      </c>
      <c r="C1686" s="41">
        <f t="shared" si="164"/>
        <v>68.08</v>
      </c>
      <c r="D1686" s="41"/>
      <c r="E1686" s="41">
        <f t="shared" si="163"/>
        <v>68.08</v>
      </c>
      <c r="F1686" s="41">
        <f t="shared" si="165"/>
        <v>64.676000000000002</v>
      </c>
      <c r="G1686" s="41">
        <f t="shared" si="161"/>
        <v>0</v>
      </c>
      <c r="H1686" s="41">
        <f t="shared" si="162"/>
        <v>45449.345499999981</v>
      </c>
      <c r="I1686" s="45"/>
      <c r="J1686" s="46"/>
      <c r="K1686" s="45"/>
      <c r="N1686" s="161"/>
    </row>
    <row r="1687" spans="1:14" hidden="1" outlineLevel="1" x14ac:dyDescent="0.3">
      <c r="A1687" s="15">
        <v>1684</v>
      </c>
      <c r="B1687" s="49">
        <f t="shared" si="166"/>
        <v>45449.345499999981</v>
      </c>
      <c r="C1687" s="41">
        <f t="shared" si="164"/>
        <v>68.17</v>
      </c>
      <c r="D1687" s="41"/>
      <c r="E1687" s="41">
        <f t="shared" si="163"/>
        <v>68.17</v>
      </c>
      <c r="F1687" s="41">
        <f t="shared" si="165"/>
        <v>64.761499999999998</v>
      </c>
      <c r="G1687" s="41">
        <f t="shared" si="161"/>
        <v>0</v>
      </c>
      <c r="H1687" s="41">
        <f t="shared" si="162"/>
        <v>45514.106999999982</v>
      </c>
      <c r="I1687" s="45"/>
      <c r="J1687" s="46"/>
      <c r="K1687" s="45"/>
      <c r="N1687" s="161"/>
    </row>
    <row r="1688" spans="1:14" hidden="1" outlineLevel="1" x14ac:dyDescent="0.3">
      <c r="A1688" s="15">
        <v>1685</v>
      </c>
      <c r="B1688" s="49">
        <f t="shared" si="166"/>
        <v>45514.106999999982</v>
      </c>
      <c r="C1688" s="41">
        <f t="shared" si="164"/>
        <v>68.27</v>
      </c>
      <c r="D1688" s="41"/>
      <c r="E1688" s="41">
        <f t="shared" si="163"/>
        <v>68.27</v>
      </c>
      <c r="F1688" s="41">
        <f t="shared" si="165"/>
        <v>64.856499999999997</v>
      </c>
      <c r="G1688" s="41">
        <f t="shared" si="161"/>
        <v>0</v>
      </c>
      <c r="H1688" s="41">
        <f t="shared" si="162"/>
        <v>45578.963499999983</v>
      </c>
      <c r="I1688" s="45"/>
      <c r="J1688" s="46"/>
      <c r="K1688" s="45"/>
      <c r="N1688" s="161"/>
    </row>
    <row r="1689" spans="1:14" hidden="1" outlineLevel="1" x14ac:dyDescent="0.3">
      <c r="A1689" s="15">
        <v>1686</v>
      </c>
      <c r="B1689" s="49">
        <f t="shared" si="166"/>
        <v>45578.963499999983</v>
      </c>
      <c r="C1689" s="41">
        <f t="shared" si="164"/>
        <v>68.37</v>
      </c>
      <c r="D1689" s="41"/>
      <c r="E1689" s="41">
        <f t="shared" si="163"/>
        <v>68.37</v>
      </c>
      <c r="F1689" s="41">
        <f t="shared" si="165"/>
        <v>64.951499999999996</v>
      </c>
      <c r="G1689" s="41">
        <f t="shared" si="161"/>
        <v>0</v>
      </c>
      <c r="H1689" s="41">
        <f t="shared" si="162"/>
        <v>45643.914999999986</v>
      </c>
      <c r="I1689" s="45"/>
      <c r="J1689" s="46"/>
      <c r="K1689" s="45"/>
      <c r="N1689" s="161"/>
    </row>
    <row r="1690" spans="1:14" hidden="1" outlineLevel="1" x14ac:dyDescent="0.3">
      <c r="A1690" s="15">
        <v>1687</v>
      </c>
      <c r="B1690" s="49">
        <f t="shared" si="166"/>
        <v>45643.914999999986</v>
      </c>
      <c r="C1690" s="41">
        <f t="shared" si="164"/>
        <v>68.47</v>
      </c>
      <c r="D1690" s="41"/>
      <c r="E1690" s="41">
        <f t="shared" si="163"/>
        <v>68.47</v>
      </c>
      <c r="F1690" s="41">
        <f t="shared" si="165"/>
        <v>65.046499999999995</v>
      </c>
      <c r="G1690" s="41">
        <f t="shared" si="161"/>
        <v>0</v>
      </c>
      <c r="H1690" s="41">
        <f t="shared" si="162"/>
        <v>45708.961499999983</v>
      </c>
      <c r="I1690" s="45"/>
      <c r="J1690" s="46"/>
      <c r="K1690" s="45"/>
      <c r="N1690" s="161"/>
    </row>
    <row r="1691" spans="1:14" hidden="1" outlineLevel="1" x14ac:dyDescent="0.3">
      <c r="A1691" s="15">
        <v>1688</v>
      </c>
      <c r="B1691" s="49">
        <f t="shared" si="166"/>
        <v>45708.961499999983</v>
      </c>
      <c r="C1691" s="41">
        <f t="shared" si="164"/>
        <v>68.56</v>
      </c>
      <c r="D1691" s="41"/>
      <c r="E1691" s="41">
        <f t="shared" si="163"/>
        <v>68.56</v>
      </c>
      <c r="F1691" s="41">
        <f t="shared" si="165"/>
        <v>65.132000000000005</v>
      </c>
      <c r="G1691" s="41">
        <f t="shared" si="161"/>
        <v>0</v>
      </c>
      <c r="H1691" s="41">
        <f t="shared" si="162"/>
        <v>45774.093499999981</v>
      </c>
      <c r="I1691" s="45"/>
      <c r="J1691" s="46"/>
      <c r="K1691" s="45"/>
      <c r="N1691" s="161"/>
    </row>
    <row r="1692" spans="1:14" hidden="1" outlineLevel="1" x14ac:dyDescent="0.3">
      <c r="A1692" s="15">
        <v>1689</v>
      </c>
      <c r="B1692" s="49">
        <f t="shared" si="166"/>
        <v>45774.093499999981</v>
      </c>
      <c r="C1692" s="41">
        <f t="shared" si="164"/>
        <v>68.66</v>
      </c>
      <c r="D1692" s="41"/>
      <c r="E1692" s="41">
        <f t="shared" si="163"/>
        <v>68.66</v>
      </c>
      <c r="F1692" s="41">
        <f t="shared" si="165"/>
        <v>65.22699999999999</v>
      </c>
      <c r="G1692" s="41">
        <f t="shared" si="161"/>
        <v>0</v>
      </c>
      <c r="H1692" s="41">
        <f t="shared" si="162"/>
        <v>45839.32049999998</v>
      </c>
      <c r="I1692" s="45"/>
      <c r="J1692" s="46"/>
      <c r="K1692" s="45"/>
      <c r="N1692" s="161"/>
    </row>
    <row r="1693" spans="1:14" hidden="1" outlineLevel="1" x14ac:dyDescent="0.3">
      <c r="A1693" s="15">
        <v>1690</v>
      </c>
      <c r="B1693" s="49">
        <f t="shared" si="166"/>
        <v>45839.32049999998</v>
      </c>
      <c r="C1693" s="41">
        <f t="shared" si="164"/>
        <v>68.760000000000005</v>
      </c>
      <c r="D1693" s="41"/>
      <c r="E1693" s="41">
        <f t="shared" si="163"/>
        <v>68.760000000000005</v>
      </c>
      <c r="F1693" s="41">
        <f t="shared" si="165"/>
        <v>65.322000000000003</v>
      </c>
      <c r="G1693" s="41">
        <f t="shared" si="161"/>
        <v>0</v>
      </c>
      <c r="H1693" s="41">
        <f t="shared" si="162"/>
        <v>45904.64249999998</v>
      </c>
      <c r="I1693" s="45"/>
      <c r="J1693" s="46"/>
      <c r="K1693" s="45"/>
      <c r="N1693" s="161"/>
    </row>
    <row r="1694" spans="1:14" hidden="1" outlineLevel="1" x14ac:dyDescent="0.3">
      <c r="A1694" s="15">
        <v>1691</v>
      </c>
      <c r="B1694" s="49">
        <f t="shared" si="166"/>
        <v>45904.64249999998</v>
      </c>
      <c r="C1694" s="41">
        <f t="shared" si="164"/>
        <v>68.86</v>
      </c>
      <c r="D1694" s="41"/>
      <c r="E1694" s="41">
        <f t="shared" si="163"/>
        <v>68.86</v>
      </c>
      <c r="F1694" s="41">
        <f t="shared" si="165"/>
        <v>65.417000000000002</v>
      </c>
      <c r="G1694" s="41">
        <f t="shared" si="161"/>
        <v>0</v>
      </c>
      <c r="H1694" s="41">
        <f t="shared" si="162"/>
        <v>45970.059499999981</v>
      </c>
      <c r="I1694" s="45"/>
      <c r="J1694" s="46"/>
      <c r="K1694" s="45"/>
      <c r="N1694" s="161"/>
    </row>
    <row r="1695" spans="1:14" hidden="1" outlineLevel="1" x14ac:dyDescent="0.3">
      <c r="A1695" s="15">
        <v>1692</v>
      </c>
      <c r="B1695" s="49">
        <f t="shared" si="166"/>
        <v>45970.059499999981</v>
      </c>
      <c r="C1695" s="41">
        <f t="shared" si="164"/>
        <v>68.959999999999994</v>
      </c>
      <c r="D1695" s="41"/>
      <c r="E1695" s="41">
        <f t="shared" si="163"/>
        <v>68.959999999999994</v>
      </c>
      <c r="F1695" s="41">
        <f t="shared" si="165"/>
        <v>65.511999999999986</v>
      </c>
      <c r="G1695" s="41">
        <f t="shared" si="161"/>
        <v>0</v>
      </c>
      <c r="H1695" s="41">
        <f t="shared" si="162"/>
        <v>46035.571499999984</v>
      </c>
      <c r="I1695" s="45"/>
      <c r="J1695" s="46"/>
      <c r="K1695" s="45"/>
      <c r="N1695" s="161"/>
    </row>
    <row r="1696" spans="1:14" hidden="1" outlineLevel="1" x14ac:dyDescent="0.3">
      <c r="A1696" s="15">
        <v>1693</v>
      </c>
      <c r="B1696" s="49">
        <f t="shared" si="166"/>
        <v>46035.571499999984</v>
      </c>
      <c r="C1696" s="41">
        <f t="shared" si="164"/>
        <v>69.05</v>
      </c>
      <c r="D1696" s="41"/>
      <c r="E1696" s="41">
        <f t="shared" si="163"/>
        <v>69.05</v>
      </c>
      <c r="F1696" s="41">
        <f t="shared" si="165"/>
        <v>65.597499999999997</v>
      </c>
      <c r="G1696" s="41">
        <f t="shared" si="161"/>
        <v>0</v>
      </c>
      <c r="H1696" s="41">
        <f t="shared" si="162"/>
        <v>46101.168999999987</v>
      </c>
      <c r="I1696" s="45"/>
      <c r="J1696" s="46"/>
      <c r="K1696" s="45"/>
      <c r="N1696" s="161"/>
    </row>
    <row r="1697" spans="1:14" hidden="1" outlineLevel="1" x14ac:dyDescent="0.3">
      <c r="A1697" s="15">
        <v>1694</v>
      </c>
      <c r="B1697" s="49">
        <f t="shared" si="166"/>
        <v>46101.168999999987</v>
      </c>
      <c r="C1697" s="41">
        <f t="shared" si="164"/>
        <v>69.150000000000006</v>
      </c>
      <c r="D1697" s="41"/>
      <c r="E1697" s="41">
        <f t="shared" si="163"/>
        <v>69.150000000000006</v>
      </c>
      <c r="F1697" s="41">
        <f t="shared" si="165"/>
        <v>65.692499999999995</v>
      </c>
      <c r="G1697" s="41">
        <f t="shared" ref="G1697:G1760" si="167">IF(F1697&gt;0,0,E1697-F1697)</f>
        <v>0</v>
      </c>
      <c r="H1697" s="41">
        <f t="shared" ref="H1697:H1760" si="168">B1697+F1697+(D1697*gebuehr)</f>
        <v>46166.861499999985</v>
      </c>
      <c r="I1697" s="45"/>
      <c r="J1697" s="46"/>
      <c r="K1697" s="45"/>
      <c r="N1697" s="161"/>
    </row>
    <row r="1698" spans="1:14" hidden="1" outlineLevel="1" x14ac:dyDescent="0.3">
      <c r="A1698" s="15">
        <v>1695</v>
      </c>
      <c r="B1698" s="49">
        <f t="shared" si="166"/>
        <v>46166.861499999985</v>
      </c>
      <c r="C1698" s="41">
        <f t="shared" si="164"/>
        <v>69.25</v>
      </c>
      <c r="D1698" s="41"/>
      <c r="E1698" s="41">
        <f t="shared" si="163"/>
        <v>69.25</v>
      </c>
      <c r="F1698" s="41">
        <f t="shared" si="165"/>
        <v>65.787499999999994</v>
      </c>
      <c r="G1698" s="41">
        <f t="shared" si="167"/>
        <v>0</v>
      </c>
      <c r="H1698" s="41">
        <f t="shared" si="168"/>
        <v>46232.648999999983</v>
      </c>
      <c r="I1698" s="45"/>
      <c r="J1698" s="46"/>
      <c r="K1698" s="45"/>
      <c r="N1698" s="161"/>
    </row>
    <row r="1699" spans="1:14" hidden="1" outlineLevel="1" x14ac:dyDescent="0.3">
      <c r="A1699" s="15">
        <v>1696</v>
      </c>
      <c r="B1699" s="49">
        <f t="shared" si="166"/>
        <v>46232.648999999983</v>
      </c>
      <c r="C1699" s="41">
        <f t="shared" si="164"/>
        <v>69.349999999999994</v>
      </c>
      <c r="D1699" s="41"/>
      <c r="E1699" s="41">
        <f t="shared" si="163"/>
        <v>69.349999999999994</v>
      </c>
      <c r="F1699" s="41">
        <f t="shared" si="165"/>
        <v>65.882499999999993</v>
      </c>
      <c r="G1699" s="41">
        <f t="shared" si="167"/>
        <v>0</v>
      </c>
      <c r="H1699" s="41">
        <f t="shared" si="168"/>
        <v>46298.531499999983</v>
      </c>
      <c r="I1699" s="45"/>
      <c r="J1699" s="46"/>
      <c r="K1699" s="45"/>
      <c r="N1699" s="161"/>
    </row>
    <row r="1700" spans="1:14" hidden="1" outlineLevel="1" x14ac:dyDescent="0.3">
      <c r="A1700" s="15">
        <v>1697</v>
      </c>
      <c r="B1700" s="49">
        <f t="shared" si="166"/>
        <v>46298.531499999983</v>
      </c>
      <c r="C1700" s="41">
        <f t="shared" si="164"/>
        <v>69.45</v>
      </c>
      <c r="D1700" s="41"/>
      <c r="E1700" s="41">
        <f t="shared" si="163"/>
        <v>69.45</v>
      </c>
      <c r="F1700" s="41">
        <f t="shared" si="165"/>
        <v>65.977500000000006</v>
      </c>
      <c r="G1700" s="41">
        <f t="shared" si="167"/>
        <v>0</v>
      </c>
      <c r="H1700" s="41">
        <f t="shared" si="168"/>
        <v>46364.508999999984</v>
      </c>
      <c r="I1700" s="45"/>
      <c r="J1700" s="46"/>
      <c r="K1700" s="45"/>
      <c r="N1700" s="161"/>
    </row>
    <row r="1701" spans="1:14" hidden="1" outlineLevel="1" x14ac:dyDescent="0.3">
      <c r="A1701" s="15">
        <v>1698</v>
      </c>
      <c r="B1701" s="49">
        <f t="shared" si="166"/>
        <v>46364.508999999984</v>
      </c>
      <c r="C1701" s="41">
        <f t="shared" si="164"/>
        <v>69.55</v>
      </c>
      <c r="D1701" s="41"/>
      <c r="E1701" s="41">
        <f t="shared" si="163"/>
        <v>69.55</v>
      </c>
      <c r="F1701" s="41">
        <f t="shared" si="165"/>
        <v>66.072499999999991</v>
      </c>
      <c r="G1701" s="41">
        <f t="shared" si="167"/>
        <v>0</v>
      </c>
      <c r="H1701" s="41">
        <f t="shared" si="168"/>
        <v>46430.581499999986</v>
      </c>
      <c r="I1701" s="45"/>
      <c r="J1701" s="46"/>
      <c r="K1701" s="45"/>
      <c r="N1701" s="161"/>
    </row>
    <row r="1702" spans="1:14" hidden="1" outlineLevel="1" x14ac:dyDescent="0.3">
      <c r="A1702" s="15">
        <v>1699</v>
      </c>
      <c r="B1702" s="49">
        <f t="shared" si="166"/>
        <v>46430.581499999986</v>
      </c>
      <c r="C1702" s="41">
        <f t="shared" si="164"/>
        <v>69.650000000000006</v>
      </c>
      <c r="D1702" s="41"/>
      <c r="E1702" s="41">
        <f t="shared" si="163"/>
        <v>69.650000000000006</v>
      </c>
      <c r="F1702" s="41">
        <f t="shared" si="165"/>
        <v>66.167500000000004</v>
      </c>
      <c r="G1702" s="41">
        <f t="shared" si="167"/>
        <v>0</v>
      </c>
      <c r="H1702" s="41">
        <f t="shared" si="168"/>
        <v>46496.748999999989</v>
      </c>
      <c r="I1702" s="45"/>
      <c r="J1702" s="46"/>
      <c r="K1702" s="45"/>
      <c r="N1702" s="161"/>
    </row>
    <row r="1703" spans="1:14" hidden="1" outlineLevel="1" x14ac:dyDescent="0.3">
      <c r="A1703" s="15">
        <v>1700</v>
      </c>
      <c r="B1703" s="49">
        <f t="shared" si="166"/>
        <v>46496.748999999989</v>
      </c>
      <c r="C1703" s="41">
        <f t="shared" si="164"/>
        <v>69.75</v>
      </c>
      <c r="D1703" s="41"/>
      <c r="E1703" s="41">
        <f t="shared" si="163"/>
        <v>69.75</v>
      </c>
      <c r="F1703" s="41">
        <f t="shared" si="165"/>
        <v>66.262500000000003</v>
      </c>
      <c r="G1703" s="41">
        <f t="shared" si="167"/>
        <v>0</v>
      </c>
      <c r="H1703" s="41">
        <f t="shared" si="168"/>
        <v>46563.011499999986</v>
      </c>
      <c r="I1703" s="45"/>
      <c r="J1703" s="46"/>
      <c r="K1703" s="45"/>
      <c r="N1703" s="161"/>
    </row>
    <row r="1704" spans="1:14" hidden="1" outlineLevel="1" x14ac:dyDescent="0.3">
      <c r="A1704" s="15">
        <v>1701</v>
      </c>
      <c r="B1704" s="49">
        <f t="shared" si="166"/>
        <v>46563.011499999986</v>
      </c>
      <c r="C1704" s="41">
        <f t="shared" si="164"/>
        <v>69.84</v>
      </c>
      <c r="D1704" s="41"/>
      <c r="E1704" s="41">
        <f t="shared" si="163"/>
        <v>69.84</v>
      </c>
      <c r="F1704" s="41">
        <f t="shared" si="165"/>
        <v>66.347999999999999</v>
      </c>
      <c r="G1704" s="41">
        <f t="shared" si="167"/>
        <v>0</v>
      </c>
      <c r="H1704" s="41">
        <f t="shared" si="168"/>
        <v>46629.359499999984</v>
      </c>
      <c r="I1704" s="45"/>
      <c r="J1704" s="46"/>
      <c r="K1704" s="45"/>
      <c r="N1704" s="161"/>
    </row>
    <row r="1705" spans="1:14" hidden="1" outlineLevel="1" x14ac:dyDescent="0.3">
      <c r="A1705" s="15">
        <v>1702</v>
      </c>
      <c r="B1705" s="49">
        <f t="shared" si="166"/>
        <v>46629.359499999984</v>
      </c>
      <c r="C1705" s="41">
        <f t="shared" si="164"/>
        <v>69.94</v>
      </c>
      <c r="D1705" s="41"/>
      <c r="E1705" s="41">
        <f t="shared" si="163"/>
        <v>69.94</v>
      </c>
      <c r="F1705" s="41">
        <f t="shared" si="165"/>
        <v>66.442999999999998</v>
      </c>
      <c r="G1705" s="41">
        <f t="shared" si="167"/>
        <v>0</v>
      </c>
      <c r="H1705" s="41">
        <f t="shared" si="168"/>
        <v>46695.802499999983</v>
      </c>
      <c r="I1705" s="45"/>
      <c r="J1705" s="46"/>
      <c r="K1705" s="45"/>
      <c r="N1705" s="161"/>
    </row>
    <row r="1706" spans="1:14" hidden="1" outlineLevel="1" x14ac:dyDescent="0.3">
      <c r="A1706" s="15">
        <v>1703</v>
      </c>
      <c r="B1706" s="49">
        <f t="shared" si="166"/>
        <v>46695.802499999983</v>
      </c>
      <c r="C1706" s="41">
        <f t="shared" si="164"/>
        <v>70.040000000000006</v>
      </c>
      <c r="D1706" s="41"/>
      <c r="E1706" s="41">
        <f t="shared" si="163"/>
        <v>70.040000000000006</v>
      </c>
      <c r="F1706" s="41">
        <f t="shared" si="165"/>
        <v>66.537999999999997</v>
      </c>
      <c r="G1706" s="41">
        <f t="shared" si="167"/>
        <v>0</v>
      </c>
      <c r="H1706" s="41">
        <f t="shared" si="168"/>
        <v>46762.340499999984</v>
      </c>
      <c r="I1706" s="45"/>
      <c r="J1706" s="46"/>
      <c r="K1706" s="45"/>
      <c r="N1706" s="161"/>
    </row>
    <row r="1707" spans="1:14" hidden="1" outlineLevel="1" x14ac:dyDescent="0.3">
      <c r="A1707" s="15">
        <v>1704</v>
      </c>
      <c r="B1707" s="49">
        <f t="shared" si="166"/>
        <v>46762.340499999984</v>
      </c>
      <c r="C1707" s="41">
        <f t="shared" si="164"/>
        <v>70.14</v>
      </c>
      <c r="D1707" s="41"/>
      <c r="E1707" s="41">
        <f t="shared" si="163"/>
        <v>70.14</v>
      </c>
      <c r="F1707" s="41">
        <f t="shared" si="165"/>
        <v>66.632999999999996</v>
      </c>
      <c r="G1707" s="41">
        <f t="shared" si="167"/>
        <v>0</v>
      </c>
      <c r="H1707" s="41">
        <f t="shared" si="168"/>
        <v>46828.973499999986</v>
      </c>
      <c r="I1707" s="45"/>
      <c r="J1707" s="46"/>
      <c r="K1707" s="45"/>
      <c r="N1707" s="161"/>
    </row>
    <row r="1708" spans="1:14" hidden="1" outlineLevel="1" x14ac:dyDescent="0.3">
      <c r="A1708" s="15">
        <v>1705</v>
      </c>
      <c r="B1708" s="49">
        <f t="shared" si="166"/>
        <v>46828.973499999986</v>
      </c>
      <c r="C1708" s="41">
        <f t="shared" si="164"/>
        <v>70.239999999999995</v>
      </c>
      <c r="D1708" s="41"/>
      <c r="E1708" s="41">
        <f t="shared" si="163"/>
        <v>70.239999999999995</v>
      </c>
      <c r="F1708" s="41">
        <f t="shared" si="165"/>
        <v>66.727999999999994</v>
      </c>
      <c r="G1708" s="41">
        <f t="shared" si="167"/>
        <v>0</v>
      </c>
      <c r="H1708" s="41">
        <f t="shared" si="168"/>
        <v>46895.701499999988</v>
      </c>
      <c r="I1708" s="45"/>
      <c r="J1708" s="46"/>
      <c r="K1708" s="45"/>
      <c r="N1708" s="161"/>
    </row>
    <row r="1709" spans="1:14" hidden="1" outlineLevel="1" x14ac:dyDescent="0.3">
      <c r="A1709" s="15">
        <v>1706</v>
      </c>
      <c r="B1709" s="49">
        <f t="shared" si="166"/>
        <v>46895.701499999988</v>
      </c>
      <c r="C1709" s="41">
        <f t="shared" si="164"/>
        <v>70.34</v>
      </c>
      <c r="D1709" s="41"/>
      <c r="E1709" s="41">
        <f t="shared" si="163"/>
        <v>70.34</v>
      </c>
      <c r="F1709" s="41">
        <f t="shared" si="165"/>
        <v>66.822999999999993</v>
      </c>
      <c r="G1709" s="41">
        <f t="shared" si="167"/>
        <v>0</v>
      </c>
      <c r="H1709" s="41">
        <f t="shared" si="168"/>
        <v>46962.524499999985</v>
      </c>
      <c r="I1709" s="45"/>
      <c r="J1709" s="46"/>
      <c r="K1709" s="45"/>
      <c r="N1709" s="161"/>
    </row>
    <row r="1710" spans="1:14" hidden="1" outlineLevel="1" x14ac:dyDescent="0.3">
      <c r="A1710" s="15">
        <v>1707</v>
      </c>
      <c r="B1710" s="49">
        <f t="shared" si="166"/>
        <v>46962.524499999985</v>
      </c>
      <c r="C1710" s="41">
        <f t="shared" si="164"/>
        <v>70.44</v>
      </c>
      <c r="D1710" s="41"/>
      <c r="E1710" s="41">
        <f t="shared" si="163"/>
        <v>70.44</v>
      </c>
      <c r="F1710" s="41">
        <f t="shared" si="165"/>
        <v>66.917999999999992</v>
      </c>
      <c r="G1710" s="41">
        <f t="shared" si="167"/>
        <v>0</v>
      </c>
      <c r="H1710" s="41">
        <f t="shared" si="168"/>
        <v>47029.442499999983</v>
      </c>
      <c r="I1710" s="45"/>
      <c r="J1710" s="46"/>
      <c r="K1710" s="45"/>
      <c r="N1710" s="161"/>
    </row>
    <row r="1711" spans="1:14" hidden="1" outlineLevel="1" x14ac:dyDescent="0.3">
      <c r="A1711" s="15">
        <v>1708</v>
      </c>
      <c r="B1711" s="49">
        <f t="shared" si="166"/>
        <v>47029.442499999983</v>
      </c>
      <c r="C1711" s="41">
        <f t="shared" si="164"/>
        <v>70.540000000000006</v>
      </c>
      <c r="D1711" s="41"/>
      <c r="E1711" s="41">
        <f t="shared" si="163"/>
        <v>70.540000000000006</v>
      </c>
      <c r="F1711" s="41">
        <f t="shared" si="165"/>
        <v>67.013000000000005</v>
      </c>
      <c r="G1711" s="41">
        <f t="shared" si="167"/>
        <v>0</v>
      </c>
      <c r="H1711" s="41">
        <f t="shared" si="168"/>
        <v>47096.455499999982</v>
      </c>
      <c r="I1711" s="45"/>
      <c r="J1711" s="46"/>
      <c r="K1711" s="45"/>
      <c r="N1711" s="161"/>
    </row>
    <row r="1712" spans="1:14" hidden="1" outlineLevel="1" x14ac:dyDescent="0.3">
      <c r="A1712" s="15">
        <v>1709</v>
      </c>
      <c r="B1712" s="49">
        <f t="shared" si="166"/>
        <v>47096.455499999982</v>
      </c>
      <c r="C1712" s="41">
        <f t="shared" si="164"/>
        <v>70.64</v>
      </c>
      <c r="D1712" s="41"/>
      <c r="E1712" s="41">
        <f t="shared" si="163"/>
        <v>70.64</v>
      </c>
      <c r="F1712" s="41">
        <f t="shared" si="165"/>
        <v>67.108000000000004</v>
      </c>
      <c r="G1712" s="41">
        <f t="shared" si="167"/>
        <v>0</v>
      </c>
      <c r="H1712" s="41">
        <f t="shared" si="168"/>
        <v>47163.563499999982</v>
      </c>
      <c r="I1712" s="45"/>
      <c r="J1712" s="46"/>
      <c r="K1712" s="45"/>
      <c r="N1712" s="161"/>
    </row>
    <row r="1713" spans="1:14" hidden="1" outlineLevel="1" x14ac:dyDescent="0.3">
      <c r="A1713" s="15">
        <v>1710</v>
      </c>
      <c r="B1713" s="49">
        <f t="shared" si="166"/>
        <v>47163.563499999982</v>
      </c>
      <c r="C1713" s="41">
        <f t="shared" si="164"/>
        <v>70.75</v>
      </c>
      <c r="D1713" s="41">
        <f>D1563</f>
        <v>200</v>
      </c>
      <c r="E1713" s="41">
        <f t="shared" si="163"/>
        <v>70.75</v>
      </c>
      <c r="F1713" s="41">
        <f t="shared" si="165"/>
        <v>67.212499999999991</v>
      </c>
      <c r="G1713" s="41">
        <f t="shared" si="167"/>
        <v>0</v>
      </c>
      <c r="H1713" s="41">
        <f t="shared" si="168"/>
        <v>47420.775999999983</v>
      </c>
      <c r="I1713" s="47">
        <f>D1713+I1683</f>
        <v>11400</v>
      </c>
      <c r="J1713" s="41"/>
      <c r="K1713" s="45"/>
      <c r="N1713" s="161"/>
    </row>
    <row r="1714" spans="1:14" hidden="1" outlineLevel="1" x14ac:dyDescent="0.3">
      <c r="A1714" s="15">
        <v>1711</v>
      </c>
      <c r="B1714" s="49">
        <f t="shared" si="166"/>
        <v>47420.775999999983</v>
      </c>
      <c r="C1714" s="41">
        <f t="shared" si="164"/>
        <v>71.13</v>
      </c>
      <c r="D1714" s="41"/>
      <c r="E1714" s="41">
        <f t="shared" ref="E1714:E1777" si="169">C1714+G1713</f>
        <v>71.13</v>
      </c>
      <c r="F1714" s="41">
        <f t="shared" si="165"/>
        <v>67.573499999999996</v>
      </c>
      <c r="G1714" s="41">
        <f t="shared" si="167"/>
        <v>0</v>
      </c>
      <c r="H1714" s="41">
        <f t="shared" si="168"/>
        <v>47488.349499999982</v>
      </c>
      <c r="I1714" s="45"/>
      <c r="J1714" s="46"/>
      <c r="K1714" s="45"/>
      <c r="N1714" s="161"/>
    </row>
    <row r="1715" spans="1:14" hidden="1" outlineLevel="1" x14ac:dyDescent="0.3">
      <c r="A1715" s="15">
        <v>1712</v>
      </c>
      <c r="B1715" s="49">
        <f t="shared" si="166"/>
        <v>47488.349499999982</v>
      </c>
      <c r="C1715" s="41">
        <f t="shared" si="164"/>
        <v>71.23</v>
      </c>
      <c r="D1715" s="41"/>
      <c r="E1715" s="41">
        <f t="shared" si="169"/>
        <v>71.23</v>
      </c>
      <c r="F1715" s="41">
        <f t="shared" si="165"/>
        <v>67.668499999999995</v>
      </c>
      <c r="G1715" s="41">
        <f t="shared" si="167"/>
        <v>0</v>
      </c>
      <c r="H1715" s="41">
        <f t="shared" si="168"/>
        <v>47556.017999999982</v>
      </c>
      <c r="I1715" s="45"/>
      <c r="J1715" s="46"/>
      <c r="K1715" s="45"/>
      <c r="N1715" s="161"/>
    </row>
    <row r="1716" spans="1:14" hidden="1" outlineLevel="1" x14ac:dyDescent="0.3">
      <c r="A1716" s="15">
        <v>1713</v>
      </c>
      <c r="B1716" s="49">
        <f t="shared" si="166"/>
        <v>47556.017999999982</v>
      </c>
      <c r="C1716" s="41">
        <f t="shared" si="164"/>
        <v>71.33</v>
      </c>
      <c r="D1716" s="41"/>
      <c r="E1716" s="41">
        <f t="shared" si="169"/>
        <v>71.33</v>
      </c>
      <c r="F1716" s="41">
        <f t="shared" si="165"/>
        <v>67.763499999999993</v>
      </c>
      <c r="G1716" s="41">
        <f t="shared" si="167"/>
        <v>0</v>
      </c>
      <c r="H1716" s="41">
        <f t="shared" si="168"/>
        <v>47623.781499999983</v>
      </c>
      <c r="I1716" s="45"/>
      <c r="J1716" s="46"/>
      <c r="K1716" s="45"/>
      <c r="N1716" s="161"/>
    </row>
    <row r="1717" spans="1:14" hidden="1" outlineLevel="1" x14ac:dyDescent="0.3">
      <c r="A1717" s="15">
        <v>1714</v>
      </c>
      <c r="B1717" s="49">
        <f t="shared" si="166"/>
        <v>47623.781499999983</v>
      </c>
      <c r="C1717" s="41">
        <f t="shared" si="164"/>
        <v>71.44</v>
      </c>
      <c r="D1717" s="41"/>
      <c r="E1717" s="41">
        <f t="shared" si="169"/>
        <v>71.44</v>
      </c>
      <c r="F1717" s="41">
        <f t="shared" si="165"/>
        <v>67.867999999999995</v>
      </c>
      <c r="G1717" s="41">
        <f t="shared" si="167"/>
        <v>0</v>
      </c>
      <c r="H1717" s="41">
        <f t="shared" si="168"/>
        <v>47691.649499999985</v>
      </c>
      <c r="I1717" s="45"/>
      <c r="J1717" s="46"/>
      <c r="K1717" s="45"/>
      <c r="N1717" s="161"/>
    </row>
    <row r="1718" spans="1:14" hidden="1" outlineLevel="1" x14ac:dyDescent="0.3">
      <c r="A1718" s="15">
        <v>1715</v>
      </c>
      <c r="B1718" s="49">
        <f t="shared" si="166"/>
        <v>47691.649499999985</v>
      </c>
      <c r="C1718" s="41">
        <f t="shared" si="164"/>
        <v>71.540000000000006</v>
      </c>
      <c r="D1718" s="41"/>
      <c r="E1718" s="41">
        <f t="shared" si="169"/>
        <v>71.540000000000006</v>
      </c>
      <c r="F1718" s="41">
        <f t="shared" si="165"/>
        <v>67.963000000000008</v>
      </c>
      <c r="G1718" s="41">
        <f t="shared" si="167"/>
        <v>0</v>
      </c>
      <c r="H1718" s="41">
        <f t="shared" si="168"/>
        <v>47759.612499999988</v>
      </c>
      <c r="I1718" s="45"/>
      <c r="J1718" s="46"/>
      <c r="K1718" s="45"/>
      <c r="N1718" s="161"/>
    </row>
    <row r="1719" spans="1:14" hidden="1" outlineLevel="1" x14ac:dyDescent="0.3">
      <c r="A1719" s="15">
        <v>1716</v>
      </c>
      <c r="B1719" s="49">
        <f t="shared" si="166"/>
        <v>47759.612499999988</v>
      </c>
      <c r="C1719" s="41">
        <f t="shared" si="164"/>
        <v>71.64</v>
      </c>
      <c r="D1719" s="41"/>
      <c r="E1719" s="41">
        <f t="shared" si="169"/>
        <v>71.64</v>
      </c>
      <c r="F1719" s="41">
        <f t="shared" si="165"/>
        <v>68.057999999999993</v>
      </c>
      <c r="G1719" s="41">
        <f t="shared" si="167"/>
        <v>0</v>
      </c>
      <c r="H1719" s="41">
        <f t="shared" si="168"/>
        <v>47827.670499999986</v>
      </c>
      <c r="I1719" s="45"/>
      <c r="J1719" s="46"/>
      <c r="K1719" s="45"/>
      <c r="N1719" s="161"/>
    </row>
    <row r="1720" spans="1:14" hidden="1" outlineLevel="1" x14ac:dyDescent="0.3">
      <c r="A1720" s="15">
        <v>1717</v>
      </c>
      <c r="B1720" s="49">
        <f t="shared" si="166"/>
        <v>47827.670499999986</v>
      </c>
      <c r="C1720" s="41">
        <f t="shared" si="164"/>
        <v>71.739999999999995</v>
      </c>
      <c r="D1720" s="41"/>
      <c r="E1720" s="41">
        <f t="shared" si="169"/>
        <v>71.739999999999995</v>
      </c>
      <c r="F1720" s="41">
        <f t="shared" si="165"/>
        <v>68.152999999999992</v>
      </c>
      <c r="G1720" s="41">
        <f t="shared" si="167"/>
        <v>0</v>
      </c>
      <c r="H1720" s="41">
        <f t="shared" si="168"/>
        <v>47895.823499999984</v>
      </c>
      <c r="I1720" s="45"/>
      <c r="J1720" s="46"/>
      <c r="K1720" s="45"/>
      <c r="N1720" s="161"/>
    </row>
    <row r="1721" spans="1:14" hidden="1" outlineLevel="1" x14ac:dyDescent="0.3">
      <c r="A1721" s="15">
        <v>1718</v>
      </c>
      <c r="B1721" s="49">
        <f t="shared" si="166"/>
        <v>47895.823499999984</v>
      </c>
      <c r="C1721" s="41">
        <f t="shared" si="164"/>
        <v>71.84</v>
      </c>
      <c r="D1721" s="41"/>
      <c r="E1721" s="41">
        <f t="shared" si="169"/>
        <v>71.84</v>
      </c>
      <c r="F1721" s="41">
        <f t="shared" si="165"/>
        <v>68.248000000000005</v>
      </c>
      <c r="G1721" s="41">
        <f t="shared" si="167"/>
        <v>0</v>
      </c>
      <c r="H1721" s="41">
        <f t="shared" si="168"/>
        <v>47964.071499999984</v>
      </c>
      <c r="I1721" s="45"/>
      <c r="J1721" s="46"/>
      <c r="K1721" s="45"/>
      <c r="N1721" s="161"/>
    </row>
    <row r="1722" spans="1:14" hidden="1" outlineLevel="1" x14ac:dyDescent="0.3">
      <c r="A1722" s="15">
        <v>1719</v>
      </c>
      <c r="B1722" s="49">
        <f t="shared" si="166"/>
        <v>47964.071499999984</v>
      </c>
      <c r="C1722" s="41">
        <f t="shared" si="164"/>
        <v>71.95</v>
      </c>
      <c r="D1722" s="41"/>
      <c r="E1722" s="41">
        <f t="shared" si="169"/>
        <v>71.95</v>
      </c>
      <c r="F1722" s="41">
        <f t="shared" si="165"/>
        <v>68.352500000000006</v>
      </c>
      <c r="G1722" s="41">
        <f t="shared" si="167"/>
        <v>0</v>
      </c>
      <c r="H1722" s="41">
        <f t="shared" si="168"/>
        <v>48032.423999999985</v>
      </c>
      <c r="I1722" s="45"/>
      <c r="J1722" s="46"/>
      <c r="K1722" s="45"/>
      <c r="N1722" s="161"/>
    </row>
    <row r="1723" spans="1:14" hidden="1" outlineLevel="1" x14ac:dyDescent="0.3">
      <c r="A1723" s="15">
        <v>1720</v>
      </c>
      <c r="B1723" s="49">
        <f t="shared" si="166"/>
        <v>48032.423999999985</v>
      </c>
      <c r="C1723" s="41">
        <f t="shared" si="164"/>
        <v>72.05</v>
      </c>
      <c r="D1723" s="41"/>
      <c r="E1723" s="41">
        <f t="shared" si="169"/>
        <v>72.05</v>
      </c>
      <c r="F1723" s="41">
        <f t="shared" si="165"/>
        <v>68.447499999999991</v>
      </c>
      <c r="G1723" s="41">
        <f t="shared" si="167"/>
        <v>0</v>
      </c>
      <c r="H1723" s="41">
        <f t="shared" si="168"/>
        <v>48100.871499999987</v>
      </c>
      <c r="I1723" s="45"/>
      <c r="J1723" s="46"/>
      <c r="K1723" s="45"/>
      <c r="N1723" s="161"/>
    </row>
    <row r="1724" spans="1:14" hidden="1" outlineLevel="1" x14ac:dyDescent="0.3">
      <c r="A1724" s="15">
        <v>1721</v>
      </c>
      <c r="B1724" s="49">
        <f t="shared" si="166"/>
        <v>48100.871499999987</v>
      </c>
      <c r="C1724" s="41">
        <f t="shared" si="164"/>
        <v>72.150000000000006</v>
      </c>
      <c r="D1724" s="41"/>
      <c r="E1724" s="41">
        <f t="shared" si="169"/>
        <v>72.150000000000006</v>
      </c>
      <c r="F1724" s="41">
        <f t="shared" si="165"/>
        <v>68.542500000000004</v>
      </c>
      <c r="G1724" s="41">
        <f t="shared" si="167"/>
        <v>0</v>
      </c>
      <c r="H1724" s="41">
        <f t="shared" si="168"/>
        <v>48169.41399999999</v>
      </c>
      <c r="I1724" s="45"/>
      <c r="J1724" s="46"/>
      <c r="K1724" s="45"/>
      <c r="N1724" s="161"/>
    </row>
    <row r="1725" spans="1:14" hidden="1" outlineLevel="1" x14ac:dyDescent="0.3">
      <c r="A1725" s="15">
        <v>1722</v>
      </c>
      <c r="B1725" s="49">
        <f t="shared" si="166"/>
        <v>48169.41399999999</v>
      </c>
      <c r="C1725" s="41">
        <f t="shared" si="164"/>
        <v>72.25</v>
      </c>
      <c r="D1725" s="41"/>
      <c r="E1725" s="41">
        <f t="shared" si="169"/>
        <v>72.25</v>
      </c>
      <c r="F1725" s="41">
        <f t="shared" si="165"/>
        <v>68.637500000000003</v>
      </c>
      <c r="G1725" s="41">
        <f t="shared" si="167"/>
        <v>0</v>
      </c>
      <c r="H1725" s="41">
        <f t="shared" si="168"/>
        <v>48238.051499999987</v>
      </c>
      <c r="I1725" s="45"/>
      <c r="J1725" s="46"/>
      <c r="K1725" s="45"/>
      <c r="N1725" s="161"/>
    </row>
    <row r="1726" spans="1:14" hidden="1" outlineLevel="1" x14ac:dyDescent="0.3">
      <c r="A1726" s="15">
        <v>1723</v>
      </c>
      <c r="B1726" s="49">
        <f t="shared" si="166"/>
        <v>48238.051499999987</v>
      </c>
      <c r="C1726" s="41">
        <f t="shared" si="164"/>
        <v>72.36</v>
      </c>
      <c r="D1726" s="41"/>
      <c r="E1726" s="41">
        <f t="shared" si="169"/>
        <v>72.36</v>
      </c>
      <c r="F1726" s="41">
        <f t="shared" si="165"/>
        <v>68.74199999999999</v>
      </c>
      <c r="G1726" s="41">
        <f t="shared" si="167"/>
        <v>0</v>
      </c>
      <c r="H1726" s="41">
        <f t="shared" si="168"/>
        <v>48306.793499999985</v>
      </c>
      <c r="I1726" s="45"/>
      <c r="J1726" s="46"/>
      <c r="K1726" s="45"/>
      <c r="N1726" s="161"/>
    </row>
    <row r="1727" spans="1:14" hidden="1" outlineLevel="1" x14ac:dyDescent="0.3">
      <c r="A1727" s="15">
        <v>1724</v>
      </c>
      <c r="B1727" s="49">
        <f t="shared" si="166"/>
        <v>48306.793499999985</v>
      </c>
      <c r="C1727" s="41">
        <f t="shared" si="164"/>
        <v>72.459999999999994</v>
      </c>
      <c r="D1727" s="41"/>
      <c r="E1727" s="41">
        <f t="shared" si="169"/>
        <v>72.459999999999994</v>
      </c>
      <c r="F1727" s="41">
        <f t="shared" si="165"/>
        <v>68.836999999999989</v>
      </c>
      <c r="G1727" s="41">
        <f t="shared" si="167"/>
        <v>0</v>
      </c>
      <c r="H1727" s="41">
        <f t="shared" si="168"/>
        <v>48375.630499999985</v>
      </c>
      <c r="I1727" s="45"/>
      <c r="J1727" s="46"/>
      <c r="K1727" s="45"/>
      <c r="N1727" s="161"/>
    </row>
    <row r="1728" spans="1:14" hidden="1" outlineLevel="1" x14ac:dyDescent="0.3">
      <c r="A1728" s="15">
        <v>1725</v>
      </c>
      <c r="B1728" s="49">
        <f t="shared" si="166"/>
        <v>48375.630499999985</v>
      </c>
      <c r="C1728" s="41">
        <f t="shared" si="164"/>
        <v>72.56</v>
      </c>
      <c r="D1728" s="41"/>
      <c r="E1728" s="41">
        <f t="shared" si="169"/>
        <v>72.56</v>
      </c>
      <c r="F1728" s="41">
        <f t="shared" si="165"/>
        <v>68.932000000000002</v>
      </c>
      <c r="G1728" s="41">
        <f t="shared" si="167"/>
        <v>0</v>
      </c>
      <c r="H1728" s="41">
        <f t="shared" si="168"/>
        <v>48444.562499999985</v>
      </c>
      <c r="I1728" s="45"/>
      <c r="J1728" s="46"/>
      <c r="K1728" s="45"/>
      <c r="N1728" s="161"/>
    </row>
    <row r="1729" spans="1:14" hidden="1" outlineLevel="1" x14ac:dyDescent="0.3">
      <c r="A1729" s="15">
        <v>1726</v>
      </c>
      <c r="B1729" s="49">
        <f t="shared" si="166"/>
        <v>48444.562499999985</v>
      </c>
      <c r="C1729" s="41">
        <f t="shared" si="164"/>
        <v>72.67</v>
      </c>
      <c r="D1729" s="41"/>
      <c r="E1729" s="41">
        <f t="shared" si="169"/>
        <v>72.67</v>
      </c>
      <c r="F1729" s="41">
        <f t="shared" si="165"/>
        <v>69.036500000000004</v>
      </c>
      <c r="G1729" s="41">
        <f t="shared" si="167"/>
        <v>0</v>
      </c>
      <c r="H1729" s="41">
        <f t="shared" si="168"/>
        <v>48513.598999999987</v>
      </c>
      <c r="I1729" s="45"/>
      <c r="J1729" s="46"/>
      <c r="K1729" s="45"/>
      <c r="N1729" s="161"/>
    </row>
    <row r="1730" spans="1:14" hidden="1" outlineLevel="1" x14ac:dyDescent="0.3">
      <c r="A1730" s="15">
        <v>1727</v>
      </c>
      <c r="B1730" s="49">
        <f t="shared" si="166"/>
        <v>48513.598999999987</v>
      </c>
      <c r="C1730" s="41">
        <f t="shared" si="164"/>
        <v>72.77</v>
      </c>
      <c r="D1730" s="41"/>
      <c r="E1730" s="41">
        <f t="shared" si="169"/>
        <v>72.77</v>
      </c>
      <c r="F1730" s="41">
        <f t="shared" si="165"/>
        <v>69.131499999999988</v>
      </c>
      <c r="G1730" s="41">
        <f t="shared" si="167"/>
        <v>0</v>
      </c>
      <c r="H1730" s="41">
        <f t="shared" si="168"/>
        <v>48582.730499999991</v>
      </c>
      <c r="I1730" s="45"/>
      <c r="J1730" s="46"/>
      <c r="K1730" s="45"/>
      <c r="N1730" s="161"/>
    </row>
    <row r="1731" spans="1:14" hidden="1" outlineLevel="1" x14ac:dyDescent="0.3">
      <c r="A1731" s="15">
        <v>1728</v>
      </c>
      <c r="B1731" s="49">
        <f t="shared" si="166"/>
        <v>48582.730499999991</v>
      </c>
      <c r="C1731" s="41">
        <f t="shared" si="164"/>
        <v>72.87</v>
      </c>
      <c r="D1731" s="41"/>
      <c r="E1731" s="41">
        <f t="shared" si="169"/>
        <v>72.87</v>
      </c>
      <c r="F1731" s="41">
        <f t="shared" si="165"/>
        <v>69.226500000000001</v>
      </c>
      <c r="G1731" s="41">
        <f t="shared" si="167"/>
        <v>0</v>
      </c>
      <c r="H1731" s="41">
        <f t="shared" si="168"/>
        <v>48651.956999999988</v>
      </c>
      <c r="I1731" s="45"/>
      <c r="J1731" s="46"/>
      <c r="K1731" s="45"/>
      <c r="N1731" s="161"/>
    </row>
    <row r="1732" spans="1:14" hidden="1" outlineLevel="1" x14ac:dyDescent="0.3">
      <c r="A1732" s="15">
        <v>1729</v>
      </c>
      <c r="B1732" s="49">
        <f t="shared" si="166"/>
        <v>48651.956999999988</v>
      </c>
      <c r="C1732" s="41">
        <f t="shared" ref="C1732:C1795" si="170">ROUND(B1732*Ertrag/100,2)</f>
        <v>72.98</v>
      </c>
      <c r="D1732" s="41"/>
      <c r="E1732" s="41">
        <f t="shared" si="169"/>
        <v>72.98</v>
      </c>
      <c r="F1732" s="41">
        <f t="shared" ref="F1732:F1795" si="171">IF(E1732&lt;50,0,E1732*gebuehr)</f>
        <v>69.331000000000003</v>
      </c>
      <c r="G1732" s="41">
        <f t="shared" si="167"/>
        <v>0</v>
      </c>
      <c r="H1732" s="41">
        <f t="shared" si="168"/>
        <v>48721.287999999986</v>
      </c>
      <c r="I1732" s="45"/>
      <c r="J1732" s="46"/>
      <c r="K1732" s="45"/>
      <c r="N1732" s="161"/>
    </row>
    <row r="1733" spans="1:14" hidden="1" outlineLevel="1" x14ac:dyDescent="0.3">
      <c r="A1733" s="15">
        <v>1730</v>
      </c>
      <c r="B1733" s="49">
        <f t="shared" si="166"/>
        <v>48721.287999999986</v>
      </c>
      <c r="C1733" s="41">
        <f t="shared" si="170"/>
        <v>73.08</v>
      </c>
      <c r="D1733" s="41"/>
      <c r="E1733" s="41">
        <f t="shared" si="169"/>
        <v>73.08</v>
      </c>
      <c r="F1733" s="41">
        <f t="shared" si="171"/>
        <v>69.426000000000002</v>
      </c>
      <c r="G1733" s="41">
        <f t="shared" si="167"/>
        <v>0</v>
      </c>
      <c r="H1733" s="41">
        <f t="shared" si="168"/>
        <v>48790.713999999985</v>
      </c>
      <c r="I1733" s="45"/>
      <c r="J1733" s="46"/>
      <c r="K1733" s="45"/>
      <c r="N1733" s="161"/>
    </row>
    <row r="1734" spans="1:14" hidden="1" outlineLevel="1" x14ac:dyDescent="0.3">
      <c r="A1734" s="15">
        <v>1731</v>
      </c>
      <c r="B1734" s="49">
        <f t="shared" si="166"/>
        <v>48790.713999999985</v>
      </c>
      <c r="C1734" s="41">
        <f t="shared" si="170"/>
        <v>73.19</v>
      </c>
      <c r="D1734" s="41"/>
      <c r="E1734" s="41">
        <f t="shared" si="169"/>
        <v>73.19</v>
      </c>
      <c r="F1734" s="41">
        <f t="shared" si="171"/>
        <v>69.530499999999989</v>
      </c>
      <c r="G1734" s="41">
        <f t="shared" si="167"/>
        <v>0</v>
      </c>
      <c r="H1734" s="41">
        <f t="shared" si="168"/>
        <v>48860.244499999986</v>
      </c>
      <c r="I1734" s="45"/>
      <c r="J1734" s="46"/>
      <c r="K1734" s="45"/>
      <c r="N1734" s="161"/>
    </row>
    <row r="1735" spans="1:14" hidden="1" outlineLevel="1" x14ac:dyDescent="0.3">
      <c r="A1735" s="15">
        <v>1732</v>
      </c>
      <c r="B1735" s="49">
        <f t="shared" ref="B1735:B1798" si="172">H1734</f>
        <v>48860.244499999986</v>
      </c>
      <c r="C1735" s="41">
        <f t="shared" si="170"/>
        <v>73.290000000000006</v>
      </c>
      <c r="D1735" s="41"/>
      <c r="E1735" s="41">
        <f t="shared" si="169"/>
        <v>73.290000000000006</v>
      </c>
      <c r="F1735" s="41">
        <f t="shared" si="171"/>
        <v>69.625500000000002</v>
      </c>
      <c r="G1735" s="41">
        <f t="shared" si="167"/>
        <v>0</v>
      </c>
      <c r="H1735" s="41">
        <f t="shared" si="168"/>
        <v>48929.869999999988</v>
      </c>
      <c r="I1735" s="45"/>
      <c r="J1735" s="46"/>
      <c r="K1735" s="45"/>
      <c r="N1735" s="161"/>
    </row>
    <row r="1736" spans="1:14" hidden="1" outlineLevel="1" x14ac:dyDescent="0.3">
      <c r="A1736" s="15">
        <v>1733</v>
      </c>
      <c r="B1736" s="49">
        <f t="shared" si="172"/>
        <v>48929.869999999988</v>
      </c>
      <c r="C1736" s="41">
        <f t="shared" si="170"/>
        <v>73.39</v>
      </c>
      <c r="D1736" s="41"/>
      <c r="E1736" s="41">
        <f t="shared" si="169"/>
        <v>73.39</v>
      </c>
      <c r="F1736" s="41">
        <f t="shared" si="171"/>
        <v>69.720500000000001</v>
      </c>
      <c r="G1736" s="41">
        <f t="shared" si="167"/>
        <v>0</v>
      </c>
      <c r="H1736" s="41">
        <f t="shared" si="168"/>
        <v>48999.590499999991</v>
      </c>
      <c r="I1736" s="45"/>
      <c r="J1736" s="46"/>
      <c r="K1736" s="45"/>
      <c r="N1736" s="161"/>
    </row>
    <row r="1737" spans="1:14" hidden="1" outlineLevel="1" x14ac:dyDescent="0.3">
      <c r="A1737" s="15">
        <v>1734</v>
      </c>
      <c r="B1737" s="49">
        <f t="shared" si="172"/>
        <v>48999.590499999991</v>
      </c>
      <c r="C1737" s="41">
        <f t="shared" si="170"/>
        <v>73.5</v>
      </c>
      <c r="D1737" s="41"/>
      <c r="E1737" s="41">
        <f t="shared" si="169"/>
        <v>73.5</v>
      </c>
      <c r="F1737" s="41">
        <f t="shared" si="171"/>
        <v>69.825000000000003</v>
      </c>
      <c r="G1737" s="41">
        <f t="shared" si="167"/>
        <v>0</v>
      </c>
      <c r="H1737" s="41">
        <f t="shared" si="168"/>
        <v>49069.415499999988</v>
      </c>
      <c r="I1737" s="45"/>
      <c r="J1737" s="46"/>
      <c r="K1737" s="45"/>
      <c r="N1737" s="161"/>
    </row>
    <row r="1738" spans="1:14" hidden="1" outlineLevel="1" x14ac:dyDescent="0.3">
      <c r="A1738" s="15">
        <v>1735</v>
      </c>
      <c r="B1738" s="49">
        <f t="shared" si="172"/>
        <v>49069.415499999988</v>
      </c>
      <c r="C1738" s="41">
        <f t="shared" si="170"/>
        <v>73.599999999999994</v>
      </c>
      <c r="D1738" s="41"/>
      <c r="E1738" s="41">
        <f t="shared" si="169"/>
        <v>73.599999999999994</v>
      </c>
      <c r="F1738" s="41">
        <f t="shared" si="171"/>
        <v>69.919999999999987</v>
      </c>
      <c r="G1738" s="41">
        <f t="shared" si="167"/>
        <v>0</v>
      </c>
      <c r="H1738" s="41">
        <f t="shared" si="168"/>
        <v>49139.335499999986</v>
      </c>
      <c r="I1738" s="45"/>
      <c r="J1738" s="46"/>
      <c r="K1738" s="45"/>
      <c r="N1738" s="161"/>
    </row>
    <row r="1739" spans="1:14" hidden="1" outlineLevel="1" x14ac:dyDescent="0.3">
      <c r="A1739" s="15">
        <v>1736</v>
      </c>
      <c r="B1739" s="49">
        <f t="shared" si="172"/>
        <v>49139.335499999986</v>
      </c>
      <c r="C1739" s="41">
        <f t="shared" si="170"/>
        <v>73.709999999999994</v>
      </c>
      <c r="D1739" s="41"/>
      <c r="E1739" s="41">
        <f t="shared" si="169"/>
        <v>73.709999999999994</v>
      </c>
      <c r="F1739" s="41">
        <f t="shared" si="171"/>
        <v>70.024499999999989</v>
      </c>
      <c r="G1739" s="41">
        <f t="shared" si="167"/>
        <v>0</v>
      </c>
      <c r="H1739" s="41">
        <f t="shared" si="168"/>
        <v>49209.359999999986</v>
      </c>
      <c r="I1739" s="45"/>
      <c r="J1739" s="46"/>
      <c r="K1739" s="45"/>
      <c r="N1739" s="161"/>
    </row>
    <row r="1740" spans="1:14" hidden="1" outlineLevel="1" x14ac:dyDescent="0.3">
      <c r="A1740" s="15">
        <v>1737</v>
      </c>
      <c r="B1740" s="49">
        <f t="shared" si="172"/>
        <v>49209.359999999986</v>
      </c>
      <c r="C1740" s="41">
        <f t="shared" si="170"/>
        <v>73.81</v>
      </c>
      <c r="D1740" s="41"/>
      <c r="E1740" s="41">
        <f t="shared" si="169"/>
        <v>73.81</v>
      </c>
      <c r="F1740" s="41">
        <f t="shared" si="171"/>
        <v>70.119500000000002</v>
      </c>
      <c r="G1740" s="41">
        <f t="shared" si="167"/>
        <v>0</v>
      </c>
      <c r="H1740" s="41">
        <f t="shared" si="168"/>
        <v>49279.479499999987</v>
      </c>
      <c r="I1740" s="45"/>
      <c r="J1740" s="46"/>
      <c r="K1740" s="45"/>
      <c r="N1740" s="161"/>
    </row>
    <row r="1741" spans="1:14" hidden="1" outlineLevel="1" x14ac:dyDescent="0.3">
      <c r="A1741" s="15">
        <v>1738</v>
      </c>
      <c r="B1741" s="49">
        <f t="shared" si="172"/>
        <v>49279.479499999987</v>
      </c>
      <c r="C1741" s="41">
        <f t="shared" si="170"/>
        <v>73.92</v>
      </c>
      <c r="D1741" s="41"/>
      <c r="E1741" s="41">
        <f t="shared" si="169"/>
        <v>73.92</v>
      </c>
      <c r="F1741" s="41">
        <f t="shared" si="171"/>
        <v>70.224000000000004</v>
      </c>
      <c r="G1741" s="41">
        <f t="shared" si="167"/>
        <v>0</v>
      </c>
      <c r="H1741" s="41">
        <f t="shared" si="168"/>
        <v>49349.703499999989</v>
      </c>
      <c r="I1741" s="45"/>
      <c r="J1741" s="46"/>
      <c r="K1741" s="45"/>
      <c r="N1741" s="161"/>
    </row>
    <row r="1742" spans="1:14" hidden="1" outlineLevel="1" x14ac:dyDescent="0.3">
      <c r="A1742" s="15">
        <v>1739</v>
      </c>
      <c r="B1742" s="49">
        <f t="shared" si="172"/>
        <v>49349.703499999989</v>
      </c>
      <c r="C1742" s="41">
        <f t="shared" si="170"/>
        <v>74.02</v>
      </c>
      <c r="D1742" s="41"/>
      <c r="E1742" s="41">
        <f t="shared" si="169"/>
        <v>74.02</v>
      </c>
      <c r="F1742" s="41">
        <f t="shared" si="171"/>
        <v>70.318999999999988</v>
      </c>
      <c r="G1742" s="41">
        <f t="shared" si="167"/>
        <v>0</v>
      </c>
      <c r="H1742" s="41">
        <f t="shared" si="168"/>
        <v>49420.022499999992</v>
      </c>
      <c r="I1742" s="45"/>
      <c r="J1742" s="46"/>
      <c r="K1742" s="45"/>
      <c r="N1742" s="161"/>
    </row>
    <row r="1743" spans="1:14" hidden="1" outlineLevel="1" x14ac:dyDescent="0.3">
      <c r="A1743" s="15">
        <v>1740</v>
      </c>
      <c r="B1743" s="49">
        <f t="shared" si="172"/>
        <v>49420.022499999992</v>
      </c>
      <c r="C1743" s="41">
        <f t="shared" si="170"/>
        <v>74.13</v>
      </c>
      <c r="D1743" s="41">
        <f>D1563</f>
        <v>200</v>
      </c>
      <c r="E1743" s="41">
        <f t="shared" si="169"/>
        <v>74.13</v>
      </c>
      <c r="F1743" s="41">
        <f t="shared" si="171"/>
        <v>70.42349999999999</v>
      </c>
      <c r="G1743" s="41">
        <f t="shared" si="167"/>
        <v>0</v>
      </c>
      <c r="H1743" s="41">
        <f t="shared" si="168"/>
        <v>49680.445999999989</v>
      </c>
      <c r="I1743" s="47">
        <f>D1743+I1713</f>
        <v>11600</v>
      </c>
      <c r="J1743" s="41"/>
      <c r="K1743" s="45"/>
      <c r="N1743" s="161"/>
    </row>
    <row r="1744" spans="1:14" hidden="1" outlineLevel="1" x14ac:dyDescent="0.3">
      <c r="A1744" s="15">
        <v>1741</v>
      </c>
      <c r="B1744" s="49">
        <f t="shared" si="172"/>
        <v>49680.445999999989</v>
      </c>
      <c r="C1744" s="41">
        <f t="shared" si="170"/>
        <v>74.52</v>
      </c>
      <c r="D1744" s="41"/>
      <c r="E1744" s="41">
        <f t="shared" si="169"/>
        <v>74.52</v>
      </c>
      <c r="F1744" s="41">
        <f t="shared" si="171"/>
        <v>70.793999999999997</v>
      </c>
      <c r="G1744" s="41">
        <f t="shared" si="167"/>
        <v>0</v>
      </c>
      <c r="H1744" s="41">
        <f t="shared" si="168"/>
        <v>49751.239999999991</v>
      </c>
      <c r="I1744" s="45"/>
      <c r="J1744" s="46"/>
      <c r="K1744" s="45"/>
      <c r="N1744" s="161"/>
    </row>
    <row r="1745" spans="1:14" hidden="1" outlineLevel="1" x14ac:dyDescent="0.3">
      <c r="A1745" s="15">
        <v>1742</v>
      </c>
      <c r="B1745" s="49">
        <f t="shared" si="172"/>
        <v>49751.239999999991</v>
      </c>
      <c r="C1745" s="41">
        <f t="shared" si="170"/>
        <v>74.63</v>
      </c>
      <c r="D1745" s="41"/>
      <c r="E1745" s="41">
        <f t="shared" si="169"/>
        <v>74.63</v>
      </c>
      <c r="F1745" s="41">
        <f t="shared" si="171"/>
        <v>70.898499999999999</v>
      </c>
      <c r="G1745" s="41">
        <f t="shared" si="167"/>
        <v>0</v>
      </c>
      <c r="H1745" s="41">
        <f t="shared" si="168"/>
        <v>49822.138499999994</v>
      </c>
      <c r="I1745" s="45"/>
      <c r="J1745" s="46"/>
      <c r="K1745" s="45"/>
      <c r="N1745" s="161"/>
    </row>
    <row r="1746" spans="1:14" hidden="1" outlineLevel="1" x14ac:dyDescent="0.3">
      <c r="A1746" s="15">
        <v>1743</v>
      </c>
      <c r="B1746" s="49">
        <f t="shared" si="172"/>
        <v>49822.138499999994</v>
      </c>
      <c r="C1746" s="41">
        <f t="shared" si="170"/>
        <v>74.73</v>
      </c>
      <c r="D1746" s="41"/>
      <c r="E1746" s="41">
        <f t="shared" si="169"/>
        <v>74.73</v>
      </c>
      <c r="F1746" s="41">
        <f t="shared" si="171"/>
        <v>70.993499999999997</v>
      </c>
      <c r="G1746" s="41">
        <f t="shared" si="167"/>
        <v>0</v>
      </c>
      <c r="H1746" s="41">
        <f t="shared" si="168"/>
        <v>49893.131999999991</v>
      </c>
      <c r="I1746" s="45"/>
      <c r="J1746" s="46"/>
      <c r="K1746" s="45"/>
      <c r="N1746" s="161"/>
    </row>
    <row r="1747" spans="1:14" hidden="1" outlineLevel="1" x14ac:dyDescent="0.3">
      <c r="A1747" s="15">
        <v>1744</v>
      </c>
      <c r="B1747" s="49">
        <f t="shared" si="172"/>
        <v>49893.131999999991</v>
      </c>
      <c r="C1747" s="41">
        <f t="shared" si="170"/>
        <v>74.84</v>
      </c>
      <c r="D1747" s="41"/>
      <c r="E1747" s="41">
        <f t="shared" si="169"/>
        <v>74.84</v>
      </c>
      <c r="F1747" s="41">
        <f t="shared" si="171"/>
        <v>71.097999999999999</v>
      </c>
      <c r="G1747" s="41">
        <f t="shared" si="167"/>
        <v>0</v>
      </c>
      <c r="H1747" s="41">
        <f t="shared" si="168"/>
        <v>49964.229999999989</v>
      </c>
      <c r="I1747" s="45"/>
      <c r="J1747" s="46"/>
      <c r="K1747" s="45"/>
      <c r="N1747" s="161"/>
    </row>
    <row r="1748" spans="1:14" hidden="1" outlineLevel="1" x14ac:dyDescent="0.3">
      <c r="A1748" s="15">
        <v>1745</v>
      </c>
      <c r="B1748" s="49">
        <f t="shared" si="172"/>
        <v>49964.229999999989</v>
      </c>
      <c r="C1748" s="41">
        <f t="shared" si="170"/>
        <v>74.95</v>
      </c>
      <c r="D1748" s="41"/>
      <c r="E1748" s="41">
        <f t="shared" si="169"/>
        <v>74.95</v>
      </c>
      <c r="F1748" s="41">
        <f t="shared" si="171"/>
        <v>71.202500000000001</v>
      </c>
      <c r="G1748" s="41">
        <f t="shared" si="167"/>
        <v>0</v>
      </c>
      <c r="H1748" s="41">
        <f t="shared" si="168"/>
        <v>50035.432499999988</v>
      </c>
      <c r="I1748" s="45"/>
      <c r="J1748" s="46"/>
      <c r="K1748" s="45"/>
      <c r="N1748" s="161"/>
    </row>
    <row r="1749" spans="1:14" hidden="1" outlineLevel="1" x14ac:dyDescent="0.3">
      <c r="A1749" s="15">
        <v>1746</v>
      </c>
      <c r="B1749" s="49">
        <f t="shared" si="172"/>
        <v>50035.432499999988</v>
      </c>
      <c r="C1749" s="41">
        <f t="shared" si="170"/>
        <v>75.05</v>
      </c>
      <c r="D1749" s="41"/>
      <c r="E1749" s="41">
        <f t="shared" si="169"/>
        <v>75.05</v>
      </c>
      <c r="F1749" s="41">
        <f t="shared" si="171"/>
        <v>71.297499999999999</v>
      </c>
      <c r="G1749" s="41">
        <f t="shared" si="167"/>
        <v>0</v>
      </c>
      <c r="H1749" s="41">
        <f t="shared" si="168"/>
        <v>50106.729999999989</v>
      </c>
      <c r="I1749" s="45"/>
      <c r="J1749" s="46"/>
      <c r="K1749" s="45"/>
      <c r="N1749" s="161"/>
    </row>
    <row r="1750" spans="1:14" hidden="1" outlineLevel="1" x14ac:dyDescent="0.3">
      <c r="A1750" s="15">
        <v>1747</v>
      </c>
      <c r="B1750" s="49">
        <f t="shared" si="172"/>
        <v>50106.729999999989</v>
      </c>
      <c r="C1750" s="41">
        <f t="shared" si="170"/>
        <v>75.16</v>
      </c>
      <c r="D1750" s="41"/>
      <c r="E1750" s="41">
        <f t="shared" si="169"/>
        <v>75.16</v>
      </c>
      <c r="F1750" s="41">
        <f t="shared" si="171"/>
        <v>71.401999999999987</v>
      </c>
      <c r="G1750" s="41">
        <f t="shared" si="167"/>
        <v>0</v>
      </c>
      <c r="H1750" s="41">
        <f t="shared" si="168"/>
        <v>50178.131999999991</v>
      </c>
      <c r="I1750" s="45"/>
      <c r="J1750" s="46"/>
      <c r="K1750" s="45"/>
      <c r="N1750" s="161"/>
    </row>
    <row r="1751" spans="1:14" hidden="1" outlineLevel="1" x14ac:dyDescent="0.3">
      <c r="A1751" s="15">
        <v>1748</v>
      </c>
      <c r="B1751" s="49">
        <f t="shared" si="172"/>
        <v>50178.131999999991</v>
      </c>
      <c r="C1751" s="41">
        <f t="shared" si="170"/>
        <v>75.27</v>
      </c>
      <c r="D1751" s="41"/>
      <c r="E1751" s="41">
        <f t="shared" si="169"/>
        <v>75.27</v>
      </c>
      <c r="F1751" s="41">
        <f t="shared" si="171"/>
        <v>71.506499999999988</v>
      </c>
      <c r="G1751" s="41">
        <f t="shared" si="167"/>
        <v>0</v>
      </c>
      <c r="H1751" s="41">
        <f t="shared" si="168"/>
        <v>50249.638499999994</v>
      </c>
      <c r="I1751" s="45"/>
      <c r="J1751" s="46"/>
      <c r="K1751" s="45"/>
      <c r="N1751" s="161"/>
    </row>
    <row r="1752" spans="1:14" hidden="1" outlineLevel="1" x14ac:dyDescent="0.3">
      <c r="A1752" s="15">
        <v>1749</v>
      </c>
      <c r="B1752" s="49">
        <f t="shared" si="172"/>
        <v>50249.638499999994</v>
      </c>
      <c r="C1752" s="41">
        <f t="shared" si="170"/>
        <v>75.37</v>
      </c>
      <c r="D1752" s="41"/>
      <c r="E1752" s="41">
        <f t="shared" si="169"/>
        <v>75.37</v>
      </c>
      <c r="F1752" s="41">
        <f t="shared" si="171"/>
        <v>71.601500000000001</v>
      </c>
      <c r="G1752" s="41">
        <f t="shared" si="167"/>
        <v>0</v>
      </c>
      <c r="H1752" s="41">
        <f t="shared" si="168"/>
        <v>50321.239999999991</v>
      </c>
      <c r="I1752" s="45"/>
      <c r="J1752" s="46"/>
      <c r="K1752" s="45"/>
      <c r="N1752" s="161"/>
    </row>
    <row r="1753" spans="1:14" hidden="1" outlineLevel="1" x14ac:dyDescent="0.3">
      <c r="A1753" s="15">
        <v>1750</v>
      </c>
      <c r="B1753" s="49">
        <f t="shared" si="172"/>
        <v>50321.239999999991</v>
      </c>
      <c r="C1753" s="41">
        <f t="shared" si="170"/>
        <v>75.48</v>
      </c>
      <c r="D1753" s="41"/>
      <c r="E1753" s="41">
        <f t="shared" si="169"/>
        <v>75.48</v>
      </c>
      <c r="F1753" s="41">
        <f t="shared" si="171"/>
        <v>71.706000000000003</v>
      </c>
      <c r="G1753" s="41">
        <f t="shared" si="167"/>
        <v>0</v>
      </c>
      <c r="H1753" s="41">
        <f t="shared" si="168"/>
        <v>50392.945999999989</v>
      </c>
      <c r="I1753" s="45"/>
      <c r="J1753" s="46"/>
      <c r="K1753" s="45"/>
      <c r="N1753" s="161"/>
    </row>
    <row r="1754" spans="1:14" hidden="1" outlineLevel="1" x14ac:dyDescent="0.3">
      <c r="A1754" s="15">
        <v>1751</v>
      </c>
      <c r="B1754" s="49">
        <f t="shared" si="172"/>
        <v>50392.945999999989</v>
      </c>
      <c r="C1754" s="41">
        <f t="shared" si="170"/>
        <v>75.59</v>
      </c>
      <c r="D1754" s="41"/>
      <c r="E1754" s="41">
        <f t="shared" si="169"/>
        <v>75.59</v>
      </c>
      <c r="F1754" s="41">
        <f t="shared" si="171"/>
        <v>71.810500000000005</v>
      </c>
      <c r="G1754" s="41">
        <f t="shared" si="167"/>
        <v>0</v>
      </c>
      <c r="H1754" s="41">
        <f t="shared" si="168"/>
        <v>50464.756499999989</v>
      </c>
      <c r="I1754" s="45"/>
      <c r="J1754" s="46"/>
      <c r="K1754" s="45"/>
      <c r="N1754" s="161"/>
    </row>
    <row r="1755" spans="1:14" hidden="1" outlineLevel="1" x14ac:dyDescent="0.3">
      <c r="A1755" s="15">
        <v>1752</v>
      </c>
      <c r="B1755" s="49">
        <f t="shared" si="172"/>
        <v>50464.756499999989</v>
      </c>
      <c r="C1755" s="41">
        <f t="shared" si="170"/>
        <v>75.7</v>
      </c>
      <c r="D1755" s="41"/>
      <c r="E1755" s="41">
        <f t="shared" si="169"/>
        <v>75.7</v>
      </c>
      <c r="F1755" s="41">
        <f t="shared" si="171"/>
        <v>71.915000000000006</v>
      </c>
      <c r="G1755" s="41">
        <f t="shared" si="167"/>
        <v>0</v>
      </c>
      <c r="H1755" s="41">
        <f t="shared" si="168"/>
        <v>50536.671499999989</v>
      </c>
      <c r="I1755" s="45"/>
      <c r="J1755" s="46"/>
      <c r="K1755" s="45"/>
      <c r="N1755" s="161"/>
    </row>
    <row r="1756" spans="1:14" hidden="1" outlineLevel="1" x14ac:dyDescent="0.3">
      <c r="A1756" s="15">
        <v>1753</v>
      </c>
      <c r="B1756" s="49">
        <f t="shared" si="172"/>
        <v>50536.671499999989</v>
      </c>
      <c r="C1756" s="41">
        <f t="shared" si="170"/>
        <v>75.81</v>
      </c>
      <c r="D1756" s="41"/>
      <c r="E1756" s="41">
        <f t="shared" si="169"/>
        <v>75.81</v>
      </c>
      <c r="F1756" s="41">
        <f t="shared" si="171"/>
        <v>72.019499999999994</v>
      </c>
      <c r="G1756" s="41">
        <f t="shared" si="167"/>
        <v>0</v>
      </c>
      <c r="H1756" s="41">
        <f t="shared" si="168"/>
        <v>50608.690999999992</v>
      </c>
      <c r="I1756" s="45"/>
      <c r="J1756" s="46"/>
      <c r="K1756" s="45"/>
      <c r="N1756" s="161"/>
    </row>
    <row r="1757" spans="1:14" hidden="1" outlineLevel="1" x14ac:dyDescent="0.3">
      <c r="A1757" s="15">
        <v>1754</v>
      </c>
      <c r="B1757" s="49">
        <f t="shared" si="172"/>
        <v>50608.690999999992</v>
      </c>
      <c r="C1757" s="41">
        <f t="shared" si="170"/>
        <v>75.91</v>
      </c>
      <c r="D1757" s="41"/>
      <c r="E1757" s="41">
        <f t="shared" si="169"/>
        <v>75.91</v>
      </c>
      <c r="F1757" s="41">
        <f t="shared" si="171"/>
        <v>72.114499999999992</v>
      </c>
      <c r="G1757" s="41">
        <f t="shared" si="167"/>
        <v>0</v>
      </c>
      <c r="H1757" s="41">
        <f t="shared" si="168"/>
        <v>50680.805499999995</v>
      </c>
      <c r="I1757" s="45"/>
      <c r="J1757" s="46"/>
      <c r="K1757" s="45"/>
      <c r="N1757" s="161"/>
    </row>
    <row r="1758" spans="1:14" hidden="1" outlineLevel="1" x14ac:dyDescent="0.3">
      <c r="A1758" s="15">
        <v>1755</v>
      </c>
      <c r="B1758" s="49">
        <f t="shared" si="172"/>
        <v>50680.805499999995</v>
      </c>
      <c r="C1758" s="41">
        <f t="shared" si="170"/>
        <v>76.02</v>
      </c>
      <c r="D1758" s="41"/>
      <c r="E1758" s="41">
        <f t="shared" si="169"/>
        <v>76.02</v>
      </c>
      <c r="F1758" s="41">
        <f t="shared" si="171"/>
        <v>72.218999999999994</v>
      </c>
      <c r="G1758" s="41">
        <f t="shared" si="167"/>
        <v>0</v>
      </c>
      <c r="H1758" s="41">
        <f t="shared" si="168"/>
        <v>50753.024499999992</v>
      </c>
      <c r="I1758" s="45"/>
      <c r="J1758" s="46"/>
      <c r="K1758" s="45"/>
      <c r="N1758" s="161"/>
    </row>
    <row r="1759" spans="1:14" hidden="1" outlineLevel="1" x14ac:dyDescent="0.3">
      <c r="A1759" s="15">
        <v>1756</v>
      </c>
      <c r="B1759" s="49">
        <f t="shared" si="172"/>
        <v>50753.024499999992</v>
      </c>
      <c r="C1759" s="41">
        <f t="shared" si="170"/>
        <v>76.13</v>
      </c>
      <c r="D1759" s="41"/>
      <c r="E1759" s="41">
        <f t="shared" si="169"/>
        <v>76.13</v>
      </c>
      <c r="F1759" s="41">
        <f t="shared" si="171"/>
        <v>72.323499999999996</v>
      </c>
      <c r="G1759" s="41">
        <f t="shared" si="167"/>
        <v>0</v>
      </c>
      <c r="H1759" s="41">
        <f t="shared" si="168"/>
        <v>50825.347999999991</v>
      </c>
      <c r="I1759" s="45"/>
      <c r="J1759" s="46"/>
      <c r="K1759" s="45"/>
      <c r="N1759" s="161"/>
    </row>
    <row r="1760" spans="1:14" hidden="1" outlineLevel="1" x14ac:dyDescent="0.3">
      <c r="A1760" s="15">
        <v>1757</v>
      </c>
      <c r="B1760" s="49">
        <f t="shared" si="172"/>
        <v>50825.347999999991</v>
      </c>
      <c r="C1760" s="41">
        <f t="shared" si="170"/>
        <v>76.239999999999995</v>
      </c>
      <c r="D1760" s="41"/>
      <c r="E1760" s="41">
        <f t="shared" si="169"/>
        <v>76.239999999999995</v>
      </c>
      <c r="F1760" s="41">
        <f t="shared" si="171"/>
        <v>72.427999999999997</v>
      </c>
      <c r="G1760" s="41">
        <f t="shared" si="167"/>
        <v>0</v>
      </c>
      <c r="H1760" s="41">
        <f t="shared" si="168"/>
        <v>50897.775999999991</v>
      </c>
      <c r="I1760" s="45"/>
      <c r="J1760" s="46"/>
      <c r="K1760" s="45"/>
      <c r="N1760" s="161"/>
    </row>
    <row r="1761" spans="1:14" hidden="1" outlineLevel="1" x14ac:dyDescent="0.3">
      <c r="A1761" s="15">
        <v>1758</v>
      </c>
      <c r="B1761" s="49">
        <f t="shared" si="172"/>
        <v>50897.775999999991</v>
      </c>
      <c r="C1761" s="41">
        <f t="shared" si="170"/>
        <v>76.349999999999994</v>
      </c>
      <c r="D1761" s="41"/>
      <c r="E1761" s="41">
        <f t="shared" si="169"/>
        <v>76.349999999999994</v>
      </c>
      <c r="F1761" s="41">
        <f t="shared" si="171"/>
        <v>72.532499999999985</v>
      </c>
      <c r="G1761" s="41">
        <f t="shared" ref="G1761:G1824" si="173">IF(F1761&gt;0,0,E1761-F1761)</f>
        <v>0</v>
      </c>
      <c r="H1761" s="41">
        <f t="shared" ref="H1761:H1824" si="174">B1761+F1761+(D1761*gebuehr)</f>
        <v>50970.308499999992</v>
      </c>
      <c r="I1761" s="45"/>
      <c r="J1761" s="46"/>
      <c r="K1761" s="45"/>
      <c r="N1761" s="161"/>
    </row>
    <row r="1762" spans="1:14" hidden="1" outlineLevel="1" x14ac:dyDescent="0.3">
      <c r="A1762" s="15">
        <v>1759</v>
      </c>
      <c r="B1762" s="49">
        <f t="shared" si="172"/>
        <v>50970.308499999992</v>
      </c>
      <c r="C1762" s="41">
        <f t="shared" si="170"/>
        <v>76.459999999999994</v>
      </c>
      <c r="D1762" s="41"/>
      <c r="E1762" s="41">
        <f t="shared" si="169"/>
        <v>76.459999999999994</v>
      </c>
      <c r="F1762" s="41">
        <f t="shared" si="171"/>
        <v>72.636999999999986</v>
      </c>
      <c r="G1762" s="41">
        <f t="shared" si="173"/>
        <v>0</v>
      </c>
      <c r="H1762" s="41">
        <f t="shared" si="174"/>
        <v>51042.945499999994</v>
      </c>
      <c r="I1762" s="45"/>
      <c r="J1762" s="46"/>
      <c r="K1762" s="45"/>
      <c r="N1762" s="161"/>
    </row>
    <row r="1763" spans="1:14" hidden="1" outlineLevel="1" x14ac:dyDescent="0.3">
      <c r="A1763" s="15">
        <v>1760</v>
      </c>
      <c r="B1763" s="49">
        <f t="shared" si="172"/>
        <v>51042.945499999994</v>
      </c>
      <c r="C1763" s="41">
        <f t="shared" si="170"/>
        <v>76.56</v>
      </c>
      <c r="D1763" s="41"/>
      <c r="E1763" s="41">
        <f t="shared" si="169"/>
        <v>76.56</v>
      </c>
      <c r="F1763" s="41">
        <f t="shared" si="171"/>
        <v>72.731999999999999</v>
      </c>
      <c r="G1763" s="41">
        <f t="shared" si="173"/>
        <v>0</v>
      </c>
      <c r="H1763" s="41">
        <f t="shared" si="174"/>
        <v>51115.677499999998</v>
      </c>
      <c r="I1763" s="45"/>
      <c r="J1763" s="46"/>
      <c r="K1763" s="45"/>
      <c r="N1763" s="161"/>
    </row>
    <row r="1764" spans="1:14" hidden="1" outlineLevel="1" x14ac:dyDescent="0.3">
      <c r="A1764" s="15">
        <v>1761</v>
      </c>
      <c r="B1764" s="49">
        <f t="shared" si="172"/>
        <v>51115.677499999998</v>
      </c>
      <c r="C1764" s="41">
        <f t="shared" si="170"/>
        <v>76.67</v>
      </c>
      <c r="D1764" s="41"/>
      <c r="E1764" s="41">
        <f t="shared" si="169"/>
        <v>76.67</v>
      </c>
      <c r="F1764" s="41">
        <f t="shared" si="171"/>
        <v>72.836500000000001</v>
      </c>
      <c r="G1764" s="41">
        <f t="shared" si="173"/>
        <v>0</v>
      </c>
      <c r="H1764" s="41">
        <f t="shared" si="174"/>
        <v>51188.513999999996</v>
      </c>
      <c r="I1764" s="45"/>
      <c r="J1764" s="46"/>
      <c r="K1764" s="45"/>
      <c r="N1764" s="161"/>
    </row>
    <row r="1765" spans="1:14" hidden="1" outlineLevel="1" x14ac:dyDescent="0.3">
      <c r="A1765" s="15">
        <v>1762</v>
      </c>
      <c r="B1765" s="49">
        <f t="shared" si="172"/>
        <v>51188.513999999996</v>
      </c>
      <c r="C1765" s="41">
        <f t="shared" si="170"/>
        <v>76.78</v>
      </c>
      <c r="D1765" s="41"/>
      <c r="E1765" s="41">
        <f t="shared" si="169"/>
        <v>76.78</v>
      </c>
      <c r="F1765" s="41">
        <f t="shared" si="171"/>
        <v>72.941000000000003</v>
      </c>
      <c r="G1765" s="41">
        <f t="shared" si="173"/>
        <v>0</v>
      </c>
      <c r="H1765" s="41">
        <f t="shared" si="174"/>
        <v>51261.454999999994</v>
      </c>
      <c r="I1765" s="45"/>
      <c r="J1765" s="46"/>
      <c r="K1765" s="45"/>
      <c r="N1765" s="161"/>
    </row>
    <row r="1766" spans="1:14" hidden="1" outlineLevel="1" x14ac:dyDescent="0.3">
      <c r="A1766" s="15">
        <v>1763</v>
      </c>
      <c r="B1766" s="49">
        <f t="shared" si="172"/>
        <v>51261.454999999994</v>
      </c>
      <c r="C1766" s="41">
        <f t="shared" si="170"/>
        <v>76.89</v>
      </c>
      <c r="D1766" s="41"/>
      <c r="E1766" s="41">
        <f t="shared" si="169"/>
        <v>76.89</v>
      </c>
      <c r="F1766" s="41">
        <f t="shared" si="171"/>
        <v>73.045500000000004</v>
      </c>
      <c r="G1766" s="41">
        <f t="shared" si="173"/>
        <v>0</v>
      </c>
      <c r="H1766" s="41">
        <f t="shared" si="174"/>
        <v>51334.500499999995</v>
      </c>
      <c r="I1766" s="45"/>
      <c r="J1766" s="46"/>
      <c r="K1766" s="45"/>
      <c r="N1766" s="161"/>
    </row>
    <row r="1767" spans="1:14" hidden="1" outlineLevel="1" x14ac:dyDescent="0.3">
      <c r="A1767" s="15">
        <v>1764</v>
      </c>
      <c r="B1767" s="49">
        <f t="shared" si="172"/>
        <v>51334.500499999995</v>
      </c>
      <c r="C1767" s="41">
        <f t="shared" si="170"/>
        <v>77</v>
      </c>
      <c r="D1767" s="41"/>
      <c r="E1767" s="41">
        <f t="shared" si="169"/>
        <v>77</v>
      </c>
      <c r="F1767" s="41">
        <f t="shared" si="171"/>
        <v>73.149999999999991</v>
      </c>
      <c r="G1767" s="41">
        <f t="shared" si="173"/>
        <v>0</v>
      </c>
      <c r="H1767" s="41">
        <f t="shared" si="174"/>
        <v>51407.650499999996</v>
      </c>
      <c r="I1767" s="45"/>
      <c r="J1767" s="46"/>
      <c r="K1767" s="45"/>
      <c r="N1767" s="161"/>
    </row>
    <row r="1768" spans="1:14" hidden="1" outlineLevel="1" x14ac:dyDescent="0.3">
      <c r="A1768" s="15">
        <v>1765</v>
      </c>
      <c r="B1768" s="49">
        <f t="shared" si="172"/>
        <v>51407.650499999996</v>
      </c>
      <c r="C1768" s="41">
        <f t="shared" si="170"/>
        <v>77.11</v>
      </c>
      <c r="D1768" s="41"/>
      <c r="E1768" s="41">
        <f t="shared" si="169"/>
        <v>77.11</v>
      </c>
      <c r="F1768" s="41">
        <f t="shared" si="171"/>
        <v>73.254499999999993</v>
      </c>
      <c r="G1768" s="41">
        <f t="shared" si="173"/>
        <v>0</v>
      </c>
      <c r="H1768" s="41">
        <f t="shared" si="174"/>
        <v>51480.904999999999</v>
      </c>
      <c r="I1768" s="45"/>
      <c r="J1768" s="46"/>
      <c r="K1768" s="45"/>
      <c r="N1768" s="161"/>
    </row>
    <row r="1769" spans="1:14" hidden="1" outlineLevel="1" x14ac:dyDescent="0.3">
      <c r="A1769" s="15">
        <v>1766</v>
      </c>
      <c r="B1769" s="49">
        <f t="shared" si="172"/>
        <v>51480.904999999999</v>
      </c>
      <c r="C1769" s="41">
        <f t="shared" si="170"/>
        <v>77.22</v>
      </c>
      <c r="D1769" s="41"/>
      <c r="E1769" s="41">
        <f t="shared" si="169"/>
        <v>77.22</v>
      </c>
      <c r="F1769" s="41">
        <f t="shared" si="171"/>
        <v>73.358999999999995</v>
      </c>
      <c r="G1769" s="41">
        <f t="shared" si="173"/>
        <v>0</v>
      </c>
      <c r="H1769" s="41">
        <f t="shared" si="174"/>
        <v>51554.263999999996</v>
      </c>
      <c r="I1769" s="45"/>
      <c r="J1769" s="46"/>
      <c r="K1769" s="45"/>
      <c r="N1769" s="161"/>
    </row>
    <row r="1770" spans="1:14" hidden="1" outlineLevel="1" x14ac:dyDescent="0.3">
      <c r="A1770" s="15">
        <v>1767</v>
      </c>
      <c r="B1770" s="49">
        <f t="shared" si="172"/>
        <v>51554.263999999996</v>
      </c>
      <c r="C1770" s="41">
        <f t="shared" si="170"/>
        <v>77.33</v>
      </c>
      <c r="D1770" s="41"/>
      <c r="E1770" s="41">
        <f t="shared" si="169"/>
        <v>77.33</v>
      </c>
      <c r="F1770" s="41">
        <f t="shared" si="171"/>
        <v>73.463499999999996</v>
      </c>
      <c r="G1770" s="41">
        <f t="shared" si="173"/>
        <v>0</v>
      </c>
      <c r="H1770" s="41">
        <f t="shared" si="174"/>
        <v>51627.727499999994</v>
      </c>
      <c r="I1770" s="45"/>
      <c r="J1770" s="46"/>
      <c r="K1770" s="45"/>
      <c r="N1770" s="161"/>
    </row>
    <row r="1771" spans="1:14" hidden="1" outlineLevel="1" x14ac:dyDescent="0.3">
      <c r="A1771" s="15">
        <v>1768</v>
      </c>
      <c r="B1771" s="49">
        <f t="shared" si="172"/>
        <v>51627.727499999994</v>
      </c>
      <c r="C1771" s="41">
        <f t="shared" si="170"/>
        <v>77.44</v>
      </c>
      <c r="D1771" s="41"/>
      <c r="E1771" s="41">
        <f t="shared" si="169"/>
        <v>77.44</v>
      </c>
      <c r="F1771" s="41">
        <f t="shared" si="171"/>
        <v>73.567999999999998</v>
      </c>
      <c r="G1771" s="41">
        <f t="shared" si="173"/>
        <v>0</v>
      </c>
      <c r="H1771" s="41">
        <f t="shared" si="174"/>
        <v>51701.295499999993</v>
      </c>
      <c r="I1771" s="45"/>
      <c r="J1771" s="46"/>
      <c r="K1771" s="45"/>
      <c r="N1771" s="161"/>
    </row>
    <row r="1772" spans="1:14" hidden="1" outlineLevel="1" x14ac:dyDescent="0.3">
      <c r="A1772" s="15">
        <v>1769</v>
      </c>
      <c r="B1772" s="49">
        <f t="shared" si="172"/>
        <v>51701.295499999993</v>
      </c>
      <c r="C1772" s="41">
        <f t="shared" si="170"/>
        <v>77.55</v>
      </c>
      <c r="D1772" s="41"/>
      <c r="E1772" s="41">
        <f t="shared" si="169"/>
        <v>77.55</v>
      </c>
      <c r="F1772" s="41">
        <f t="shared" si="171"/>
        <v>73.672499999999999</v>
      </c>
      <c r="G1772" s="41">
        <f t="shared" si="173"/>
        <v>0</v>
      </c>
      <c r="H1772" s="41">
        <f t="shared" si="174"/>
        <v>51774.967999999993</v>
      </c>
      <c r="I1772" s="45"/>
      <c r="J1772" s="46"/>
      <c r="K1772" s="45"/>
      <c r="N1772" s="161"/>
    </row>
    <row r="1773" spans="1:14" hidden="1" outlineLevel="1" x14ac:dyDescent="0.3">
      <c r="A1773" s="15">
        <v>1770</v>
      </c>
      <c r="B1773" s="49">
        <f t="shared" si="172"/>
        <v>51774.967999999993</v>
      </c>
      <c r="C1773" s="41">
        <f t="shared" si="170"/>
        <v>77.66</v>
      </c>
      <c r="D1773" s="41">
        <f>D1563</f>
        <v>200</v>
      </c>
      <c r="E1773" s="41">
        <f t="shared" si="169"/>
        <v>77.66</v>
      </c>
      <c r="F1773" s="41">
        <f t="shared" si="171"/>
        <v>73.776999999999987</v>
      </c>
      <c r="G1773" s="41">
        <f t="shared" si="173"/>
        <v>0</v>
      </c>
      <c r="H1773" s="41">
        <f t="shared" si="174"/>
        <v>52038.744999999995</v>
      </c>
      <c r="I1773" s="47">
        <f>D1773+I1743</f>
        <v>11800</v>
      </c>
      <c r="J1773" s="41"/>
      <c r="K1773" s="45"/>
      <c r="N1773" s="161"/>
    </row>
    <row r="1774" spans="1:14" hidden="1" outlineLevel="1" x14ac:dyDescent="0.3">
      <c r="A1774" s="15">
        <v>1771</v>
      </c>
      <c r="B1774" s="49">
        <f t="shared" si="172"/>
        <v>52038.744999999995</v>
      </c>
      <c r="C1774" s="41">
        <f t="shared" si="170"/>
        <v>78.06</v>
      </c>
      <c r="D1774" s="41"/>
      <c r="E1774" s="41">
        <f t="shared" si="169"/>
        <v>78.06</v>
      </c>
      <c r="F1774" s="41">
        <f t="shared" si="171"/>
        <v>74.156999999999996</v>
      </c>
      <c r="G1774" s="41">
        <f t="shared" si="173"/>
        <v>0</v>
      </c>
      <c r="H1774" s="41">
        <f t="shared" si="174"/>
        <v>52112.901999999995</v>
      </c>
      <c r="I1774" s="45"/>
      <c r="J1774" s="46"/>
      <c r="K1774" s="45"/>
      <c r="N1774" s="161"/>
    </row>
    <row r="1775" spans="1:14" hidden="1" outlineLevel="1" x14ac:dyDescent="0.3">
      <c r="A1775" s="15">
        <v>1772</v>
      </c>
      <c r="B1775" s="49">
        <f t="shared" si="172"/>
        <v>52112.901999999995</v>
      </c>
      <c r="C1775" s="41">
        <f t="shared" si="170"/>
        <v>78.17</v>
      </c>
      <c r="D1775" s="41"/>
      <c r="E1775" s="41">
        <f t="shared" si="169"/>
        <v>78.17</v>
      </c>
      <c r="F1775" s="41">
        <f t="shared" si="171"/>
        <v>74.261499999999998</v>
      </c>
      <c r="G1775" s="41">
        <f t="shared" si="173"/>
        <v>0</v>
      </c>
      <c r="H1775" s="41">
        <f t="shared" si="174"/>
        <v>52187.163499999995</v>
      </c>
      <c r="I1775" s="45"/>
      <c r="J1775" s="46"/>
      <c r="K1775" s="45"/>
      <c r="N1775" s="161"/>
    </row>
    <row r="1776" spans="1:14" hidden="1" outlineLevel="1" x14ac:dyDescent="0.3">
      <c r="A1776" s="15">
        <v>1773</v>
      </c>
      <c r="B1776" s="49">
        <f t="shared" si="172"/>
        <v>52187.163499999995</v>
      </c>
      <c r="C1776" s="41">
        <f t="shared" si="170"/>
        <v>78.28</v>
      </c>
      <c r="D1776" s="41"/>
      <c r="E1776" s="41">
        <f t="shared" si="169"/>
        <v>78.28</v>
      </c>
      <c r="F1776" s="41">
        <f t="shared" si="171"/>
        <v>74.366</v>
      </c>
      <c r="G1776" s="41">
        <f t="shared" si="173"/>
        <v>0</v>
      </c>
      <c r="H1776" s="41">
        <f t="shared" si="174"/>
        <v>52261.529499999997</v>
      </c>
      <c r="I1776" s="45"/>
      <c r="J1776" s="46"/>
      <c r="K1776" s="45"/>
      <c r="N1776" s="161"/>
    </row>
    <row r="1777" spans="1:14" hidden="1" outlineLevel="1" x14ac:dyDescent="0.3">
      <c r="A1777" s="15">
        <v>1774</v>
      </c>
      <c r="B1777" s="49">
        <f t="shared" si="172"/>
        <v>52261.529499999997</v>
      </c>
      <c r="C1777" s="41">
        <f t="shared" si="170"/>
        <v>78.39</v>
      </c>
      <c r="D1777" s="41"/>
      <c r="E1777" s="41">
        <f t="shared" si="169"/>
        <v>78.39</v>
      </c>
      <c r="F1777" s="41">
        <f t="shared" si="171"/>
        <v>74.470500000000001</v>
      </c>
      <c r="G1777" s="41">
        <f t="shared" si="173"/>
        <v>0</v>
      </c>
      <c r="H1777" s="41">
        <f t="shared" si="174"/>
        <v>52336</v>
      </c>
      <c r="I1777" s="45"/>
      <c r="J1777" s="46"/>
      <c r="K1777" s="45"/>
      <c r="N1777" s="161"/>
    </row>
    <row r="1778" spans="1:14" hidden="1" outlineLevel="1" x14ac:dyDescent="0.3">
      <c r="A1778" s="15">
        <v>1775</v>
      </c>
      <c r="B1778" s="49">
        <f t="shared" si="172"/>
        <v>52336</v>
      </c>
      <c r="C1778" s="41">
        <f t="shared" si="170"/>
        <v>78.5</v>
      </c>
      <c r="D1778" s="41"/>
      <c r="E1778" s="41">
        <f t="shared" ref="E1778:E1841" si="175">C1778+G1777</f>
        <v>78.5</v>
      </c>
      <c r="F1778" s="41">
        <f t="shared" si="171"/>
        <v>74.575000000000003</v>
      </c>
      <c r="G1778" s="41">
        <f t="shared" si="173"/>
        <v>0</v>
      </c>
      <c r="H1778" s="41">
        <f t="shared" si="174"/>
        <v>52410.574999999997</v>
      </c>
      <c r="I1778" s="45"/>
      <c r="J1778" s="46"/>
      <c r="K1778" s="45"/>
      <c r="N1778" s="161"/>
    </row>
    <row r="1779" spans="1:14" hidden="1" outlineLevel="1" x14ac:dyDescent="0.3">
      <c r="A1779" s="15">
        <v>1776</v>
      </c>
      <c r="B1779" s="49">
        <f t="shared" si="172"/>
        <v>52410.574999999997</v>
      </c>
      <c r="C1779" s="41">
        <f t="shared" si="170"/>
        <v>78.62</v>
      </c>
      <c r="D1779" s="41"/>
      <c r="E1779" s="41">
        <f t="shared" si="175"/>
        <v>78.62</v>
      </c>
      <c r="F1779" s="41">
        <f t="shared" si="171"/>
        <v>74.689000000000007</v>
      </c>
      <c r="G1779" s="41">
        <f t="shared" si="173"/>
        <v>0</v>
      </c>
      <c r="H1779" s="41">
        <f t="shared" si="174"/>
        <v>52485.263999999996</v>
      </c>
      <c r="I1779" s="45"/>
      <c r="J1779" s="46"/>
      <c r="K1779" s="45"/>
      <c r="N1779" s="161"/>
    </row>
    <row r="1780" spans="1:14" hidden="1" outlineLevel="1" x14ac:dyDescent="0.3">
      <c r="A1780" s="15">
        <v>1777</v>
      </c>
      <c r="B1780" s="49">
        <f t="shared" si="172"/>
        <v>52485.263999999996</v>
      </c>
      <c r="C1780" s="41">
        <f t="shared" si="170"/>
        <v>78.73</v>
      </c>
      <c r="D1780" s="41"/>
      <c r="E1780" s="41">
        <f t="shared" si="175"/>
        <v>78.73</v>
      </c>
      <c r="F1780" s="41">
        <f t="shared" si="171"/>
        <v>74.793499999999995</v>
      </c>
      <c r="G1780" s="41">
        <f t="shared" si="173"/>
        <v>0</v>
      </c>
      <c r="H1780" s="41">
        <f t="shared" si="174"/>
        <v>52560.057499999995</v>
      </c>
      <c r="I1780" s="45"/>
      <c r="J1780" s="46"/>
      <c r="K1780" s="45"/>
      <c r="N1780" s="161"/>
    </row>
    <row r="1781" spans="1:14" hidden="1" outlineLevel="1" x14ac:dyDescent="0.3">
      <c r="A1781" s="15">
        <v>1778</v>
      </c>
      <c r="B1781" s="49">
        <f t="shared" si="172"/>
        <v>52560.057499999995</v>
      </c>
      <c r="C1781" s="41">
        <f t="shared" si="170"/>
        <v>78.84</v>
      </c>
      <c r="D1781" s="41"/>
      <c r="E1781" s="41">
        <f t="shared" si="175"/>
        <v>78.84</v>
      </c>
      <c r="F1781" s="41">
        <f t="shared" si="171"/>
        <v>74.897999999999996</v>
      </c>
      <c r="G1781" s="41">
        <f t="shared" si="173"/>
        <v>0</v>
      </c>
      <c r="H1781" s="41">
        <f t="shared" si="174"/>
        <v>52634.955499999996</v>
      </c>
      <c r="I1781" s="45"/>
      <c r="J1781" s="46"/>
      <c r="K1781" s="45"/>
      <c r="N1781" s="161"/>
    </row>
    <row r="1782" spans="1:14" hidden="1" outlineLevel="1" x14ac:dyDescent="0.3">
      <c r="A1782" s="15">
        <v>1779</v>
      </c>
      <c r="B1782" s="49">
        <f t="shared" si="172"/>
        <v>52634.955499999996</v>
      </c>
      <c r="C1782" s="41">
        <f t="shared" si="170"/>
        <v>78.95</v>
      </c>
      <c r="D1782" s="41"/>
      <c r="E1782" s="41">
        <f t="shared" si="175"/>
        <v>78.95</v>
      </c>
      <c r="F1782" s="41">
        <f t="shared" si="171"/>
        <v>75.002499999999998</v>
      </c>
      <c r="G1782" s="41">
        <f t="shared" si="173"/>
        <v>0</v>
      </c>
      <c r="H1782" s="41">
        <f t="shared" si="174"/>
        <v>52709.957999999999</v>
      </c>
      <c r="I1782" s="45"/>
      <c r="J1782" s="46"/>
      <c r="K1782" s="45"/>
      <c r="N1782" s="161"/>
    </row>
    <row r="1783" spans="1:14" hidden="1" outlineLevel="1" x14ac:dyDescent="0.3">
      <c r="A1783" s="15">
        <v>1780</v>
      </c>
      <c r="B1783" s="49">
        <f t="shared" si="172"/>
        <v>52709.957999999999</v>
      </c>
      <c r="C1783" s="41">
        <f t="shared" si="170"/>
        <v>79.06</v>
      </c>
      <c r="D1783" s="41"/>
      <c r="E1783" s="41">
        <f t="shared" si="175"/>
        <v>79.06</v>
      </c>
      <c r="F1783" s="41">
        <f t="shared" si="171"/>
        <v>75.106999999999999</v>
      </c>
      <c r="G1783" s="41">
        <f t="shared" si="173"/>
        <v>0</v>
      </c>
      <c r="H1783" s="41">
        <f t="shared" si="174"/>
        <v>52785.065000000002</v>
      </c>
      <c r="I1783" s="45"/>
      <c r="J1783" s="46"/>
      <c r="K1783" s="45"/>
      <c r="N1783" s="161"/>
    </row>
    <row r="1784" spans="1:14" hidden="1" outlineLevel="1" x14ac:dyDescent="0.3">
      <c r="A1784" s="15">
        <v>1781</v>
      </c>
      <c r="B1784" s="49">
        <f t="shared" si="172"/>
        <v>52785.065000000002</v>
      </c>
      <c r="C1784" s="41">
        <f t="shared" si="170"/>
        <v>79.180000000000007</v>
      </c>
      <c r="D1784" s="41"/>
      <c r="E1784" s="41">
        <f t="shared" si="175"/>
        <v>79.180000000000007</v>
      </c>
      <c r="F1784" s="41">
        <f t="shared" si="171"/>
        <v>75.221000000000004</v>
      </c>
      <c r="G1784" s="41">
        <f t="shared" si="173"/>
        <v>0</v>
      </c>
      <c r="H1784" s="41">
        <f t="shared" si="174"/>
        <v>52860.286</v>
      </c>
      <c r="I1784" s="45"/>
      <c r="J1784" s="46"/>
      <c r="K1784" s="45"/>
      <c r="N1784" s="161"/>
    </row>
    <row r="1785" spans="1:14" hidden="1" outlineLevel="1" x14ac:dyDescent="0.3">
      <c r="A1785" s="15">
        <v>1782</v>
      </c>
      <c r="B1785" s="49">
        <f t="shared" si="172"/>
        <v>52860.286</v>
      </c>
      <c r="C1785" s="41">
        <f t="shared" si="170"/>
        <v>79.290000000000006</v>
      </c>
      <c r="D1785" s="41"/>
      <c r="E1785" s="41">
        <f t="shared" si="175"/>
        <v>79.290000000000006</v>
      </c>
      <c r="F1785" s="41">
        <f t="shared" si="171"/>
        <v>75.325500000000005</v>
      </c>
      <c r="G1785" s="41">
        <f t="shared" si="173"/>
        <v>0</v>
      </c>
      <c r="H1785" s="41">
        <f t="shared" si="174"/>
        <v>52935.611499999999</v>
      </c>
      <c r="I1785" s="45"/>
      <c r="J1785" s="46"/>
      <c r="K1785" s="45"/>
      <c r="N1785" s="161"/>
    </row>
    <row r="1786" spans="1:14" hidden="1" outlineLevel="1" x14ac:dyDescent="0.3">
      <c r="A1786" s="15">
        <v>1783</v>
      </c>
      <c r="B1786" s="49">
        <f t="shared" si="172"/>
        <v>52935.611499999999</v>
      </c>
      <c r="C1786" s="41">
        <f t="shared" si="170"/>
        <v>79.400000000000006</v>
      </c>
      <c r="D1786" s="41"/>
      <c r="E1786" s="41">
        <f t="shared" si="175"/>
        <v>79.400000000000006</v>
      </c>
      <c r="F1786" s="41">
        <f t="shared" si="171"/>
        <v>75.430000000000007</v>
      </c>
      <c r="G1786" s="41">
        <f t="shared" si="173"/>
        <v>0</v>
      </c>
      <c r="H1786" s="41">
        <f t="shared" si="174"/>
        <v>53011.041499999999</v>
      </c>
      <c r="I1786" s="45"/>
      <c r="J1786" s="46"/>
      <c r="K1786" s="45"/>
      <c r="N1786" s="161"/>
    </row>
    <row r="1787" spans="1:14" hidden="1" outlineLevel="1" x14ac:dyDescent="0.3">
      <c r="A1787" s="15">
        <v>1784</v>
      </c>
      <c r="B1787" s="49">
        <f t="shared" si="172"/>
        <v>53011.041499999999</v>
      </c>
      <c r="C1787" s="41">
        <f t="shared" si="170"/>
        <v>79.52</v>
      </c>
      <c r="D1787" s="41"/>
      <c r="E1787" s="41">
        <f t="shared" si="175"/>
        <v>79.52</v>
      </c>
      <c r="F1787" s="41">
        <f t="shared" si="171"/>
        <v>75.543999999999997</v>
      </c>
      <c r="G1787" s="41">
        <f t="shared" si="173"/>
        <v>0</v>
      </c>
      <c r="H1787" s="41">
        <f t="shared" si="174"/>
        <v>53086.585500000001</v>
      </c>
      <c r="I1787" s="45"/>
      <c r="J1787" s="46"/>
      <c r="K1787" s="45"/>
      <c r="N1787" s="161"/>
    </row>
    <row r="1788" spans="1:14" hidden="1" outlineLevel="1" x14ac:dyDescent="0.3">
      <c r="A1788" s="15">
        <v>1785</v>
      </c>
      <c r="B1788" s="49">
        <f t="shared" si="172"/>
        <v>53086.585500000001</v>
      </c>
      <c r="C1788" s="41">
        <f t="shared" si="170"/>
        <v>79.63</v>
      </c>
      <c r="D1788" s="41"/>
      <c r="E1788" s="41">
        <f t="shared" si="175"/>
        <v>79.63</v>
      </c>
      <c r="F1788" s="41">
        <f t="shared" si="171"/>
        <v>75.648499999999999</v>
      </c>
      <c r="G1788" s="41">
        <f t="shared" si="173"/>
        <v>0</v>
      </c>
      <c r="H1788" s="41">
        <f t="shared" si="174"/>
        <v>53162.234000000004</v>
      </c>
      <c r="I1788" s="45"/>
      <c r="J1788" s="46"/>
      <c r="K1788" s="45"/>
      <c r="N1788" s="161"/>
    </row>
    <row r="1789" spans="1:14" hidden="1" outlineLevel="1" x14ac:dyDescent="0.3">
      <c r="A1789" s="15">
        <v>1786</v>
      </c>
      <c r="B1789" s="49">
        <f t="shared" si="172"/>
        <v>53162.234000000004</v>
      </c>
      <c r="C1789" s="41">
        <f t="shared" si="170"/>
        <v>79.739999999999995</v>
      </c>
      <c r="D1789" s="41"/>
      <c r="E1789" s="41">
        <f t="shared" si="175"/>
        <v>79.739999999999995</v>
      </c>
      <c r="F1789" s="41">
        <f t="shared" si="171"/>
        <v>75.752999999999986</v>
      </c>
      <c r="G1789" s="41">
        <f t="shared" si="173"/>
        <v>0</v>
      </c>
      <c r="H1789" s="41">
        <f t="shared" si="174"/>
        <v>53237.987000000001</v>
      </c>
      <c r="I1789" s="45"/>
      <c r="J1789" s="46"/>
      <c r="K1789" s="45"/>
      <c r="N1789" s="161"/>
    </row>
    <row r="1790" spans="1:14" hidden="1" outlineLevel="1" x14ac:dyDescent="0.3">
      <c r="A1790" s="15">
        <v>1787</v>
      </c>
      <c r="B1790" s="49">
        <f t="shared" si="172"/>
        <v>53237.987000000001</v>
      </c>
      <c r="C1790" s="41">
        <f t="shared" si="170"/>
        <v>79.86</v>
      </c>
      <c r="D1790" s="41"/>
      <c r="E1790" s="41">
        <f t="shared" si="175"/>
        <v>79.86</v>
      </c>
      <c r="F1790" s="41">
        <f t="shared" si="171"/>
        <v>75.86699999999999</v>
      </c>
      <c r="G1790" s="41">
        <f t="shared" si="173"/>
        <v>0</v>
      </c>
      <c r="H1790" s="41">
        <f t="shared" si="174"/>
        <v>53313.853999999999</v>
      </c>
      <c r="I1790" s="45"/>
      <c r="J1790" s="46"/>
      <c r="K1790" s="45"/>
      <c r="N1790" s="161"/>
    </row>
    <row r="1791" spans="1:14" hidden="1" outlineLevel="1" x14ac:dyDescent="0.3">
      <c r="A1791" s="15">
        <v>1788</v>
      </c>
      <c r="B1791" s="49">
        <f t="shared" si="172"/>
        <v>53313.853999999999</v>
      </c>
      <c r="C1791" s="41">
        <f t="shared" si="170"/>
        <v>79.97</v>
      </c>
      <c r="D1791" s="41"/>
      <c r="E1791" s="41">
        <f t="shared" si="175"/>
        <v>79.97</v>
      </c>
      <c r="F1791" s="41">
        <f t="shared" si="171"/>
        <v>75.971499999999992</v>
      </c>
      <c r="G1791" s="41">
        <f t="shared" si="173"/>
        <v>0</v>
      </c>
      <c r="H1791" s="41">
        <f t="shared" si="174"/>
        <v>53389.825499999999</v>
      </c>
      <c r="I1791" s="45"/>
      <c r="J1791" s="46"/>
      <c r="K1791" s="45"/>
      <c r="N1791" s="161"/>
    </row>
    <row r="1792" spans="1:14" hidden="1" outlineLevel="1" x14ac:dyDescent="0.3">
      <c r="A1792" s="15">
        <v>1789</v>
      </c>
      <c r="B1792" s="49">
        <f t="shared" si="172"/>
        <v>53389.825499999999</v>
      </c>
      <c r="C1792" s="41">
        <f t="shared" si="170"/>
        <v>80.08</v>
      </c>
      <c r="D1792" s="41"/>
      <c r="E1792" s="41">
        <f t="shared" si="175"/>
        <v>80.08</v>
      </c>
      <c r="F1792" s="41">
        <f t="shared" si="171"/>
        <v>76.075999999999993</v>
      </c>
      <c r="G1792" s="41">
        <f t="shared" si="173"/>
        <v>0</v>
      </c>
      <c r="H1792" s="41">
        <f t="shared" si="174"/>
        <v>53465.9015</v>
      </c>
      <c r="I1792" s="45"/>
      <c r="J1792" s="46"/>
      <c r="K1792" s="45"/>
      <c r="N1792" s="161"/>
    </row>
    <row r="1793" spans="1:14" hidden="1" outlineLevel="1" x14ac:dyDescent="0.3">
      <c r="A1793" s="15">
        <v>1790</v>
      </c>
      <c r="B1793" s="49">
        <f t="shared" si="172"/>
        <v>53465.9015</v>
      </c>
      <c r="C1793" s="41">
        <f t="shared" si="170"/>
        <v>80.2</v>
      </c>
      <c r="D1793" s="41"/>
      <c r="E1793" s="41">
        <f t="shared" si="175"/>
        <v>80.2</v>
      </c>
      <c r="F1793" s="41">
        <f t="shared" si="171"/>
        <v>76.19</v>
      </c>
      <c r="G1793" s="41">
        <f t="shared" si="173"/>
        <v>0</v>
      </c>
      <c r="H1793" s="41">
        <f t="shared" si="174"/>
        <v>53542.091500000002</v>
      </c>
      <c r="I1793" s="45"/>
      <c r="J1793" s="46"/>
      <c r="K1793" s="45"/>
      <c r="N1793" s="161"/>
    </row>
    <row r="1794" spans="1:14" hidden="1" outlineLevel="1" x14ac:dyDescent="0.3">
      <c r="A1794" s="15">
        <v>1791</v>
      </c>
      <c r="B1794" s="49">
        <f t="shared" si="172"/>
        <v>53542.091500000002</v>
      </c>
      <c r="C1794" s="41">
        <f t="shared" si="170"/>
        <v>80.31</v>
      </c>
      <c r="D1794" s="41"/>
      <c r="E1794" s="41">
        <f t="shared" si="175"/>
        <v>80.31</v>
      </c>
      <c r="F1794" s="41">
        <f t="shared" si="171"/>
        <v>76.294499999999999</v>
      </c>
      <c r="G1794" s="41">
        <f t="shared" si="173"/>
        <v>0</v>
      </c>
      <c r="H1794" s="41">
        <f t="shared" si="174"/>
        <v>53618.386000000006</v>
      </c>
      <c r="I1794" s="45"/>
      <c r="J1794" s="46"/>
      <c r="K1794" s="45"/>
      <c r="N1794" s="161"/>
    </row>
    <row r="1795" spans="1:14" hidden="1" outlineLevel="1" x14ac:dyDescent="0.3">
      <c r="A1795" s="15">
        <v>1792</v>
      </c>
      <c r="B1795" s="49">
        <f t="shared" si="172"/>
        <v>53618.386000000006</v>
      </c>
      <c r="C1795" s="41">
        <f t="shared" si="170"/>
        <v>80.430000000000007</v>
      </c>
      <c r="D1795" s="41"/>
      <c r="E1795" s="41">
        <f t="shared" si="175"/>
        <v>80.430000000000007</v>
      </c>
      <c r="F1795" s="41">
        <f t="shared" si="171"/>
        <v>76.408500000000004</v>
      </c>
      <c r="G1795" s="41">
        <f t="shared" si="173"/>
        <v>0</v>
      </c>
      <c r="H1795" s="41">
        <f t="shared" si="174"/>
        <v>53694.794500000004</v>
      </c>
      <c r="I1795" s="45"/>
      <c r="J1795" s="46"/>
      <c r="K1795" s="45"/>
      <c r="N1795" s="161"/>
    </row>
    <row r="1796" spans="1:14" hidden="1" outlineLevel="1" x14ac:dyDescent="0.3">
      <c r="A1796" s="15">
        <v>1793</v>
      </c>
      <c r="B1796" s="49">
        <f t="shared" si="172"/>
        <v>53694.794500000004</v>
      </c>
      <c r="C1796" s="41">
        <f t="shared" ref="C1796:C1859" si="176">ROUND(B1796*Ertrag/100,2)</f>
        <v>80.540000000000006</v>
      </c>
      <c r="D1796" s="41"/>
      <c r="E1796" s="41">
        <f t="shared" si="175"/>
        <v>80.540000000000006</v>
      </c>
      <c r="F1796" s="41">
        <f t="shared" ref="F1796:F1859" si="177">IF(E1796&lt;50,0,E1796*gebuehr)</f>
        <v>76.513000000000005</v>
      </c>
      <c r="G1796" s="41">
        <f t="shared" si="173"/>
        <v>0</v>
      </c>
      <c r="H1796" s="41">
        <f t="shared" si="174"/>
        <v>53771.307500000003</v>
      </c>
      <c r="I1796" s="45"/>
      <c r="J1796" s="46"/>
      <c r="K1796" s="45"/>
      <c r="N1796" s="161"/>
    </row>
    <row r="1797" spans="1:14" hidden="1" outlineLevel="1" x14ac:dyDescent="0.3">
      <c r="A1797" s="15">
        <v>1794</v>
      </c>
      <c r="B1797" s="49">
        <f t="shared" si="172"/>
        <v>53771.307500000003</v>
      </c>
      <c r="C1797" s="41">
        <f t="shared" si="176"/>
        <v>80.66</v>
      </c>
      <c r="D1797" s="41"/>
      <c r="E1797" s="41">
        <f t="shared" si="175"/>
        <v>80.66</v>
      </c>
      <c r="F1797" s="41">
        <f t="shared" si="177"/>
        <v>76.626999999999995</v>
      </c>
      <c r="G1797" s="41">
        <f t="shared" si="173"/>
        <v>0</v>
      </c>
      <c r="H1797" s="41">
        <f t="shared" si="174"/>
        <v>53847.934500000003</v>
      </c>
      <c r="I1797" s="45"/>
      <c r="J1797" s="46"/>
      <c r="K1797" s="45"/>
      <c r="N1797" s="161"/>
    </row>
    <row r="1798" spans="1:14" hidden="1" outlineLevel="1" x14ac:dyDescent="0.3">
      <c r="A1798" s="15">
        <v>1795</v>
      </c>
      <c r="B1798" s="49">
        <f t="shared" si="172"/>
        <v>53847.934500000003</v>
      </c>
      <c r="C1798" s="41">
        <f t="shared" si="176"/>
        <v>80.77</v>
      </c>
      <c r="D1798" s="41"/>
      <c r="E1798" s="41">
        <f t="shared" si="175"/>
        <v>80.77</v>
      </c>
      <c r="F1798" s="41">
        <f t="shared" si="177"/>
        <v>76.731499999999997</v>
      </c>
      <c r="G1798" s="41">
        <f t="shared" si="173"/>
        <v>0</v>
      </c>
      <c r="H1798" s="41">
        <f t="shared" si="174"/>
        <v>53924.666000000005</v>
      </c>
      <c r="I1798" s="45"/>
      <c r="J1798" s="46"/>
      <c r="K1798" s="45"/>
      <c r="N1798" s="161"/>
    </row>
    <row r="1799" spans="1:14" hidden="1" outlineLevel="1" x14ac:dyDescent="0.3">
      <c r="A1799" s="15">
        <v>1796</v>
      </c>
      <c r="B1799" s="49">
        <f t="shared" ref="B1799:B1862" si="178">H1798</f>
        <v>53924.666000000005</v>
      </c>
      <c r="C1799" s="41">
        <f t="shared" si="176"/>
        <v>80.89</v>
      </c>
      <c r="D1799" s="41"/>
      <c r="E1799" s="41">
        <f t="shared" si="175"/>
        <v>80.89</v>
      </c>
      <c r="F1799" s="41">
        <f t="shared" si="177"/>
        <v>76.845500000000001</v>
      </c>
      <c r="G1799" s="41">
        <f t="shared" si="173"/>
        <v>0</v>
      </c>
      <c r="H1799" s="41">
        <f t="shared" si="174"/>
        <v>54001.511500000008</v>
      </c>
      <c r="I1799" s="45"/>
      <c r="J1799" s="46"/>
      <c r="K1799" s="45"/>
      <c r="N1799" s="161"/>
    </row>
    <row r="1800" spans="1:14" hidden="1" outlineLevel="1" x14ac:dyDescent="0.3">
      <c r="A1800" s="15">
        <v>1797</v>
      </c>
      <c r="B1800" s="49">
        <f t="shared" si="178"/>
        <v>54001.511500000008</v>
      </c>
      <c r="C1800" s="41">
        <f t="shared" si="176"/>
        <v>81</v>
      </c>
      <c r="D1800" s="41"/>
      <c r="E1800" s="41">
        <f t="shared" si="175"/>
        <v>81</v>
      </c>
      <c r="F1800" s="41">
        <f t="shared" si="177"/>
        <v>76.95</v>
      </c>
      <c r="G1800" s="41">
        <f t="shared" si="173"/>
        <v>0</v>
      </c>
      <c r="H1800" s="41">
        <f t="shared" si="174"/>
        <v>54078.461500000005</v>
      </c>
      <c r="I1800" s="45"/>
      <c r="J1800" s="46"/>
      <c r="K1800" s="45"/>
      <c r="N1800" s="161"/>
    </row>
    <row r="1801" spans="1:14" hidden="1" outlineLevel="1" x14ac:dyDescent="0.3">
      <c r="A1801" s="15">
        <v>1798</v>
      </c>
      <c r="B1801" s="49">
        <f t="shared" si="178"/>
        <v>54078.461500000005</v>
      </c>
      <c r="C1801" s="41">
        <f t="shared" si="176"/>
        <v>81.12</v>
      </c>
      <c r="D1801" s="41"/>
      <c r="E1801" s="41">
        <f t="shared" si="175"/>
        <v>81.12</v>
      </c>
      <c r="F1801" s="41">
        <f t="shared" si="177"/>
        <v>77.064000000000007</v>
      </c>
      <c r="G1801" s="41">
        <f t="shared" si="173"/>
        <v>0</v>
      </c>
      <c r="H1801" s="41">
        <f t="shared" si="174"/>
        <v>54155.525500000003</v>
      </c>
      <c r="I1801" s="45"/>
      <c r="J1801" s="46"/>
      <c r="K1801" s="45"/>
      <c r="N1801" s="161"/>
    </row>
    <row r="1802" spans="1:14" hidden="1" outlineLevel="1" x14ac:dyDescent="0.3">
      <c r="A1802" s="15">
        <v>1799</v>
      </c>
      <c r="B1802" s="49">
        <f t="shared" si="178"/>
        <v>54155.525500000003</v>
      </c>
      <c r="C1802" s="41">
        <f t="shared" si="176"/>
        <v>81.23</v>
      </c>
      <c r="D1802" s="41"/>
      <c r="E1802" s="41">
        <f t="shared" si="175"/>
        <v>81.23</v>
      </c>
      <c r="F1802" s="41">
        <f t="shared" si="177"/>
        <v>77.168499999999995</v>
      </c>
      <c r="G1802" s="41">
        <f t="shared" si="173"/>
        <v>0</v>
      </c>
      <c r="H1802" s="41">
        <f t="shared" si="174"/>
        <v>54232.694000000003</v>
      </c>
      <c r="I1802" s="45"/>
      <c r="J1802" s="46"/>
      <c r="K1802" s="45"/>
      <c r="N1802" s="161"/>
    </row>
    <row r="1803" spans="1:14" hidden="1" outlineLevel="1" x14ac:dyDescent="0.3">
      <c r="A1803" s="15">
        <v>1800</v>
      </c>
      <c r="B1803" s="49">
        <f t="shared" si="178"/>
        <v>54232.694000000003</v>
      </c>
      <c r="C1803" s="41">
        <f t="shared" si="176"/>
        <v>81.349999999999994</v>
      </c>
      <c r="D1803" s="41">
        <f>D1563</f>
        <v>200</v>
      </c>
      <c r="E1803" s="41">
        <f t="shared" si="175"/>
        <v>81.349999999999994</v>
      </c>
      <c r="F1803" s="41">
        <f t="shared" si="177"/>
        <v>77.282499999999985</v>
      </c>
      <c r="G1803" s="41">
        <f t="shared" si="173"/>
        <v>0</v>
      </c>
      <c r="H1803" s="41">
        <f t="shared" si="174"/>
        <v>54499.976500000004</v>
      </c>
      <c r="I1803" s="47">
        <f>D1803+I1773</f>
        <v>12000</v>
      </c>
      <c r="J1803" s="41"/>
      <c r="K1803" s="45"/>
      <c r="N1803" s="161"/>
    </row>
    <row r="1804" spans="1:14" hidden="1" outlineLevel="1" x14ac:dyDescent="0.3">
      <c r="A1804" s="15">
        <v>1801</v>
      </c>
      <c r="B1804" s="49">
        <f t="shared" si="178"/>
        <v>54499.976500000004</v>
      </c>
      <c r="C1804" s="41">
        <f t="shared" si="176"/>
        <v>81.75</v>
      </c>
      <c r="D1804" s="41"/>
      <c r="E1804" s="41">
        <f t="shared" si="175"/>
        <v>81.75</v>
      </c>
      <c r="F1804" s="41">
        <f t="shared" si="177"/>
        <v>77.662499999999994</v>
      </c>
      <c r="G1804" s="41">
        <f t="shared" si="173"/>
        <v>0</v>
      </c>
      <c r="H1804" s="41">
        <f t="shared" si="174"/>
        <v>54577.639000000003</v>
      </c>
      <c r="I1804" s="45"/>
      <c r="J1804" s="46"/>
      <c r="K1804" s="45"/>
      <c r="N1804" s="161"/>
    </row>
    <row r="1805" spans="1:14" hidden="1" outlineLevel="1" x14ac:dyDescent="0.3">
      <c r="A1805" s="15">
        <v>1802</v>
      </c>
      <c r="B1805" s="49">
        <f t="shared" si="178"/>
        <v>54577.639000000003</v>
      </c>
      <c r="C1805" s="41">
        <f t="shared" si="176"/>
        <v>81.87</v>
      </c>
      <c r="D1805" s="41"/>
      <c r="E1805" s="41">
        <f t="shared" si="175"/>
        <v>81.87</v>
      </c>
      <c r="F1805" s="41">
        <f t="shared" si="177"/>
        <v>77.776499999999999</v>
      </c>
      <c r="G1805" s="41">
        <f t="shared" si="173"/>
        <v>0</v>
      </c>
      <c r="H1805" s="41">
        <f t="shared" si="174"/>
        <v>54655.415500000003</v>
      </c>
      <c r="I1805" s="45"/>
      <c r="J1805" s="46"/>
      <c r="K1805" s="45"/>
      <c r="N1805" s="161"/>
    </row>
    <row r="1806" spans="1:14" hidden="1" outlineLevel="1" x14ac:dyDescent="0.3">
      <c r="A1806" s="15">
        <v>1803</v>
      </c>
      <c r="B1806" s="49">
        <f t="shared" si="178"/>
        <v>54655.415500000003</v>
      </c>
      <c r="C1806" s="41">
        <f t="shared" si="176"/>
        <v>81.98</v>
      </c>
      <c r="D1806" s="41"/>
      <c r="E1806" s="41">
        <f t="shared" si="175"/>
        <v>81.98</v>
      </c>
      <c r="F1806" s="41">
        <f t="shared" si="177"/>
        <v>77.881</v>
      </c>
      <c r="G1806" s="41">
        <f t="shared" si="173"/>
        <v>0</v>
      </c>
      <c r="H1806" s="41">
        <f t="shared" si="174"/>
        <v>54733.296500000004</v>
      </c>
      <c r="I1806" s="45"/>
      <c r="J1806" s="46"/>
      <c r="K1806" s="45"/>
      <c r="N1806" s="161"/>
    </row>
    <row r="1807" spans="1:14" hidden="1" outlineLevel="1" x14ac:dyDescent="0.3">
      <c r="A1807" s="15">
        <v>1804</v>
      </c>
      <c r="B1807" s="49">
        <f t="shared" si="178"/>
        <v>54733.296500000004</v>
      </c>
      <c r="C1807" s="41">
        <f t="shared" si="176"/>
        <v>82.1</v>
      </c>
      <c r="D1807" s="41"/>
      <c r="E1807" s="41">
        <f t="shared" si="175"/>
        <v>82.1</v>
      </c>
      <c r="F1807" s="41">
        <f t="shared" si="177"/>
        <v>77.99499999999999</v>
      </c>
      <c r="G1807" s="41">
        <f t="shared" si="173"/>
        <v>0</v>
      </c>
      <c r="H1807" s="41">
        <f t="shared" si="174"/>
        <v>54811.291500000007</v>
      </c>
      <c r="I1807" s="45"/>
      <c r="J1807" s="46"/>
      <c r="K1807" s="45"/>
      <c r="N1807" s="161"/>
    </row>
    <row r="1808" spans="1:14" hidden="1" outlineLevel="1" x14ac:dyDescent="0.3">
      <c r="A1808" s="15">
        <v>1805</v>
      </c>
      <c r="B1808" s="49">
        <f t="shared" si="178"/>
        <v>54811.291500000007</v>
      </c>
      <c r="C1808" s="41">
        <f t="shared" si="176"/>
        <v>82.22</v>
      </c>
      <c r="D1808" s="41"/>
      <c r="E1808" s="41">
        <f t="shared" si="175"/>
        <v>82.22</v>
      </c>
      <c r="F1808" s="41">
        <f t="shared" si="177"/>
        <v>78.108999999999995</v>
      </c>
      <c r="G1808" s="41">
        <f t="shared" si="173"/>
        <v>0</v>
      </c>
      <c r="H1808" s="41">
        <f t="shared" si="174"/>
        <v>54889.400500000003</v>
      </c>
      <c r="I1808" s="45"/>
      <c r="J1808" s="46"/>
      <c r="K1808" s="45"/>
      <c r="N1808" s="161"/>
    </row>
    <row r="1809" spans="1:14" hidden="1" outlineLevel="1" x14ac:dyDescent="0.3">
      <c r="A1809" s="15">
        <v>1806</v>
      </c>
      <c r="B1809" s="49">
        <f t="shared" si="178"/>
        <v>54889.400500000003</v>
      </c>
      <c r="C1809" s="41">
        <f t="shared" si="176"/>
        <v>82.33</v>
      </c>
      <c r="D1809" s="41"/>
      <c r="E1809" s="41">
        <f t="shared" si="175"/>
        <v>82.33</v>
      </c>
      <c r="F1809" s="41">
        <f t="shared" si="177"/>
        <v>78.213499999999996</v>
      </c>
      <c r="G1809" s="41">
        <f t="shared" si="173"/>
        <v>0</v>
      </c>
      <c r="H1809" s="41">
        <f t="shared" si="174"/>
        <v>54967.614000000001</v>
      </c>
      <c r="I1809" s="45"/>
      <c r="J1809" s="46"/>
      <c r="K1809" s="45"/>
      <c r="N1809" s="161"/>
    </row>
    <row r="1810" spans="1:14" hidden="1" outlineLevel="1" x14ac:dyDescent="0.3">
      <c r="A1810" s="15">
        <v>1807</v>
      </c>
      <c r="B1810" s="49">
        <f t="shared" si="178"/>
        <v>54967.614000000001</v>
      </c>
      <c r="C1810" s="41">
        <f t="shared" si="176"/>
        <v>82.45</v>
      </c>
      <c r="D1810" s="41"/>
      <c r="E1810" s="41">
        <f t="shared" si="175"/>
        <v>82.45</v>
      </c>
      <c r="F1810" s="41">
        <f t="shared" si="177"/>
        <v>78.327500000000001</v>
      </c>
      <c r="G1810" s="41">
        <f t="shared" si="173"/>
        <v>0</v>
      </c>
      <c r="H1810" s="41">
        <f t="shared" si="174"/>
        <v>55045.941500000001</v>
      </c>
      <c r="I1810" s="45"/>
      <c r="J1810" s="46"/>
      <c r="K1810" s="45"/>
      <c r="N1810" s="161"/>
    </row>
    <row r="1811" spans="1:14" hidden="1" outlineLevel="1" x14ac:dyDescent="0.3">
      <c r="A1811" s="15">
        <v>1808</v>
      </c>
      <c r="B1811" s="49">
        <f t="shared" si="178"/>
        <v>55045.941500000001</v>
      </c>
      <c r="C1811" s="41">
        <f t="shared" si="176"/>
        <v>82.57</v>
      </c>
      <c r="D1811" s="41"/>
      <c r="E1811" s="41">
        <f t="shared" si="175"/>
        <v>82.57</v>
      </c>
      <c r="F1811" s="41">
        <f t="shared" si="177"/>
        <v>78.441499999999991</v>
      </c>
      <c r="G1811" s="41">
        <f t="shared" si="173"/>
        <v>0</v>
      </c>
      <c r="H1811" s="41">
        <f t="shared" si="174"/>
        <v>55124.383000000002</v>
      </c>
      <c r="I1811" s="45"/>
      <c r="J1811" s="46"/>
      <c r="K1811" s="45"/>
      <c r="N1811" s="161"/>
    </row>
    <row r="1812" spans="1:14" hidden="1" outlineLevel="1" x14ac:dyDescent="0.3">
      <c r="A1812" s="15">
        <v>1809</v>
      </c>
      <c r="B1812" s="49">
        <f t="shared" si="178"/>
        <v>55124.383000000002</v>
      </c>
      <c r="C1812" s="41">
        <f t="shared" si="176"/>
        <v>82.69</v>
      </c>
      <c r="D1812" s="41"/>
      <c r="E1812" s="41">
        <f t="shared" si="175"/>
        <v>82.69</v>
      </c>
      <c r="F1812" s="41">
        <f t="shared" si="177"/>
        <v>78.555499999999995</v>
      </c>
      <c r="G1812" s="41">
        <f t="shared" si="173"/>
        <v>0</v>
      </c>
      <c r="H1812" s="41">
        <f t="shared" si="174"/>
        <v>55202.938500000004</v>
      </c>
      <c r="I1812" s="45"/>
      <c r="J1812" s="46"/>
      <c r="K1812" s="45"/>
      <c r="N1812" s="161"/>
    </row>
    <row r="1813" spans="1:14" hidden="1" outlineLevel="1" x14ac:dyDescent="0.3">
      <c r="A1813" s="15">
        <v>1810</v>
      </c>
      <c r="B1813" s="49">
        <f t="shared" si="178"/>
        <v>55202.938500000004</v>
      </c>
      <c r="C1813" s="41">
        <f t="shared" si="176"/>
        <v>82.8</v>
      </c>
      <c r="D1813" s="41"/>
      <c r="E1813" s="41">
        <f t="shared" si="175"/>
        <v>82.8</v>
      </c>
      <c r="F1813" s="41">
        <f t="shared" si="177"/>
        <v>78.66</v>
      </c>
      <c r="G1813" s="41">
        <f t="shared" si="173"/>
        <v>0</v>
      </c>
      <c r="H1813" s="41">
        <f t="shared" si="174"/>
        <v>55281.598500000007</v>
      </c>
      <c r="I1813" s="45"/>
      <c r="J1813" s="46"/>
      <c r="K1813" s="45"/>
      <c r="N1813" s="161"/>
    </row>
    <row r="1814" spans="1:14" hidden="1" outlineLevel="1" x14ac:dyDescent="0.3">
      <c r="A1814" s="15">
        <v>1811</v>
      </c>
      <c r="B1814" s="49">
        <f t="shared" si="178"/>
        <v>55281.598500000007</v>
      </c>
      <c r="C1814" s="41">
        <f t="shared" si="176"/>
        <v>82.92</v>
      </c>
      <c r="D1814" s="41"/>
      <c r="E1814" s="41">
        <f t="shared" si="175"/>
        <v>82.92</v>
      </c>
      <c r="F1814" s="41">
        <f t="shared" si="177"/>
        <v>78.774000000000001</v>
      </c>
      <c r="G1814" s="41">
        <f t="shared" si="173"/>
        <v>0</v>
      </c>
      <c r="H1814" s="41">
        <f t="shared" si="174"/>
        <v>55360.372500000005</v>
      </c>
      <c r="I1814" s="45"/>
      <c r="J1814" s="46"/>
      <c r="K1814" s="45"/>
      <c r="N1814" s="161"/>
    </row>
    <row r="1815" spans="1:14" hidden="1" outlineLevel="1" x14ac:dyDescent="0.3">
      <c r="A1815" s="15">
        <v>1812</v>
      </c>
      <c r="B1815" s="49">
        <f t="shared" si="178"/>
        <v>55360.372500000005</v>
      </c>
      <c r="C1815" s="41">
        <f t="shared" si="176"/>
        <v>83.04</v>
      </c>
      <c r="D1815" s="41"/>
      <c r="E1815" s="41">
        <f t="shared" si="175"/>
        <v>83.04</v>
      </c>
      <c r="F1815" s="41">
        <f t="shared" si="177"/>
        <v>78.888000000000005</v>
      </c>
      <c r="G1815" s="41">
        <f t="shared" si="173"/>
        <v>0</v>
      </c>
      <c r="H1815" s="41">
        <f t="shared" si="174"/>
        <v>55439.260500000004</v>
      </c>
      <c r="I1815" s="45"/>
      <c r="J1815" s="46"/>
      <c r="K1815" s="45"/>
      <c r="N1815" s="161"/>
    </row>
    <row r="1816" spans="1:14" hidden="1" outlineLevel="1" x14ac:dyDescent="0.3">
      <c r="A1816" s="15">
        <v>1813</v>
      </c>
      <c r="B1816" s="49">
        <f t="shared" si="178"/>
        <v>55439.260500000004</v>
      </c>
      <c r="C1816" s="41">
        <f t="shared" si="176"/>
        <v>83.16</v>
      </c>
      <c r="D1816" s="41"/>
      <c r="E1816" s="41">
        <f t="shared" si="175"/>
        <v>83.16</v>
      </c>
      <c r="F1816" s="41">
        <f t="shared" si="177"/>
        <v>79.001999999999995</v>
      </c>
      <c r="G1816" s="41">
        <f t="shared" si="173"/>
        <v>0</v>
      </c>
      <c r="H1816" s="41">
        <f t="shared" si="174"/>
        <v>55518.262500000004</v>
      </c>
      <c r="I1816" s="45"/>
      <c r="J1816" s="46"/>
      <c r="K1816" s="45"/>
      <c r="N1816" s="161"/>
    </row>
    <row r="1817" spans="1:14" hidden="1" outlineLevel="1" x14ac:dyDescent="0.3">
      <c r="A1817" s="15">
        <v>1814</v>
      </c>
      <c r="B1817" s="49">
        <f t="shared" si="178"/>
        <v>55518.262500000004</v>
      </c>
      <c r="C1817" s="41">
        <f t="shared" si="176"/>
        <v>83.28</v>
      </c>
      <c r="D1817" s="41"/>
      <c r="E1817" s="41">
        <f t="shared" si="175"/>
        <v>83.28</v>
      </c>
      <c r="F1817" s="41">
        <f t="shared" si="177"/>
        <v>79.116</v>
      </c>
      <c r="G1817" s="41">
        <f t="shared" si="173"/>
        <v>0</v>
      </c>
      <c r="H1817" s="41">
        <f t="shared" si="174"/>
        <v>55597.378500000006</v>
      </c>
      <c r="I1817" s="45"/>
      <c r="J1817" s="46"/>
      <c r="K1817" s="45"/>
      <c r="N1817" s="161"/>
    </row>
    <row r="1818" spans="1:14" hidden="1" outlineLevel="1" x14ac:dyDescent="0.3">
      <c r="A1818" s="15">
        <v>1815</v>
      </c>
      <c r="B1818" s="49">
        <f t="shared" si="178"/>
        <v>55597.378500000006</v>
      </c>
      <c r="C1818" s="41">
        <f t="shared" si="176"/>
        <v>83.4</v>
      </c>
      <c r="D1818" s="41"/>
      <c r="E1818" s="41">
        <f t="shared" si="175"/>
        <v>83.4</v>
      </c>
      <c r="F1818" s="41">
        <f t="shared" si="177"/>
        <v>79.23</v>
      </c>
      <c r="G1818" s="41">
        <f t="shared" si="173"/>
        <v>0</v>
      </c>
      <c r="H1818" s="41">
        <f t="shared" si="174"/>
        <v>55676.608500000009</v>
      </c>
      <c r="I1818" s="45"/>
      <c r="J1818" s="46"/>
      <c r="K1818" s="45"/>
      <c r="N1818" s="161"/>
    </row>
    <row r="1819" spans="1:14" hidden="1" outlineLevel="1" x14ac:dyDescent="0.3">
      <c r="A1819" s="15">
        <v>1816</v>
      </c>
      <c r="B1819" s="49">
        <f t="shared" si="178"/>
        <v>55676.608500000009</v>
      </c>
      <c r="C1819" s="41">
        <f t="shared" si="176"/>
        <v>83.51</v>
      </c>
      <c r="D1819" s="41"/>
      <c r="E1819" s="41">
        <f t="shared" si="175"/>
        <v>83.51</v>
      </c>
      <c r="F1819" s="41">
        <f t="shared" si="177"/>
        <v>79.334500000000006</v>
      </c>
      <c r="G1819" s="41">
        <f t="shared" si="173"/>
        <v>0</v>
      </c>
      <c r="H1819" s="41">
        <f t="shared" si="174"/>
        <v>55755.943000000007</v>
      </c>
      <c r="I1819" s="45"/>
      <c r="J1819" s="46"/>
      <c r="K1819" s="45"/>
      <c r="N1819" s="161"/>
    </row>
    <row r="1820" spans="1:14" hidden="1" outlineLevel="1" x14ac:dyDescent="0.3">
      <c r="A1820" s="15">
        <v>1817</v>
      </c>
      <c r="B1820" s="49">
        <f t="shared" si="178"/>
        <v>55755.943000000007</v>
      </c>
      <c r="C1820" s="41">
        <f t="shared" si="176"/>
        <v>83.63</v>
      </c>
      <c r="D1820" s="41"/>
      <c r="E1820" s="41">
        <f t="shared" si="175"/>
        <v>83.63</v>
      </c>
      <c r="F1820" s="41">
        <f t="shared" si="177"/>
        <v>79.448499999999996</v>
      </c>
      <c r="G1820" s="41">
        <f t="shared" si="173"/>
        <v>0</v>
      </c>
      <c r="H1820" s="41">
        <f t="shared" si="174"/>
        <v>55835.391500000005</v>
      </c>
      <c r="I1820" s="45"/>
      <c r="J1820" s="46"/>
      <c r="K1820" s="45"/>
      <c r="N1820" s="161"/>
    </row>
    <row r="1821" spans="1:14" hidden="1" outlineLevel="1" x14ac:dyDescent="0.3">
      <c r="A1821" s="15">
        <v>1818</v>
      </c>
      <c r="B1821" s="49">
        <f t="shared" si="178"/>
        <v>55835.391500000005</v>
      </c>
      <c r="C1821" s="41">
        <f t="shared" si="176"/>
        <v>83.75</v>
      </c>
      <c r="D1821" s="41"/>
      <c r="E1821" s="41">
        <f t="shared" si="175"/>
        <v>83.75</v>
      </c>
      <c r="F1821" s="41">
        <f t="shared" si="177"/>
        <v>79.5625</v>
      </c>
      <c r="G1821" s="41">
        <f t="shared" si="173"/>
        <v>0</v>
      </c>
      <c r="H1821" s="41">
        <f t="shared" si="174"/>
        <v>55914.954000000005</v>
      </c>
      <c r="I1821" s="45"/>
      <c r="J1821" s="46"/>
      <c r="K1821" s="45"/>
      <c r="N1821" s="161"/>
    </row>
    <row r="1822" spans="1:14" hidden="1" outlineLevel="1" x14ac:dyDescent="0.3">
      <c r="A1822" s="15">
        <v>1819</v>
      </c>
      <c r="B1822" s="49">
        <f t="shared" si="178"/>
        <v>55914.954000000005</v>
      </c>
      <c r="C1822" s="41">
        <f t="shared" si="176"/>
        <v>83.87</v>
      </c>
      <c r="D1822" s="41"/>
      <c r="E1822" s="41">
        <f t="shared" si="175"/>
        <v>83.87</v>
      </c>
      <c r="F1822" s="41">
        <f t="shared" si="177"/>
        <v>79.676500000000004</v>
      </c>
      <c r="G1822" s="41">
        <f t="shared" si="173"/>
        <v>0</v>
      </c>
      <c r="H1822" s="41">
        <f t="shared" si="174"/>
        <v>55994.630500000007</v>
      </c>
      <c r="I1822" s="45"/>
      <c r="J1822" s="46"/>
      <c r="K1822" s="45"/>
      <c r="N1822" s="161"/>
    </row>
    <row r="1823" spans="1:14" hidden="1" outlineLevel="1" x14ac:dyDescent="0.3">
      <c r="A1823" s="15">
        <v>1820</v>
      </c>
      <c r="B1823" s="49">
        <f t="shared" si="178"/>
        <v>55994.630500000007</v>
      </c>
      <c r="C1823" s="41">
        <f t="shared" si="176"/>
        <v>83.99</v>
      </c>
      <c r="D1823" s="41"/>
      <c r="E1823" s="41">
        <f t="shared" si="175"/>
        <v>83.99</v>
      </c>
      <c r="F1823" s="41">
        <f t="shared" si="177"/>
        <v>79.790499999999994</v>
      </c>
      <c r="G1823" s="41">
        <f t="shared" si="173"/>
        <v>0</v>
      </c>
      <c r="H1823" s="41">
        <f t="shared" si="174"/>
        <v>56074.421000000009</v>
      </c>
      <c r="I1823" s="45"/>
      <c r="J1823" s="46"/>
      <c r="K1823" s="45"/>
      <c r="N1823" s="161"/>
    </row>
    <row r="1824" spans="1:14" hidden="1" outlineLevel="1" x14ac:dyDescent="0.3">
      <c r="A1824" s="15">
        <v>1821</v>
      </c>
      <c r="B1824" s="49">
        <f t="shared" si="178"/>
        <v>56074.421000000009</v>
      </c>
      <c r="C1824" s="41">
        <f t="shared" si="176"/>
        <v>84.11</v>
      </c>
      <c r="D1824" s="41"/>
      <c r="E1824" s="41">
        <f t="shared" si="175"/>
        <v>84.11</v>
      </c>
      <c r="F1824" s="41">
        <f t="shared" si="177"/>
        <v>79.904499999999999</v>
      </c>
      <c r="G1824" s="41">
        <f t="shared" si="173"/>
        <v>0</v>
      </c>
      <c r="H1824" s="41">
        <f t="shared" si="174"/>
        <v>56154.325500000006</v>
      </c>
      <c r="I1824" s="45"/>
      <c r="J1824" s="46"/>
      <c r="K1824" s="45"/>
      <c r="N1824" s="161"/>
    </row>
    <row r="1825" spans="1:14" hidden="1" outlineLevel="1" x14ac:dyDescent="0.3">
      <c r="A1825" s="15">
        <v>1822</v>
      </c>
      <c r="B1825" s="49">
        <f t="shared" si="178"/>
        <v>56154.325500000006</v>
      </c>
      <c r="C1825" s="41">
        <f t="shared" si="176"/>
        <v>84.23</v>
      </c>
      <c r="D1825" s="41"/>
      <c r="E1825" s="41">
        <f t="shared" si="175"/>
        <v>84.23</v>
      </c>
      <c r="F1825" s="41">
        <f t="shared" si="177"/>
        <v>80.018500000000003</v>
      </c>
      <c r="G1825" s="41">
        <f t="shared" ref="G1825:G1888" si="179">IF(F1825&gt;0,0,E1825-F1825)</f>
        <v>0</v>
      </c>
      <c r="H1825" s="41">
        <f t="shared" ref="H1825:H1888" si="180">B1825+F1825+(D1825*gebuehr)</f>
        <v>56234.344000000005</v>
      </c>
      <c r="I1825" s="45"/>
      <c r="J1825" s="46"/>
      <c r="K1825" s="45"/>
      <c r="N1825" s="161"/>
    </row>
    <row r="1826" spans="1:14" hidden="1" outlineLevel="1" x14ac:dyDescent="0.3">
      <c r="A1826" s="15">
        <v>1823</v>
      </c>
      <c r="B1826" s="49">
        <f t="shared" si="178"/>
        <v>56234.344000000005</v>
      </c>
      <c r="C1826" s="41">
        <f t="shared" si="176"/>
        <v>84.35</v>
      </c>
      <c r="D1826" s="41"/>
      <c r="E1826" s="41">
        <f t="shared" si="175"/>
        <v>84.35</v>
      </c>
      <c r="F1826" s="41">
        <f t="shared" si="177"/>
        <v>80.132499999999993</v>
      </c>
      <c r="G1826" s="41">
        <f t="shared" si="179"/>
        <v>0</v>
      </c>
      <c r="H1826" s="41">
        <f t="shared" si="180"/>
        <v>56314.476500000004</v>
      </c>
      <c r="I1826" s="45"/>
      <c r="J1826" s="46"/>
      <c r="K1826" s="45"/>
      <c r="N1826" s="161"/>
    </row>
    <row r="1827" spans="1:14" hidden="1" outlineLevel="1" x14ac:dyDescent="0.3">
      <c r="A1827" s="15">
        <v>1824</v>
      </c>
      <c r="B1827" s="49">
        <f t="shared" si="178"/>
        <v>56314.476500000004</v>
      </c>
      <c r="C1827" s="41">
        <f t="shared" si="176"/>
        <v>84.47</v>
      </c>
      <c r="D1827" s="41"/>
      <c r="E1827" s="41">
        <f t="shared" si="175"/>
        <v>84.47</v>
      </c>
      <c r="F1827" s="41">
        <f t="shared" si="177"/>
        <v>80.246499999999997</v>
      </c>
      <c r="G1827" s="41">
        <f t="shared" si="179"/>
        <v>0</v>
      </c>
      <c r="H1827" s="41">
        <f t="shared" si="180"/>
        <v>56394.723000000005</v>
      </c>
      <c r="I1827" s="45"/>
      <c r="J1827" s="46"/>
      <c r="K1827" s="45"/>
      <c r="N1827" s="161"/>
    </row>
    <row r="1828" spans="1:14" collapsed="1" x14ac:dyDescent="0.3">
      <c r="A1828" s="15">
        <v>1825</v>
      </c>
      <c r="B1828" s="5">
        <f t="shared" si="178"/>
        <v>56394.723000000005</v>
      </c>
      <c r="C1828" s="31">
        <f t="shared" si="176"/>
        <v>84.59</v>
      </c>
      <c r="D1828" s="6"/>
      <c r="E1828" s="6">
        <f t="shared" si="175"/>
        <v>84.59</v>
      </c>
      <c r="F1828" s="6">
        <f t="shared" si="177"/>
        <v>80.360500000000002</v>
      </c>
      <c r="G1828" s="6">
        <f t="shared" si="179"/>
        <v>0</v>
      </c>
      <c r="H1828" s="136">
        <f t="shared" si="180"/>
        <v>56475.083500000008</v>
      </c>
      <c r="I1828" s="29">
        <f>I1803</f>
        <v>12000</v>
      </c>
      <c r="J1828" s="30">
        <f>B1828-I1828</f>
        <v>44394.723000000005</v>
      </c>
      <c r="K1828" s="48" t="s">
        <v>7</v>
      </c>
      <c r="N1828" s="161">
        <f>C1828*30</f>
        <v>2537.7000000000003</v>
      </c>
    </row>
    <row r="1829" spans="1:14" hidden="1" outlineLevel="1" x14ac:dyDescent="0.3">
      <c r="A1829" s="15">
        <v>1826</v>
      </c>
      <c r="B1829" s="44">
        <f t="shared" si="178"/>
        <v>56475.083500000008</v>
      </c>
      <c r="C1829" s="41">
        <f t="shared" si="176"/>
        <v>84.71</v>
      </c>
      <c r="D1829" s="41"/>
      <c r="E1829" s="41">
        <f t="shared" si="175"/>
        <v>84.71</v>
      </c>
      <c r="F1829" s="41">
        <f t="shared" si="177"/>
        <v>80.474499999999992</v>
      </c>
      <c r="G1829" s="41">
        <f t="shared" si="179"/>
        <v>0</v>
      </c>
      <c r="H1829" s="41">
        <f t="shared" si="180"/>
        <v>56555.558000000005</v>
      </c>
      <c r="I1829" s="45"/>
      <c r="J1829" s="46"/>
      <c r="K1829" s="45"/>
      <c r="N1829" s="161"/>
    </row>
    <row r="1830" spans="1:14" hidden="1" outlineLevel="1" x14ac:dyDescent="0.3">
      <c r="A1830" s="15">
        <v>1827</v>
      </c>
      <c r="B1830" s="44">
        <f t="shared" si="178"/>
        <v>56555.558000000005</v>
      </c>
      <c r="C1830" s="41">
        <f t="shared" si="176"/>
        <v>84.83</v>
      </c>
      <c r="D1830" s="41"/>
      <c r="E1830" s="41">
        <f t="shared" si="175"/>
        <v>84.83</v>
      </c>
      <c r="F1830" s="41">
        <f t="shared" si="177"/>
        <v>80.588499999999996</v>
      </c>
      <c r="G1830" s="41">
        <f t="shared" si="179"/>
        <v>0</v>
      </c>
      <c r="H1830" s="41">
        <f t="shared" si="180"/>
        <v>56636.146500000003</v>
      </c>
      <c r="I1830" s="45"/>
      <c r="J1830" s="46"/>
      <c r="K1830" s="45"/>
      <c r="N1830" s="161"/>
    </row>
    <row r="1831" spans="1:14" hidden="1" outlineLevel="1" x14ac:dyDescent="0.3">
      <c r="A1831" s="15">
        <v>1828</v>
      </c>
      <c r="B1831" s="44">
        <f t="shared" si="178"/>
        <v>56636.146500000003</v>
      </c>
      <c r="C1831" s="41">
        <f t="shared" si="176"/>
        <v>84.95</v>
      </c>
      <c r="D1831" s="41"/>
      <c r="E1831" s="41">
        <f t="shared" si="175"/>
        <v>84.95</v>
      </c>
      <c r="F1831" s="41">
        <f t="shared" si="177"/>
        <v>80.702500000000001</v>
      </c>
      <c r="G1831" s="41">
        <f t="shared" si="179"/>
        <v>0</v>
      </c>
      <c r="H1831" s="41">
        <f t="shared" si="180"/>
        <v>56716.849000000002</v>
      </c>
      <c r="I1831" s="45"/>
      <c r="J1831" s="46"/>
      <c r="K1831" s="45"/>
      <c r="N1831" s="161"/>
    </row>
    <row r="1832" spans="1:14" hidden="1" outlineLevel="1" x14ac:dyDescent="0.3">
      <c r="A1832" s="15">
        <v>1829</v>
      </c>
      <c r="B1832" s="44">
        <f t="shared" si="178"/>
        <v>56716.849000000002</v>
      </c>
      <c r="C1832" s="41">
        <f t="shared" si="176"/>
        <v>85.08</v>
      </c>
      <c r="D1832" s="41"/>
      <c r="E1832" s="41">
        <f t="shared" si="175"/>
        <v>85.08</v>
      </c>
      <c r="F1832" s="41">
        <f t="shared" si="177"/>
        <v>80.825999999999993</v>
      </c>
      <c r="G1832" s="41">
        <f t="shared" si="179"/>
        <v>0</v>
      </c>
      <c r="H1832" s="41">
        <f t="shared" si="180"/>
        <v>56797.675000000003</v>
      </c>
      <c r="I1832" s="45"/>
      <c r="J1832" s="46"/>
      <c r="K1832" s="45"/>
      <c r="N1832" s="161"/>
    </row>
    <row r="1833" spans="1:14" hidden="1" outlineLevel="1" x14ac:dyDescent="0.3">
      <c r="A1833" s="15">
        <v>1830</v>
      </c>
      <c r="B1833" s="44">
        <f t="shared" si="178"/>
        <v>56797.675000000003</v>
      </c>
      <c r="C1833" s="41">
        <f t="shared" si="176"/>
        <v>85.2</v>
      </c>
      <c r="D1833" s="41">
        <f>D1563</f>
        <v>200</v>
      </c>
      <c r="E1833" s="41">
        <f t="shared" si="175"/>
        <v>85.2</v>
      </c>
      <c r="F1833" s="41">
        <f t="shared" si="177"/>
        <v>80.94</v>
      </c>
      <c r="G1833" s="41">
        <f t="shared" si="179"/>
        <v>0</v>
      </c>
      <c r="H1833" s="41">
        <f t="shared" si="180"/>
        <v>57068.615000000005</v>
      </c>
      <c r="I1833" s="47">
        <f>D1833+I1803</f>
        <v>12200</v>
      </c>
      <c r="J1833" s="41"/>
      <c r="K1833" s="45"/>
      <c r="N1833" s="161"/>
    </row>
    <row r="1834" spans="1:14" hidden="1" outlineLevel="1" x14ac:dyDescent="0.3">
      <c r="A1834" s="15">
        <v>1831</v>
      </c>
      <c r="B1834" s="44">
        <f t="shared" si="178"/>
        <v>57068.615000000005</v>
      </c>
      <c r="C1834" s="41">
        <f t="shared" si="176"/>
        <v>85.6</v>
      </c>
      <c r="D1834" s="41"/>
      <c r="E1834" s="41">
        <f t="shared" si="175"/>
        <v>85.6</v>
      </c>
      <c r="F1834" s="41">
        <f t="shared" si="177"/>
        <v>81.319999999999993</v>
      </c>
      <c r="G1834" s="41">
        <f t="shared" si="179"/>
        <v>0</v>
      </c>
      <c r="H1834" s="41">
        <f t="shared" si="180"/>
        <v>57149.935000000005</v>
      </c>
      <c r="I1834" s="45"/>
      <c r="J1834" s="46"/>
      <c r="K1834" s="45"/>
      <c r="N1834" s="161"/>
    </row>
    <row r="1835" spans="1:14" hidden="1" outlineLevel="1" x14ac:dyDescent="0.3">
      <c r="A1835" s="15">
        <v>1832</v>
      </c>
      <c r="B1835" s="44">
        <f t="shared" si="178"/>
        <v>57149.935000000005</v>
      </c>
      <c r="C1835" s="41">
        <f t="shared" si="176"/>
        <v>85.72</v>
      </c>
      <c r="D1835" s="41"/>
      <c r="E1835" s="41">
        <f t="shared" si="175"/>
        <v>85.72</v>
      </c>
      <c r="F1835" s="41">
        <f t="shared" si="177"/>
        <v>81.433999999999997</v>
      </c>
      <c r="G1835" s="41">
        <f t="shared" si="179"/>
        <v>0</v>
      </c>
      <c r="H1835" s="41">
        <f t="shared" si="180"/>
        <v>57231.369000000006</v>
      </c>
      <c r="I1835" s="45"/>
      <c r="J1835" s="46"/>
      <c r="K1835" s="45"/>
      <c r="N1835" s="161"/>
    </row>
    <row r="1836" spans="1:14" hidden="1" outlineLevel="1" x14ac:dyDescent="0.3">
      <c r="A1836" s="15">
        <v>1833</v>
      </c>
      <c r="B1836" s="44">
        <f t="shared" si="178"/>
        <v>57231.369000000006</v>
      </c>
      <c r="C1836" s="41">
        <f t="shared" si="176"/>
        <v>85.85</v>
      </c>
      <c r="D1836" s="41"/>
      <c r="E1836" s="41">
        <f t="shared" si="175"/>
        <v>85.85</v>
      </c>
      <c r="F1836" s="41">
        <f t="shared" si="177"/>
        <v>81.55749999999999</v>
      </c>
      <c r="G1836" s="41">
        <f t="shared" si="179"/>
        <v>0</v>
      </c>
      <c r="H1836" s="41">
        <f t="shared" si="180"/>
        <v>57312.926500000009</v>
      </c>
      <c r="I1836" s="45"/>
      <c r="J1836" s="46"/>
      <c r="K1836" s="45"/>
      <c r="N1836" s="161"/>
    </row>
    <row r="1837" spans="1:14" hidden="1" outlineLevel="1" x14ac:dyDescent="0.3">
      <c r="A1837" s="15">
        <v>1834</v>
      </c>
      <c r="B1837" s="44">
        <f t="shared" si="178"/>
        <v>57312.926500000009</v>
      </c>
      <c r="C1837" s="41">
        <f t="shared" si="176"/>
        <v>85.97</v>
      </c>
      <c r="D1837" s="41"/>
      <c r="E1837" s="41">
        <f t="shared" si="175"/>
        <v>85.97</v>
      </c>
      <c r="F1837" s="41">
        <f t="shared" si="177"/>
        <v>81.671499999999995</v>
      </c>
      <c r="G1837" s="41">
        <f t="shared" si="179"/>
        <v>0</v>
      </c>
      <c r="H1837" s="41">
        <f t="shared" si="180"/>
        <v>57394.598000000005</v>
      </c>
      <c r="I1837" s="45"/>
      <c r="J1837" s="46"/>
      <c r="K1837" s="45"/>
      <c r="N1837" s="161"/>
    </row>
    <row r="1838" spans="1:14" hidden="1" outlineLevel="1" x14ac:dyDescent="0.3">
      <c r="A1838" s="15">
        <v>1835</v>
      </c>
      <c r="B1838" s="44">
        <f t="shared" si="178"/>
        <v>57394.598000000005</v>
      </c>
      <c r="C1838" s="41">
        <f t="shared" si="176"/>
        <v>86.09</v>
      </c>
      <c r="D1838" s="41"/>
      <c r="E1838" s="41">
        <f t="shared" si="175"/>
        <v>86.09</v>
      </c>
      <c r="F1838" s="41">
        <f t="shared" si="177"/>
        <v>81.785499999999999</v>
      </c>
      <c r="G1838" s="41">
        <f t="shared" si="179"/>
        <v>0</v>
      </c>
      <c r="H1838" s="41">
        <f t="shared" si="180"/>
        <v>57476.383500000004</v>
      </c>
      <c r="I1838" s="45"/>
      <c r="J1838" s="46"/>
      <c r="K1838" s="45"/>
      <c r="N1838" s="161"/>
    </row>
    <row r="1839" spans="1:14" hidden="1" outlineLevel="1" x14ac:dyDescent="0.3">
      <c r="A1839" s="15">
        <v>1836</v>
      </c>
      <c r="B1839" s="44">
        <f t="shared" si="178"/>
        <v>57476.383500000004</v>
      </c>
      <c r="C1839" s="41">
        <f t="shared" si="176"/>
        <v>86.21</v>
      </c>
      <c r="D1839" s="41"/>
      <c r="E1839" s="41">
        <f t="shared" si="175"/>
        <v>86.21</v>
      </c>
      <c r="F1839" s="41">
        <f t="shared" si="177"/>
        <v>81.899499999999989</v>
      </c>
      <c r="G1839" s="41">
        <f t="shared" si="179"/>
        <v>0</v>
      </c>
      <c r="H1839" s="41">
        <f t="shared" si="180"/>
        <v>57558.283000000003</v>
      </c>
      <c r="I1839" s="45"/>
      <c r="J1839" s="46"/>
      <c r="K1839" s="45"/>
      <c r="N1839" s="161"/>
    </row>
    <row r="1840" spans="1:14" hidden="1" outlineLevel="1" x14ac:dyDescent="0.3">
      <c r="A1840" s="15">
        <v>1837</v>
      </c>
      <c r="B1840" s="44">
        <f t="shared" si="178"/>
        <v>57558.283000000003</v>
      </c>
      <c r="C1840" s="41">
        <f t="shared" si="176"/>
        <v>86.34</v>
      </c>
      <c r="D1840" s="41"/>
      <c r="E1840" s="41">
        <f t="shared" si="175"/>
        <v>86.34</v>
      </c>
      <c r="F1840" s="41">
        <f t="shared" si="177"/>
        <v>82.022999999999996</v>
      </c>
      <c r="G1840" s="41">
        <f t="shared" si="179"/>
        <v>0</v>
      </c>
      <c r="H1840" s="41">
        <f t="shared" si="180"/>
        <v>57640.306000000004</v>
      </c>
      <c r="I1840" s="45"/>
      <c r="J1840" s="46"/>
      <c r="K1840" s="45"/>
      <c r="N1840" s="161"/>
    </row>
    <row r="1841" spans="1:14" hidden="1" outlineLevel="1" x14ac:dyDescent="0.3">
      <c r="A1841" s="15">
        <v>1838</v>
      </c>
      <c r="B1841" s="44">
        <f t="shared" si="178"/>
        <v>57640.306000000004</v>
      </c>
      <c r="C1841" s="41">
        <f t="shared" si="176"/>
        <v>86.46</v>
      </c>
      <c r="D1841" s="41"/>
      <c r="E1841" s="41">
        <f t="shared" si="175"/>
        <v>86.46</v>
      </c>
      <c r="F1841" s="41">
        <f t="shared" si="177"/>
        <v>82.136999999999986</v>
      </c>
      <c r="G1841" s="41">
        <f t="shared" si="179"/>
        <v>0</v>
      </c>
      <c r="H1841" s="41">
        <f t="shared" si="180"/>
        <v>57722.443000000007</v>
      </c>
      <c r="I1841" s="45"/>
      <c r="J1841" s="46"/>
      <c r="K1841" s="45"/>
      <c r="N1841" s="161"/>
    </row>
    <row r="1842" spans="1:14" hidden="1" outlineLevel="1" x14ac:dyDescent="0.3">
      <c r="A1842" s="15">
        <v>1839</v>
      </c>
      <c r="B1842" s="44">
        <f t="shared" si="178"/>
        <v>57722.443000000007</v>
      </c>
      <c r="C1842" s="41">
        <f t="shared" si="176"/>
        <v>86.58</v>
      </c>
      <c r="D1842" s="41"/>
      <c r="E1842" s="41">
        <f t="shared" ref="E1842:E1905" si="181">C1842+G1841</f>
        <v>86.58</v>
      </c>
      <c r="F1842" s="41">
        <f t="shared" si="177"/>
        <v>82.250999999999991</v>
      </c>
      <c r="G1842" s="41">
        <f t="shared" si="179"/>
        <v>0</v>
      </c>
      <c r="H1842" s="41">
        <f t="shared" si="180"/>
        <v>57804.694000000003</v>
      </c>
      <c r="I1842" s="45"/>
      <c r="J1842" s="46"/>
      <c r="K1842" s="45"/>
      <c r="N1842" s="161"/>
    </row>
    <row r="1843" spans="1:14" hidden="1" outlineLevel="1" x14ac:dyDescent="0.3">
      <c r="A1843" s="15">
        <v>1840</v>
      </c>
      <c r="B1843" s="44">
        <f t="shared" si="178"/>
        <v>57804.694000000003</v>
      </c>
      <c r="C1843" s="41">
        <f t="shared" si="176"/>
        <v>86.71</v>
      </c>
      <c r="D1843" s="41"/>
      <c r="E1843" s="41">
        <f t="shared" si="181"/>
        <v>86.71</v>
      </c>
      <c r="F1843" s="41">
        <f t="shared" si="177"/>
        <v>82.374499999999983</v>
      </c>
      <c r="G1843" s="41">
        <f t="shared" si="179"/>
        <v>0</v>
      </c>
      <c r="H1843" s="41">
        <f t="shared" si="180"/>
        <v>57887.068500000001</v>
      </c>
      <c r="I1843" s="45"/>
      <c r="J1843" s="46"/>
      <c r="K1843" s="45"/>
      <c r="N1843" s="161"/>
    </row>
    <row r="1844" spans="1:14" hidden="1" outlineLevel="1" x14ac:dyDescent="0.3">
      <c r="A1844" s="15">
        <v>1841</v>
      </c>
      <c r="B1844" s="44">
        <f t="shared" si="178"/>
        <v>57887.068500000001</v>
      </c>
      <c r="C1844" s="41">
        <f t="shared" si="176"/>
        <v>86.83</v>
      </c>
      <c r="D1844" s="41"/>
      <c r="E1844" s="41">
        <f t="shared" si="181"/>
        <v>86.83</v>
      </c>
      <c r="F1844" s="41">
        <f t="shared" si="177"/>
        <v>82.488499999999988</v>
      </c>
      <c r="G1844" s="41">
        <f t="shared" si="179"/>
        <v>0</v>
      </c>
      <c r="H1844" s="41">
        <f t="shared" si="180"/>
        <v>57969.557000000001</v>
      </c>
      <c r="I1844" s="45"/>
      <c r="J1844" s="46"/>
      <c r="K1844" s="45"/>
      <c r="N1844" s="161"/>
    </row>
    <row r="1845" spans="1:14" hidden="1" outlineLevel="1" x14ac:dyDescent="0.3">
      <c r="A1845" s="15">
        <v>1842</v>
      </c>
      <c r="B1845" s="44">
        <f t="shared" si="178"/>
        <v>57969.557000000001</v>
      </c>
      <c r="C1845" s="41">
        <f t="shared" si="176"/>
        <v>86.95</v>
      </c>
      <c r="D1845" s="41"/>
      <c r="E1845" s="41">
        <f t="shared" si="181"/>
        <v>86.95</v>
      </c>
      <c r="F1845" s="41">
        <f t="shared" si="177"/>
        <v>82.602499999999992</v>
      </c>
      <c r="G1845" s="41">
        <f t="shared" si="179"/>
        <v>0</v>
      </c>
      <c r="H1845" s="41">
        <f t="shared" si="180"/>
        <v>58052.159500000002</v>
      </c>
      <c r="I1845" s="45"/>
      <c r="J1845" s="46"/>
      <c r="K1845" s="45"/>
      <c r="N1845" s="161"/>
    </row>
    <row r="1846" spans="1:14" hidden="1" outlineLevel="1" x14ac:dyDescent="0.3">
      <c r="A1846" s="15">
        <v>1843</v>
      </c>
      <c r="B1846" s="44">
        <f t="shared" si="178"/>
        <v>58052.159500000002</v>
      </c>
      <c r="C1846" s="41">
        <f t="shared" si="176"/>
        <v>87.08</v>
      </c>
      <c r="D1846" s="41"/>
      <c r="E1846" s="41">
        <f t="shared" si="181"/>
        <v>87.08</v>
      </c>
      <c r="F1846" s="41">
        <f t="shared" si="177"/>
        <v>82.725999999999999</v>
      </c>
      <c r="G1846" s="41">
        <f t="shared" si="179"/>
        <v>0</v>
      </c>
      <c r="H1846" s="41">
        <f t="shared" si="180"/>
        <v>58134.885500000004</v>
      </c>
      <c r="I1846" s="45"/>
      <c r="J1846" s="46"/>
      <c r="K1846" s="45"/>
      <c r="N1846" s="161"/>
    </row>
    <row r="1847" spans="1:14" hidden="1" outlineLevel="1" x14ac:dyDescent="0.3">
      <c r="A1847" s="15">
        <v>1844</v>
      </c>
      <c r="B1847" s="44">
        <f t="shared" si="178"/>
        <v>58134.885500000004</v>
      </c>
      <c r="C1847" s="41">
        <f t="shared" si="176"/>
        <v>87.2</v>
      </c>
      <c r="D1847" s="41"/>
      <c r="E1847" s="41">
        <f t="shared" si="181"/>
        <v>87.2</v>
      </c>
      <c r="F1847" s="41">
        <f t="shared" si="177"/>
        <v>82.84</v>
      </c>
      <c r="G1847" s="41">
        <f t="shared" si="179"/>
        <v>0</v>
      </c>
      <c r="H1847" s="41">
        <f t="shared" si="180"/>
        <v>58217.7255</v>
      </c>
      <c r="I1847" s="45"/>
      <c r="J1847" s="46"/>
      <c r="K1847" s="45"/>
      <c r="N1847" s="161"/>
    </row>
    <row r="1848" spans="1:14" hidden="1" outlineLevel="1" x14ac:dyDescent="0.3">
      <c r="A1848" s="15">
        <v>1845</v>
      </c>
      <c r="B1848" s="44">
        <f t="shared" si="178"/>
        <v>58217.7255</v>
      </c>
      <c r="C1848" s="41">
        <f t="shared" si="176"/>
        <v>87.33</v>
      </c>
      <c r="D1848" s="41"/>
      <c r="E1848" s="41">
        <f t="shared" si="181"/>
        <v>87.33</v>
      </c>
      <c r="F1848" s="41">
        <f t="shared" si="177"/>
        <v>82.963499999999996</v>
      </c>
      <c r="G1848" s="41">
        <f t="shared" si="179"/>
        <v>0</v>
      </c>
      <c r="H1848" s="41">
        <f t="shared" si="180"/>
        <v>58300.688999999998</v>
      </c>
      <c r="I1848" s="45"/>
      <c r="J1848" s="46"/>
      <c r="K1848" s="45"/>
      <c r="N1848" s="161"/>
    </row>
    <row r="1849" spans="1:14" hidden="1" outlineLevel="1" x14ac:dyDescent="0.3">
      <c r="A1849" s="15">
        <v>1846</v>
      </c>
      <c r="B1849" s="44">
        <f t="shared" si="178"/>
        <v>58300.688999999998</v>
      </c>
      <c r="C1849" s="41">
        <f t="shared" si="176"/>
        <v>87.45</v>
      </c>
      <c r="D1849" s="41"/>
      <c r="E1849" s="41">
        <f t="shared" si="181"/>
        <v>87.45</v>
      </c>
      <c r="F1849" s="41">
        <f t="shared" si="177"/>
        <v>83.077500000000001</v>
      </c>
      <c r="G1849" s="41">
        <f t="shared" si="179"/>
        <v>0</v>
      </c>
      <c r="H1849" s="41">
        <f t="shared" si="180"/>
        <v>58383.766499999998</v>
      </c>
      <c r="I1849" s="45"/>
      <c r="J1849" s="46"/>
      <c r="K1849" s="45"/>
      <c r="N1849" s="161"/>
    </row>
    <row r="1850" spans="1:14" hidden="1" outlineLevel="1" x14ac:dyDescent="0.3">
      <c r="A1850" s="15">
        <v>1847</v>
      </c>
      <c r="B1850" s="44">
        <f t="shared" si="178"/>
        <v>58383.766499999998</v>
      </c>
      <c r="C1850" s="41">
        <f t="shared" si="176"/>
        <v>87.58</v>
      </c>
      <c r="D1850" s="41"/>
      <c r="E1850" s="41">
        <f t="shared" si="181"/>
        <v>87.58</v>
      </c>
      <c r="F1850" s="41">
        <f t="shared" si="177"/>
        <v>83.200999999999993</v>
      </c>
      <c r="G1850" s="41">
        <f t="shared" si="179"/>
        <v>0</v>
      </c>
      <c r="H1850" s="41">
        <f t="shared" si="180"/>
        <v>58466.967499999999</v>
      </c>
      <c r="I1850" s="45"/>
      <c r="J1850" s="46"/>
      <c r="K1850" s="45"/>
      <c r="N1850" s="161"/>
    </row>
    <row r="1851" spans="1:14" hidden="1" outlineLevel="1" x14ac:dyDescent="0.3">
      <c r="A1851" s="15">
        <v>1848</v>
      </c>
      <c r="B1851" s="44">
        <f t="shared" si="178"/>
        <v>58466.967499999999</v>
      </c>
      <c r="C1851" s="41">
        <f t="shared" si="176"/>
        <v>87.7</v>
      </c>
      <c r="D1851" s="41"/>
      <c r="E1851" s="41">
        <f t="shared" si="181"/>
        <v>87.7</v>
      </c>
      <c r="F1851" s="41">
        <f t="shared" si="177"/>
        <v>83.314999999999998</v>
      </c>
      <c r="G1851" s="41">
        <f t="shared" si="179"/>
        <v>0</v>
      </c>
      <c r="H1851" s="41">
        <f t="shared" si="180"/>
        <v>58550.282500000001</v>
      </c>
      <c r="I1851" s="45"/>
      <c r="J1851" s="46"/>
      <c r="K1851" s="45"/>
      <c r="N1851" s="161"/>
    </row>
    <row r="1852" spans="1:14" hidden="1" outlineLevel="1" x14ac:dyDescent="0.3">
      <c r="A1852" s="15">
        <v>1849</v>
      </c>
      <c r="B1852" s="44">
        <f t="shared" si="178"/>
        <v>58550.282500000001</v>
      </c>
      <c r="C1852" s="41">
        <f t="shared" si="176"/>
        <v>87.83</v>
      </c>
      <c r="D1852" s="41"/>
      <c r="E1852" s="41">
        <f t="shared" si="181"/>
        <v>87.83</v>
      </c>
      <c r="F1852" s="41">
        <f t="shared" si="177"/>
        <v>83.438499999999991</v>
      </c>
      <c r="G1852" s="41">
        <f t="shared" si="179"/>
        <v>0</v>
      </c>
      <c r="H1852" s="41">
        <f t="shared" si="180"/>
        <v>58633.720999999998</v>
      </c>
      <c r="I1852" s="45"/>
      <c r="J1852" s="46"/>
      <c r="K1852" s="45"/>
      <c r="N1852" s="161"/>
    </row>
    <row r="1853" spans="1:14" hidden="1" outlineLevel="1" x14ac:dyDescent="0.3">
      <c r="A1853" s="15">
        <v>1850</v>
      </c>
      <c r="B1853" s="44">
        <f t="shared" si="178"/>
        <v>58633.720999999998</v>
      </c>
      <c r="C1853" s="41">
        <f t="shared" si="176"/>
        <v>87.95</v>
      </c>
      <c r="D1853" s="41"/>
      <c r="E1853" s="41">
        <f t="shared" si="181"/>
        <v>87.95</v>
      </c>
      <c r="F1853" s="41">
        <f t="shared" si="177"/>
        <v>83.552499999999995</v>
      </c>
      <c r="G1853" s="41">
        <f t="shared" si="179"/>
        <v>0</v>
      </c>
      <c r="H1853" s="41">
        <f t="shared" si="180"/>
        <v>58717.273499999996</v>
      </c>
      <c r="I1853" s="45"/>
      <c r="J1853" s="46"/>
      <c r="K1853" s="45"/>
      <c r="N1853" s="161"/>
    </row>
    <row r="1854" spans="1:14" hidden="1" outlineLevel="1" x14ac:dyDescent="0.3">
      <c r="A1854" s="15">
        <v>1851</v>
      </c>
      <c r="B1854" s="44">
        <f t="shared" si="178"/>
        <v>58717.273499999996</v>
      </c>
      <c r="C1854" s="41">
        <f t="shared" si="176"/>
        <v>88.08</v>
      </c>
      <c r="D1854" s="41"/>
      <c r="E1854" s="41">
        <f t="shared" si="181"/>
        <v>88.08</v>
      </c>
      <c r="F1854" s="41">
        <f t="shared" si="177"/>
        <v>83.675999999999988</v>
      </c>
      <c r="G1854" s="41">
        <f t="shared" si="179"/>
        <v>0</v>
      </c>
      <c r="H1854" s="41">
        <f t="shared" si="180"/>
        <v>58800.949499999995</v>
      </c>
      <c r="I1854" s="45"/>
      <c r="J1854" s="46"/>
      <c r="K1854" s="45"/>
      <c r="N1854" s="161"/>
    </row>
    <row r="1855" spans="1:14" hidden="1" outlineLevel="1" x14ac:dyDescent="0.3">
      <c r="A1855" s="15">
        <v>1852</v>
      </c>
      <c r="B1855" s="44">
        <f t="shared" si="178"/>
        <v>58800.949499999995</v>
      </c>
      <c r="C1855" s="41">
        <f t="shared" si="176"/>
        <v>88.2</v>
      </c>
      <c r="D1855" s="41"/>
      <c r="E1855" s="41">
        <f t="shared" si="181"/>
        <v>88.2</v>
      </c>
      <c r="F1855" s="41">
        <f t="shared" si="177"/>
        <v>83.789999999999992</v>
      </c>
      <c r="G1855" s="41">
        <f t="shared" si="179"/>
        <v>0</v>
      </c>
      <c r="H1855" s="41">
        <f t="shared" si="180"/>
        <v>58884.739499999996</v>
      </c>
      <c r="I1855" s="45"/>
      <c r="J1855" s="46"/>
      <c r="K1855" s="45"/>
      <c r="N1855" s="161"/>
    </row>
    <row r="1856" spans="1:14" hidden="1" outlineLevel="1" x14ac:dyDescent="0.3">
      <c r="A1856" s="15">
        <v>1853</v>
      </c>
      <c r="B1856" s="44">
        <f t="shared" si="178"/>
        <v>58884.739499999996</v>
      </c>
      <c r="C1856" s="41">
        <f t="shared" si="176"/>
        <v>88.33</v>
      </c>
      <c r="D1856" s="41"/>
      <c r="E1856" s="41">
        <f t="shared" si="181"/>
        <v>88.33</v>
      </c>
      <c r="F1856" s="41">
        <f t="shared" si="177"/>
        <v>83.913499999999999</v>
      </c>
      <c r="G1856" s="41">
        <f t="shared" si="179"/>
        <v>0</v>
      </c>
      <c r="H1856" s="41">
        <f t="shared" si="180"/>
        <v>58968.652999999998</v>
      </c>
      <c r="I1856" s="45"/>
      <c r="J1856" s="46"/>
      <c r="K1856" s="45"/>
      <c r="N1856" s="161"/>
    </row>
    <row r="1857" spans="1:14" hidden="1" outlineLevel="1" x14ac:dyDescent="0.3">
      <c r="A1857" s="15">
        <v>1854</v>
      </c>
      <c r="B1857" s="44">
        <f t="shared" si="178"/>
        <v>58968.652999999998</v>
      </c>
      <c r="C1857" s="41">
        <f t="shared" si="176"/>
        <v>88.45</v>
      </c>
      <c r="D1857" s="41"/>
      <c r="E1857" s="41">
        <f t="shared" si="181"/>
        <v>88.45</v>
      </c>
      <c r="F1857" s="41">
        <f t="shared" si="177"/>
        <v>84.027500000000003</v>
      </c>
      <c r="G1857" s="41">
        <f t="shared" si="179"/>
        <v>0</v>
      </c>
      <c r="H1857" s="41">
        <f t="shared" si="180"/>
        <v>59052.680499999995</v>
      </c>
      <c r="I1857" s="45"/>
      <c r="J1857" s="46"/>
      <c r="K1857" s="45"/>
      <c r="N1857" s="161"/>
    </row>
    <row r="1858" spans="1:14" hidden="1" outlineLevel="1" x14ac:dyDescent="0.3">
      <c r="A1858" s="15">
        <v>1855</v>
      </c>
      <c r="B1858" s="44">
        <f t="shared" si="178"/>
        <v>59052.680499999995</v>
      </c>
      <c r="C1858" s="41">
        <f t="shared" si="176"/>
        <v>88.58</v>
      </c>
      <c r="D1858" s="41"/>
      <c r="E1858" s="41">
        <f t="shared" si="181"/>
        <v>88.58</v>
      </c>
      <c r="F1858" s="41">
        <f t="shared" si="177"/>
        <v>84.150999999999996</v>
      </c>
      <c r="G1858" s="41">
        <f t="shared" si="179"/>
        <v>0</v>
      </c>
      <c r="H1858" s="41">
        <f t="shared" si="180"/>
        <v>59136.831499999993</v>
      </c>
      <c r="I1858" s="45"/>
      <c r="J1858" s="46"/>
      <c r="K1858" s="45"/>
      <c r="N1858" s="161"/>
    </row>
    <row r="1859" spans="1:14" hidden="1" outlineLevel="1" x14ac:dyDescent="0.3">
      <c r="A1859" s="15">
        <v>1856</v>
      </c>
      <c r="B1859" s="44">
        <f t="shared" si="178"/>
        <v>59136.831499999993</v>
      </c>
      <c r="C1859" s="41">
        <f t="shared" si="176"/>
        <v>88.71</v>
      </c>
      <c r="D1859" s="41"/>
      <c r="E1859" s="41">
        <f t="shared" si="181"/>
        <v>88.71</v>
      </c>
      <c r="F1859" s="41">
        <f t="shared" si="177"/>
        <v>84.274499999999989</v>
      </c>
      <c r="G1859" s="41">
        <f t="shared" si="179"/>
        <v>0</v>
      </c>
      <c r="H1859" s="41">
        <f t="shared" si="180"/>
        <v>59221.105999999992</v>
      </c>
      <c r="I1859" s="45"/>
      <c r="J1859" s="46"/>
      <c r="K1859" s="45"/>
      <c r="N1859" s="161"/>
    </row>
    <row r="1860" spans="1:14" hidden="1" outlineLevel="1" x14ac:dyDescent="0.3">
      <c r="A1860" s="15">
        <v>1857</v>
      </c>
      <c r="B1860" s="44">
        <f t="shared" si="178"/>
        <v>59221.105999999992</v>
      </c>
      <c r="C1860" s="41">
        <f t="shared" ref="C1860:C1923" si="182">ROUND(B1860*Ertrag/100,2)</f>
        <v>88.83</v>
      </c>
      <c r="D1860" s="41"/>
      <c r="E1860" s="41">
        <f t="shared" si="181"/>
        <v>88.83</v>
      </c>
      <c r="F1860" s="41">
        <f t="shared" ref="F1860:F1923" si="183">IF(E1860&lt;50,0,E1860*gebuehr)</f>
        <v>84.388499999999993</v>
      </c>
      <c r="G1860" s="41">
        <f t="shared" si="179"/>
        <v>0</v>
      </c>
      <c r="H1860" s="41">
        <f t="shared" si="180"/>
        <v>59305.494499999993</v>
      </c>
      <c r="I1860" s="45"/>
      <c r="J1860" s="46"/>
      <c r="K1860" s="45"/>
      <c r="N1860" s="161"/>
    </row>
    <row r="1861" spans="1:14" hidden="1" outlineLevel="1" x14ac:dyDescent="0.3">
      <c r="A1861" s="15">
        <v>1858</v>
      </c>
      <c r="B1861" s="44">
        <f t="shared" si="178"/>
        <v>59305.494499999993</v>
      </c>
      <c r="C1861" s="41">
        <f t="shared" si="182"/>
        <v>88.96</v>
      </c>
      <c r="D1861" s="41"/>
      <c r="E1861" s="41">
        <f t="shared" si="181"/>
        <v>88.96</v>
      </c>
      <c r="F1861" s="41">
        <f t="shared" si="183"/>
        <v>84.511999999999986</v>
      </c>
      <c r="G1861" s="41">
        <f t="shared" si="179"/>
        <v>0</v>
      </c>
      <c r="H1861" s="41">
        <f t="shared" si="180"/>
        <v>59390.006499999996</v>
      </c>
      <c r="I1861" s="45"/>
      <c r="J1861" s="46"/>
      <c r="K1861" s="45"/>
      <c r="N1861" s="161"/>
    </row>
    <row r="1862" spans="1:14" hidden="1" outlineLevel="1" x14ac:dyDescent="0.3">
      <c r="A1862" s="15">
        <v>1859</v>
      </c>
      <c r="B1862" s="44">
        <f t="shared" si="178"/>
        <v>59390.006499999996</v>
      </c>
      <c r="C1862" s="41">
        <f t="shared" si="182"/>
        <v>89.09</v>
      </c>
      <c r="D1862" s="41"/>
      <c r="E1862" s="41">
        <f t="shared" si="181"/>
        <v>89.09</v>
      </c>
      <c r="F1862" s="41">
        <f t="shared" si="183"/>
        <v>84.635499999999993</v>
      </c>
      <c r="G1862" s="41">
        <f t="shared" si="179"/>
        <v>0</v>
      </c>
      <c r="H1862" s="41">
        <f t="shared" si="180"/>
        <v>59474.641999999993</v>
      </c>
      <c r="I1862" s="45"/>
      <c r="J1862" s="46"/>
      <c r="K1862" s="45"/>
      <c r="N1862" s="161"/>
    </row>
    <row r="1863" spans="1:14" hidden="1" outlineLevel="1" x14ac:dyDescent="0.3">
      <c r="A1863" s="15">
        <v>1860</v>
      </c>
      <c r="B1863" s="44">
        <f t="shared" ref="B1863:B1926" si="184">H1862</f>
        <v>59474.641999999993</v>
      </c>
      <c r="C1863" s="41">
        <f t="shared" si="182"/>
        <v>89.21</v>
      </c>
      <c r="D1863" s="41">
        <f>D1563</f>
        <v>200</v>
      </c>
      <c r="E1863" s="41">
        <f t="shared" si="181"/>
        <v>89.21</v>
      </c>
      <c r="F1863" s="41">
        <f t="shared" si="183"/>
        <v>84.749499999999983</v>
      </c>
      <c r="G1863" s="41">
        <f t="shared" si="179"/>
        <v>0</v>
      </c>
      <c r="H1863" s="41">
        <f t="shared" si="180"/>
        <v>59749.391499999991</v>
      </c>
      <c r="I1863" s="47">
        <f>D1863+I1833</f>
        <v>12400</v>
      </c>
      <c r="J1863" s="41"/>
      <c r="K1863" s="45"/>
      <c r="N1863" s="161"/>
    </row>
    <row r="1864" spans="1:14" hidden="1" outlineLevel="1" x14ac:dyDescent="0.3">
      <c r="A1864" s="15">
        <v>1861</v>
      </c>
      <c r="B1864" s="44">
        <f t="shared" si="184"/>
        <v>59749.391499999991</v>
      </c>
      <c r="C1864" s="41">
        <f t="shared" si="182"/>
        <v>89.62</v>
      </c>
      <c r="D1864" s="41"/>
      <c r="E1864" s="41">
        <f t="shared" si="181"/>
        <v>89.62</v>
      </c>
      <c r="F1864" s="41">
        <f t="shared" si="183"/>
        <v>85.138999999999996</v>
      </c>
      <c r="G1864" s="41">
        <f t="shared" si="179"/>
        <v>0</v>
      </c>
      <c r="H1864" s="41">
        <f t="shared" si="180"/>
        <v>59834.530499999993</v>
      </c>
      <c r="I1864" s="45"/>
      <c r="J1864" s="46"/>
      <c r="K1864" s="45"/>
      <c r="N1864" s="161"/>
    </row>
    <row r="1865" spans="1:14" hidden="1" outlineLevel="1" x14ac:dyDescent="0.3">
      <c r="A1865" s="15">
        <v>1862</v>
      </c>
      <c r="B1865" s="44">
        <f t="shared" si="184"/>
        <v>59834.530499999993</v>
      </c>
      <c r="C1865" s="41">
        <f t="shared" si="182"/>
        <v>89.75</v>
      </c>
      <c r="D1865" s="41"/>
      <c r="E1865" s="41">
        <f t="shared" si="181"/>
        <v>89.75</v>
      </c>
      <c r="F1865" s="41">
        <f t="shared" si="183"/>
        <v>85.262500000000003</v>
      </c>
      <c r="G1865" s="41">
        <f t="shared" si="179"/>
        <v>0</v>
      </c>
      <c r="H1865" s="41">
        <f t="shared" si="180"/>
        <v>59919.792999999991</v>
      </c>
      <c r="I1865" s="45"/>
      <c r="J1865" s="46"/>
      <c r="K1865" s="45"/>
      <c r="N1865" s="161"/>
    </row>
    <row r="1866" spans="1:14" hidden="1" outlineLevel="1" x14ac:dyDescent="0.3">
      <c r="A1866" s="15">
        <v>1863</v>
      </c>
      <c r="B1866" s="44">
        <f t="shared" si="184"/>
        <v>59919.792999999991</v>
      </c>
      <c r="C1866" s="41">
        <f t="shared" si="182"/>
        <v>89.88</v>
      </c>
      <c r="D1866" s="41"/>
      <c r="E1866" s="41">
        <f t="shared" si="181"/>
        <v>89.88</v>
      </c>
      <c r="F1866" s="41">
        <f t="shared" si="183"/>
        <v>85.385999999999996</v>
      </c>
      <c r="G1866" s="41">
        <f t="shared" si="179"/>
        <v>0</v>
      </c>
      <c r="H1866" s="41">
        <f t="shared" si="180"/>
        <v>60005.178999999989</v>
      </c>
      <c r="I1866" s="45"/>
      <c r="J1866" s="46"/>
      <c r="K1866" s="45"/>
      <c r="N1866" s="161"/>
    </row>
    <row r="1867" spans="1:14" hidden="1" outlineLevel="1" x14ac:dyDescent="0.3">
      <c r="A1867" s="15">
        <v>1864</v>
      </c>
      <c r="B1867" s="44">
        <f t="shared" si="184"/>
        <v>60005.178999999989</v>
      </c>
      <c r="C1867" s="41">
        <f t="shared" si="182"/>
        <v>90.01</v>
      </c>
      <c r="D1867" s="41"/>
      <c r="E1867" s="41">
        <f t="shared" si="181"/>
        <v>90.01</v>
      </c>
      <c r="F1867" s="41">
        <f t="shared" si="183"/>
        <v>85.509500000000003</v>
      </c>
      <c r="G1867" s="41">
        <f t="shared" si="179"/>
        <v>0</v>
      </c>
      <c r="H1867" s="41">
        <f t="shared" si="180"/>
        <v>60090.688499999989</v>
      </c>
      <c r="I1867" s="45"/>
      <c r="J1867" s="46"/>
      <c r="K1867" s="45"/>
      <c r="N1867" s="161"/>
    </row>
    <row r="1868" spans="1:14" hidden="1" outlineLevel="1" x14ac:dyDescent="0.3">
      <c r="A1868" s="15">
        <v>1865</v>
      </c>
      <c r="B1868" s="44">
        <f t="shared" si="184"/>
        <v>60090.688499999989</v>
      </c>
      <c r="C1868" s="41">
        <f t="shared" si="182"/>
        <v>90.14</v>
      </c>
      <c r="D1868" s="41"/>
      <c r="E1868" s="41">
        <f t="shared" si="181"/>
        <v>90.14</v>
      </c>
      <c r="F1868" s="41">
        <f t="shared" si="183"/>
        <v>85.632999999999996</v>
      </c>
      <c r="G1868" s="41">
        <f t="shared" si="179"/>
        <v>0</v>
      </c>
      <c r="H1868" s="41">
        <f t="shared" si="180"/>
        <v>60176.321499999991</v>
      </c>
      <c r="I1868" s="45"/>
      <c r="J1868" s="46"/>
      <c r="K1868" s="45"/>
      <c r="N1868" s="161"/>
    </row>
    <row r="1869" spans="1:14" hidden="1" outlineLevel="1" x14ac:dyDescent="0.3">
      <c r="A1869" s="15">
        <v>1866</v>
      </c>
      <c r="B1869" s="44">
        <f t="shared" si="184"/>
        <v>60176.321499999991</v>
      </c>
      <c r="C1869" s="41">
        <f t="shared" si="182"/>
        <v>90.26</v>
      </c>
      <c r="D1869" s="41"/>
      <c r="E1869" s="41">
        <f t="shared" si="181"/>
        <v>90.26</v>
      </c>
      <c r="F1869" s="41">
        <f t="shared" si="183"/>
        <v>85.747</v>
      </c>
      <c r="G1869" s="41">
        <f t="shared" si="179"/>
        <v>0</v>
      </c>
      <c r="H1869" s="41">
        <f t="shared" si="180"/>
        <v>60262.068499999994</v>
      </c>
      <c r="I1869" s="45"/>
      <c r="J1869" s="46"/>
      <c r="K1869" s="45"/>
      <c r="N1869" s="161"/>
    </row>
    <row r="1870" spans="1:14" hidden="1" outlineLevel="1" x14ac:dyDescent="0.3">
      <c r="A1870" s="15">
        <v>1867</v>
      </c>
      <c r="B1870" s="44">
        <f t="shared" si="184"/>
        <v>60262.068499999994</v>
      </c>
      <c r="C1870" s="41">
        <f t="shared" si="182"/>
        <v>90.39</v>
      </c>
      <c r="D1870" s="41"/>
      <c r="E1870" s="41">
        <f t="shared" si="181"/>
        <v>90.39</v>
      </c>
      <c r="F1870" s="41">
        <f t="shared" si="183"/>
        <v>85.870499999999993</v>
      </c>
      <c r="G1870" s="41">
        <f t="shared" si="179"/>
        <v>0</v>
      </c>
      <c r="H1870" s="41">
        <f t="shared" si="180"/>
        <v>60347.938999999991</v>
      </c>
      <c r="I1870" s="45"/>
      <c r="J1870" s="46"/>
      <c r="K1870" s="45"/>
      <c r="N1870" s="161"/>
    </row>
    <row r="1871" spans="1:14" hidden="1" outlineLevel="1" x14ac:dyDescent="0.3">
      <c r="A1871" s="15">
        <v>1868</v>
      </c>
      <c r="B1871" s="44">
        <f t="shared" si="184"/>
        <v>60347.938999999991</v>
      </c>
      <c r="C1871" s="41">
        <f t="shared" si="182"/>
        <v>90.52</v>
      </c>
      <c r="D1871" s="41"/>
      <c r="E1871" s="41">
        <f t="shared" si="181"/>
        <v>90.52</v>
      </c>
      <c r="F1871" s="41">
        <f t="shared" si="183"/>
        <v>85.993999999999986</v>
      </c>
      <c r="G1871" s="41">
        <f t="shared" si="179"/>
        <v>0</v>
      </c>
      <c r="H1871" s="41">
        <f t="shared" si="180"/>
        <v>60433.93299999999</v>
      </c>
      <c r="I1871" s="45"/>
      <c r="J1871" s="46"/>
      <c r="K1871" s="45"/>
      <c r="N1871" s="161"/>
    </row>
    <row r="1872" spans="1:14" hidden="1" outlineLevel="1" x14ac:dyDescent="0.3">
      <c r="A1872" s="15">
        <v>1869</v>
      </c>
      <c r="B1872" s="44">
        <f t="shared" si="184"/>
        <v>60433.93299999999</v>
      </c>
      <c r="C1872" s="41">
        <f t="shared" si="182"/>
        <v>90.65</v>
      </c>
      <c r="D1872" s="41"/>
      <c r="E1872" s="41">
        <f t="shared" si="181"/>
        <v>90.65</v>
      </c>
      <c r="F1872" s="41">
        <f t="shared" si="183"/>
        <v>86.117500000000007</v>
      </c>
      <c r="G1872" s="41">
        <f t="shared" si="179"/>
        <v>0</v>
      </c>
      <c r="H1872" s="41">
        <f t="shared" si="180"/>
        <v>60520.05049999999</v>
      </c>
      <c r="I1872" s="45"/>
      <c r="J1872" s="46"/>
      <c r="K1872" s="45"/>
      <c r="N1872" s="161"/>
    </row>
    <row r="1873" spans="1:14" hidden="1" outlineLevel="1" x14ac:dyDescent="0.3">
      <c r="A1873" s="15">
        <v>1870</v>
      </c>
      <c r="B1873" s="44">
        <f t="shared" si="184"/>
        <v>60520.05049999999</v>
      </c>
      <c r="C1873" s="41">
        <f t="shared" si="182"/>
        <v>90.78</v>
      </c>
      <c r="D1873" s="41"/>
      <c r="E1873" s="41">
        <f t="shared" si="181"/>
        <v>90.78</v>
      </c>
      <c r="F1873" s="41">
        <f t="shared" si="183"/>
        <v>86.241</v>
      </c>
      <c r="G1873" s="41">
        <f t="shared" si="179"/>
        <v>0</v>
      </c>
      <c r="H1873" s="41">
        <f t="shared" si="180"/>
        <v>60606.291499999992</v>
      </c>
      <c r="I1873" s="45"/>
      <c r="J1873" s="46"/>
      <c r="K1873" s="45"/>
      <c r="N1873" s="161"/>
    </row>
    <row r="1874" spans="1:14" hidden="1" outlineLevel="1" x14ac:dyDescent="0.3">
      <c r="A1874" s="15">
        <v>1871</v>
      </c>
      <c r="B1874" s="44">
        <f t="shared" si="184"/>
        <v>60606.291499999992</v>
      </c>
      <c r="C1874" s="41">
        <f t="shared" si="182"/>
        <v>90.91</v>
      </c>
      <c r="D1874" s="41"/>
      <c r="E1874" s="41">
        <f t="shared" si="181"/>
        <v>90.91</v>
      </c>
      <c r="F1874" s="41">
        <f t="shared" si="183"/>
        <v>86.364499999999992</v>
      </c>
      <c r="G1874" s="41">
        <f t="shared" si="179"/>
        <v>0</v>
      </c>
      <c r="H1874" s="41">
        <f t="shared" si="180"/>
        <v>60692.655999999995</v>
      </c>
      <c r="I1874" s="45"/>
      <c r="J1874" s="46"/>
      <c r="K1874" s="45"/>
      <c r="N1874" s="161"/>
    </row>
    <row r="1875" spans="1:14" hidden="1" outlineLevel="1" x14ac:dyDescent="0.3">
      <c r="A1875" s="15">
        <v>1872</v>
      </c>
      <c r="B1875" s="44">
        <f t="shared" si="184"/>
        <v>60692.655999999995</v>
      </c>
      <c r="C1875" s="41">
        <f t="shared" si="182"/>
        <v>91.04</v>
      </c>
      <c r="D1875" s="41"/>
      <c r="E1875" s="41">
        <f t="shared" si="181"/>
        <v>91.04</v>
      </c>
      <c r="F1875" s="41">
        <f t="shared" si="183"/>
        <v>86.488</v>
      </c>
      <c r="G1875" s="41">
        <f t="shared" si="179"/>
        <v>0</v>
      </c>
      <c r="H1875" s="41">
        <f t="shared" si="180"/>
        <v>60779.143999999993</v>
      </c>
      <c r="I1875" s="45"/>
      <c r="J1875" s="46"/>
      <c r="K1875" s="45"/>
      <c r="N1875" s="161"/>
    </row>
    <row r="1876" spans="1:14" hidden="1" outlineLevel="1" x14ac:dyDescent="0.3">
      <c r="A1876" s="15">
        <v>1873</v>
      </c>
      <c r="B1876" s="44">
        <f t="shared" si="184"/>
        <v>60779.143999999993</v>
      </c>
      <c r="C1876" s="41">
        <f t="shared" si="182"/>
        <v>91.17</v>
      </c>
      <c r="D1876" s="41"/>
      <c r="E1876" s="41">
        <f t="shared" si="181"/>
        <v>91.17</v>
      </c>
      <c r="F1876" s="41">
        <f t="shared" si="183"/>
        <v>86.611499999999992</v>
      </c>
      <c r="G1876" s="41">
        <f t="shared" si="179"/>
        <v>0</v>
      </c>
      <c r="H1876" s="41">
        <f t="shared" si="180"/>
        <v>60865.755499999992</v>
      </c>
      <c r="I1876" s="45"/>
      <c r="J1876" s="46"/>
      <c r="K1876" s="45"/>
      <c r="N1876" s="161"/>
    </row>
    <row r="1877" spans="1:14" hidden="1" outlineLevel="1" x14ac:dyDescent="0.3">
      <c r="A1877" s="15">
        <v>1874</v>
      </c>
      <c r="B1877" s="44">
        <f t="shared" si="184"/>
        <v>60865.755499999992</v>
      </c>
      <c r="C1877" s="41">
        <f t="shared" si="182"/>
        <v>91.3</v>
      </c>
      <c r="D1877" s="41"/>
      <c r="E1877" s="41">
        <f t="shared" si="181"/>
        <v>91.3</v>
      </c>
      <c r="F1877" s="41">
        <f t="shared" si="183"/>
        <v>86.734999999999999</v>
      </c>
      <c r="G1877" s="41">
        <f t="shared" si="179"/>
        <v>0</v>
      </c>
      <c r="H1877" s="41">
        <f t="shared" si="180"/>
        <v>60952.490499999993</v>
      </c>
      <c r="I1877" s="45"/>
      <c r="J1877" s="46"/>
      <c r="K1877" s="45"/>
      <c r="N1877" s="161"/>
    </row>
    <row r="1878" spans="1:14" hidden="1" outlineLevel="1" x14ac:dyDescent="0.3">
      <c r="A1878" s="15">
        <v>1875</v>
      </c>
      <c r="B1878" s="44">
        <f t="shared" si="184"/>
        <v>60952.490499999993</v>
      </c>
      <c r="C1878" s="41">
        <f t="shared" si="182"/>
        <v>91.43</v>
      </c>
      <c r="D1878" s="41"/>
      <c r="E1878" s="41">
        <f t="shared" si="181"/>
        <v>91.43</v>
      </c>
      <c r="F1878" s="41">
        <f t="shared" si="183"/>
        <v>86.858500000000006</v>
      </c>
      <c r="G1878" s="41">
        <f t="shared" si="179"/>
        <v>0</v>
      </c>
      <c r="H1878" s="41">
        <f t="shared" si="180"/>
        <v>61039.348999999995</v>
      </c>
      <c r="I1878" s="45"/>
      <c r="J1878" s="46"/>
      <c r="K1878" s="45"/>
      <c r="N1878" s="161"/>
    </row>
    <row r="1879" spans="1:14" hidden="1" outlineLevel="1" x14ac:dyDescent="0.3">
      <c r="A1879" s="15">
        <v>1876</v>
      </c>
      <c r="B1879" s="44">
        <f t="shared" si="184"/>
        <v>61039.348999999995</v>
      </c>
      <c r="C1879" s="41">
        <f t="shared" si="182"/>
        <v>91.56</v>
      </c>
      <c r="D1879" s="41"/>
      <c r="E1879" s="41">
        <f t="shared" si="181"/>
        <v>91.56</v>
      </c>
      <c r="F1879" s="41">
        <f t="shared" si="183"/>
        <v>86.981999999999999</v>
      </c>
      <c r="G1879" s="41">
        <f t="shared" si="179"/>
        <v>0</v>
      </c>
      <c r="H1879" s="41">
        <f t="shared" si="180"/>
        <v>61126.330999999998</v>
      </c>
      <c r="I1879" s="45"/>
      <c r="J1879" s="46"/>
      <c r="K1879" s="45"/>
      <c r="N1879" s="161"/>
    </row>
    <row r="1880" spans="1:14" hidden="1" outlineLevel="1" x14ac:dyDescent="0.3">
      <c r="A1880" s="15">
        <v>1877</v>
      </c>
      <c r="B1880" s="44">
        <f t="shared" si="184"/>
        <v>61126.330999999998</v>
      </c>
      <c r="C1880" s="41">
        <f t="shared" si="182"/>
        <v>91.69</v>
      </c>
      <c r="D1880" s="41"/>
      <c r="E1880" s="41">
        <f t="shared" si="181"/>
        <v>91.69</v>
      </c>
      <c r="F1880" s="41">
        <f t="shared" si="183"/>
        <v>87.105499999999992</v>
      </c>
      <c r="G1880" s="41">
        <f t="shared" si="179"/>
        <v>0</v>
      </c>
      <c r="H1880" s="41">
        <f t="shared" si="180"/>
        <v>61213.436499999996</v>
      </c>
      <c r="I1880" s="45"/>
      <c r="J1880" s="46"/>
      <c r="K1880" s="45"/>
      <c r="N1880" s="161"/>
    </row>
    <row r="1881" spans="1:14" hidden="1" outlineLevel="1" x14ac:dyDescent="0.3">
      <c r="A1881" s="15">
        <v>1878</v>
      </c>
      <c r="B1881" s="44">
        <f t="shared" si="184"/>
        <v>61213.436499999996</v>
      </c>
      <c r="C1881" s="41">
        <f t="shared" si="182"/>
        <v>91.82</v>
      </c>
      <c r="D1881" s="41"/>
      <c r="E1881" s="41">
        <f t="shared" si="181"/>
        <v>91.82</v>
      </c>
      <c r="F1881" s="41">
        <f t="shared" si="183"/>
        <v>87.228999999999985</v>
      </c>
      <c r="G1881" s="41">
        <f t="shared" si="179"/>
        <v>0</v>
      </c>
      <c r="H1881" s="41">
        <f t="shared" si="180"/>
        <v>61300.665499999996</v>
      </c>
      <c r="I1881" s="45"/>
      <c r="J1881" s="46"/>
      <c r="K1881" s="45"/>
      <c r="N1881" s="161"/>
    </row>
    <row r="1882" spans="1:14" hidden="1" outlineLevel="1" x14ac:dyDescent="0.3">
      <c r="A1882" s="15">
        <v>1879</v>
      </c>
      <c r="B1882" s="44">
        <f t="shared" si="184"/>
        <v>61300.665499999996</v>
      </c>
      <c r="C1882" s="41">
        <f t="shared" si="182"/>
        <v>91.95</v>
      </c>
      <c r="D1882" s="41"/>
      <c r="E1882" s="41">
        <f t="shared" si="181"/>
        <v>91.95</v>
      </c>
      <c r="F1882" s="41">
        <f t="shared" si="183"/>
        <v>87.352499999999992</v>
      </c>
      <c r="G1882" s="41">
        <f t="shared" si="179"/>
        <v>0</v>
      </c>
      <c r="H1882" s="41">
        <f t="shared" si="180"/>
        <v>61388.017999999996</v>
      </c>
      <c r="I1882" s="45"/>
      <c r="J1882" s="46"/>
      <c r="K1882" s="45"/>
      <c r="N1882" s="161"/>
    </row>
    <row r="1883" spans="1:14" hidden="1" outlineLevel="1" x14ac:dyDescent="0.3">
      <c r="A1883" s="15">
        <v>1880</v>
      </c>
      <c r="B1883" s="44">
        <f t="shared" si="184"/>
        <v>61388.017999999996</v>
      </c>
      <c r="C1883" s="41">
        <f t="shared" si="182"/>
        <v>92.08</v>
      </c>
      <c r="D1883" s="41"/>
      <c r="E1883" s="41">
        <f t="shared" si="181"/>
        <v>92.08</v>
      </c>
      <c r="F1883" s="41">
        <f t="shared" si="183"/>
        <v>87.475999999999999</v>
      </c>
      <c r="G1883" s="41">
        <f t="shared" si="179"/>
        <v>0</v>
      </c>
      <c r="H1883" s="41">
        <f t="shared" si="180"/>
        <v>61475.493999999999</v>
      </c>
      <c r="I1883" s="45"/>
      <c r="J1883" s="46"/>
      <c r="K1883" s="45"/>
      <c r="N1883" s="161"/>
    </row>
    <row r="1884" spans="1:14" hidden="1" outlineLevel="1" x14ac:dyDescent="0.3">
      <c r="A1884" s="15">
        <v>1881</v>
      </c>
      <c r="B1884" s="44">
        <f t="shared" si="184"/>
        <v>61475.493999999999</v>
      </c>
      <c r="C1884" s="41">
        <f t="shared" si="182"/>
        <v>92.21</v>
      </c>
      <c r="D1884" s="41"/>
      <c r="E1884" s="41">
        <f t="shared" si="181"/>
        <v>92.21</v>
      </c>
      <c r="F1884" s="41">
        <f t="shared" si="183"/>
        <v>87.599499999999992</v>
      </c>
      <c r="G1884" s="41">
        <f t="shared" si="179"/>
        <v>0</v>
      </c>
      <c r="H1884" s="41">
        <f t="shared" si="180"/>
        <v>61563.093499999995</v>
      </c>
      <c r="I1884" s="45"/>
      <c r="J1884" s="46"/>
      <c r="K1884" s="45"/>
      <c r="N1884" s="161"/>
    </row>
    <row r="1885" spans="1:14" hidden="1" outlineLevel="1" x14ac:dyDescent="0.3">
      <c r="A1885" s="15">
        <v>1882</v>
      </c>
      <c r="B1885" s="44">
        <f t="shared" si="184"/>
        <v>61563.093499999995</v>
      </c>
      <c r="C1885" s="41">
        <f t="shared" si="182"/>
        <v>92.34</v>
      </c>
      <c r="D1885" s="41"/>
      <c r="E1885" s="41">
        <f t="shared" si="181"/>
        <v>92.34</v>
      </c>
      <c r="F1885" s="41">
        <f t="shared" si="183"/>
        <v>87.722999999999999</v>
      </c>
      <c r="G1885" s="41">
        <f t="shared" si="179"/>
        <v>0</v>
      </c>
      <c r="H1885" s="41">
        <f t="shared" si="180"/>
        <v>61650.816499999994</v>
      </c>
      <c r="I1885" s="45"/>
      <c r="J1885" s="46"/>
      <c r="K1885" s="45"/>
      <c r="N1885" s="161"/>
    </row>
    <row r="1886" spans="1:14" hidden="1" outlineLevel="1" x14ac:dyDescent="0.3">
      <c r="A1886" s="15">
        <v>1883</v>
      </c>
      <c r="B1886" s="44">
        <f t="shared" si="184"/>
        <v>61650.816499999994</v>
      </c>
      <c r="C1886" s="41">
        <f t="shared" si="182"/>
        <v>92.48</v>
      </c>
      <c r="D1886" s="41"/>
      <c r="E1886" s="41">
        <f t="shared" si="181"/>
        <v>92.48</v>
      </c>
      <c r="F1886" s="41">
        <f t="shared" si="183"/>
        <v>87.855999999999995</v>
      </c>
      <c r="G1886" s="41">
        <f t="shared" si="179"/>
        <v>0</v>
      </c>
      <c r="H1886" s="41">
        <f t="shared" si="180"/>
        <v>61738.672499999993</v>
      </c>
      <c r="I1886" s="45"/>
      <c r="J1886" s="46"/>
      <c r="K1886" s="45"/>
      <c r="N1886" s="161"/>
    </row>
    <row r="1887" spans="1:14" hidden="1" outlineLevel="1" x14ac:dyDescent="0.3">
      <c r="A1887" s="15">
        <v>1884</v>
      </c>
      <c r="B1887" s="44">
        <f t="shared" si="184"/>
        <v>61738.672499999993</v>
      </c>
      <c r="C1887" s="41">
        <f t="shared" si="182"/>
        <v>92.61</v>
      </c>
      <c r="D1887" s="41"/>
      <c r="E1887" s="41">
        <f t="shared" si="181"/>
        <v>92.61</v>
      </c>
      <c r="F1887" s="41">
        <f t="shared" si="183"/>
        <v>87.979500000000002</v>
      </c>
      <c r="G1887" s="41">
        <f t="shared" si="179"/>
        <v>0</v>
      </c>
      <c r="H1887" s="41">
        <f t="shared" si="180"/>
        <v>61826.651999999995</v>
      </c>
      <c r="I1887" s="45"/>
      <c r="J1887" s="46"/>
      <c r="K1887" s="45"/>
      <c r="N1887" s="161"/>
    </row>
    <row r="1888" spans="1:14" hidden="1" outlineLevel="1" x14ac:dyDescent="0.3">
      <c r="A1888" s="15">
        <v>1885</v>
      </c>
      <c r="B1888" s="44">
        <f t="shared" si="184"/>
        <v>61826.651999999995</v>
      </c>
      <c r="C1888" s="41">
        <f t="shared" si="182"/>
        <v>92.74</v>
      </c>
      <c r="D1888" s="41"/>
      <c r="E1888" s="41">
        <f t="shared" si="181"/>
        <v>92.74</v>
      </c>
      <c r="F1888" s="41">
        <f t="shared" si="183"/>
        <v>88.102999999999994</v>
      </c>
      <c r="G1888" s="41">
        <f t="shared" si="179"/>
        <v>0</v>
      </c>
      <c r="H1888" s="41">
        <f t="shared" si="180"/>
        <v>61914.754999999997</v>
      </c>
      <c r="I1888" s="45"/>
      <c r="J1888" s="46"/>
      <c r="K1888" s="45"/>
      <c r="N1888" s="161"/>
    </row>
    <row r="1889" spans="1:14" hidden="1" outlineLevel="1" x14ac:dyDescent="0.3">
      <c r="A1889" s="15">
        <v>1886</v>
      </c>
      <c r="B1889" s="44">
        <f t="shared" si="184"/>
        <v>61914.754999999997</v>
      </c>
      <c r="C1889" s="41">
        <f t="shared" si="182"/>
        <v>92.87</v>
      </c>
      <c r="D1889" s="41"/>
      <c r="E1889" s="41">
        <f t="shared" si="181"/>
        <v>92.87</v>
      </c>
      <c r="F1889" s="41">
        <f t="shared" si="183"/>
        <v>88.226500000000001</v>
      </c>
      <c r="G1889" s="41">
        <f t="shared" ref="G1889:G1952" si="185">IF(F1889&gt;0,0,E1889-F1889)</f>
        <v>0</v>
      </c>
      <c r="H1889" s="41">
        <f t="shared" ref="H1889:H1952" si="186">B1889+F1889+(D1889*gebuehr)</f>
        <v>62002.981499999994</v>
      </c>
      <c r="I1889" s="45"/>
      <c r="J1889" s="46"/>
      <c r="K1889" s="45"/>
      <c r="N1889" s="161"/>
    </row>
    <row r="1890" spans="1:14" hidden="1" outlineLevel="1" x14ac:dyDescent="0.3">
      <c r="A1890" s="15">
        <v>1887</v>
      </c>
      <c r="B1890" s="44">
        <f t="shared" si="184"/>
        <v>62002.981499999994</v>
      </c>
      <c r="C1890" s="41">
        <f t="shared" si="182"/>
        <v>93</v>
      </c>
      <c r="D1890" s="41"/>
      <c r="E1890" s="41">
        <f t="shared" si="181"/>
        <v>93</v>
      </c>
      <c r="F1890" s="41">
        <f t="shared" si="183"/>
        <v>88.35</v>
      </c>
      <c r="G1890" s="41">
        <f t="shared" si="185"/>
        <v>0</v>
      </c>
      <c r="H1890" s="41">
        <f t="shared" si="186"/>
        <v>62091.331499999993</v>
      </c>
      <c r="I1890" s="45"/>
      <c r="J1890" s="46"/>
      <c r="K1890" s="45"/>
      <c r="N1890" s="161"/>
    </row>
    <row r="1891" spans="1:14" hidden="1" outlineLevel="1" x14ac:dyDescent="0.3">
      <c r="A1891" s="15">
        <v>1888</v>
      </c>
      <c r="B1891" s="44">
        <f t="shared" si="184"/>
        <v>62091.331499999993</v>
      </c>
      <c r="C1891" s="41">
        <f t="shared" si="182"/>
        <v>93.14</v>
      </c>
      <c r="D1891" s="41"/>
      <c r="E1891" s="41">
        <f t="shared" si="181"/>
        <v>93.14</v>
      </c>
      <c r="F1891" s="41">
        <f t="shared" si="183"/>
        <v>88.48299999999999</v>
      </c>
      <c r="G1891" s="41">
        <f t="shared" si="185"/>
        <v>0</v>
      </c>
      <c r="H1891" s="41">
        <f t="shared" si="186"/>
        <v>62179.814499999993</v>
      </c>
      <c r="I1891" s="45"/>
      <c r="J1891" s="46"/>
      <c r="K1891" s="45"/>
      <c r="N1891" s="161"/>
    </row>
    <row r="1892" spans="1:14" hidden="1" outlineLevel="1" x14ac:dyDescent="0.3">
      <c r="A1892" s="15">
        <v>1889</v>
      </c>
      <c r="B1892" s="44">
        <f t="shared" si="184"/>
        <v>62179.814499999993</v>
      </c>
      <c r="C1892" s="41">
        <f t="shared" si="182"/>
        <v>93.27</v>
      </c>
      <c r="D1892" s="41"/>
      <c r="E1892" s="41">
        <f t="shared" si="181"/>
        <v>93.27</v>
      </c>
      <c r="F1892" s="41">
        <f t="shared" si="183"/>
        <v>88.606499999999997</v>
      </c>
      <c r="G1892" s="41">
        <f t="shared" si="185"/>
        <v>0</v>
      </c>
      <c r="H1892" s="41">
        <f t="shared" si="186"/>
        <v>62268.420999999995</v>
      </c>
      <c r="I1892" s="45"/>
      <c r="J1892" s="46"/>
      <c r="K1892" s="45"/>
      <c r="N1892" s="161"/>
    </row>
    <row r="1893" spans="1:14" hidden="1" outlineLevel="1" x14ac:dyDescent="0.3">
      <c r="A1893" s="15">
        <v>1890</v>
      </c>
      <c r="B1893" s="44">
        <f t="shared" si="184"/>
        <v>62268.420999999995</v>
      </c>
      <c r="C1893" s="41">
        <f t="shared" si="182"/>
        <v>93.4</v>
      </c>
      <c r="D1893" s="41">
        <f>D1563</f>
        <v>200</v>
      </c>
      <c r="E1893" s="41">
        <f t="shared" si="181"/>
        <v>93.4</v>
      </c>
      <c r="F1893" s="41">
        <f t="shared" si="183"/>
        <v>88.73</v>
      </c>
      <c r="G1893" s="41">
        <f t="shared" si="185"/>
        <v>0</v>
      </c>
      <c r="H1893" s="41">
        <f t="shared" si="186"/>
        <v>62547.150999999998</v>
      </c>
      <c r="I1893" s="47">
        <f>D1893+I1863</f>
        <v>12600</v>
      </c>
      <c r="J1893" s="41"/>
      <c r="K1893" s="45"/>
      <c r="N1893" s="161"/>
    </row>
    <row r="1894" spans="1:14" hidden="1" outlineLevel="1" x14ac:dyDescent="0.3">
      <c r="A1894" s="15">
        <v>1891</v>
      </c>
      <c r="B1894" s="44">
        <f t="shared" si="184"/>
        <v>62547.150999999998</v>
      </c>
      <c r="C1894" s="41">
        <f t="shared" si="182"/>
        <v>93.82</v>
      </c>
      <c r="D1894" s="41"/>
      <c r="E1894" s="41">
        <f t="shared" si="181"/>
        <v>93.82</v>
      </c>
      <c r="F1894" s="41">
        <f t="shared" si="183"/>
        <v>89.128999999999991</v>
      </c>
      <c r="G1894" s="41">
        <f t="shared" si="185"/>
        <v>0</v>
      </c>
      <c r="H1894" s="41">
        <f t="shared" si="186"/>
        <v>62636.28</v>
      </c>
      <c r="I1894" s="45"/>
      <c r="J1894" s="46"/>
      <c r="K1894" s="45"/>
      <c r="N1894" s="161"/>
    </row>
    <row r="1895" spans="1:14" hidden="1" outlineLevel="1" x14ac:dyDescent="0.3">
      <c r="A1895" s="15">
        <v>1892</v>
      </c>
      <c r="B1895" s="44">
        <f t="shared" si="184"/>
        <v>62636.28</v>
      </c>
      <c r="C1895" s="41">
        <f t="shared" si="182"/>
        <v>93.95</v>
      </c>
      <c r="D1895" s="41"/>
      <c r="E1895" s="41">
        <f t="shared" si="181"/>
        <v>93.95</v>
      </c>
      <c r="F1895" s="41">
        <f t="shared" si="183"/>
        <v>89.252499999999998</v>
      </c>
      <c r="G1895" s="41">
        <f t="shared" si="185"/>
        <v>0</v>
      </c>
      <c r="H1895" s="41">
        <f t="shared" si="186"/>
        <v>62725.532500000001</v>
      </c>
      <c r="I1895" s="45"/>
      <c r="J1895" s="46"/>
      <c r="K1895" s="45"/>
      <c r="N1895" s="161"/>
    </row>
    <row r="1896" spans="1:14" hidden="1" outlineLevel="1" x14ac:dyDescent="0.3">
      <c r="A1896" s="15">
        <v>1893</v>
      </c>
      <c r="B1896" s="44">
        <f t="shared" si="184"/>
        <v>62725.532500000001</v>
      </c>
      <c r="C1896" s="41">
        <f t="shared" si="182"/>
        <v>94.09</v>
      </c>
      <c r="D1896" s="41"/>
      <c r="E1896" s="41">
        <f t="shared" si="181"/>
        <v>94.09</v>
      </c>
      <c r="F1896" s="41">
        <f t="shared" si="183"/>
        <v>89.385499999999993</v>
      </c>
      <c r="G1896" s="41">
        <f t="shared" si="185"/>
        <v>0</v>
      </c>
      <c r="H1896" s="41">
        <f t="shared" si="186"/>
        <v>62814.917999999998</v>
      </c>
      <c r="I1896" s="45"/>
      <c r="J1896" s="46"/>
      <c r="K1896" s="45"/>
      <c r="N1896" s="161"/>
    </row>
    <row r="1897" spans="1:14" hidden="1" outlineLevel="1" x14ac:dyDescent="0.3">
      <c r="A1897" s="15">
        <v>1894</v>
      </c>
      <c r="B1897" s="44">
        <f t="shared" si="184"/>
        <v>62814.917999999998</v>
      </c>
      <c r="C1897" s="41">
        <f t="shared" si="182"/>
        <v>94.22</v>
      </c>
      <c r="D1897" s="41"/>
      <c r="E1897" s="41">
        <f t="shared" si="181"/>
        <v>94.22</v>
      </c>
      <c r="F1897" s="41">
        <f t="shared" si="183"/>
        <v>89.509</v>
      </c>
      <c r="G1897" s="41">
        <f t="shared" si="185"/>
        <v>0</v>
      </c>
      <c r="H1897" s="41">
        <f t="shared" si="186"/>
        <v>62904.426999999996</v>
      </c>
      <c r="I1897" s="45"/>
      <c r="J1897" s="46"/>
      <c r="K1897" s="45"/>
      <c r="N1897" s="161"/>
    </row>
    <row r="1898" spans="1:14" hidden="1" outlineLevel="1" x14ac:dyDescent="0.3">
      <c r="A1898" s="15">
        <v>1895</v>
      </c>
      <c r="B1898" s="44">
        <f t="shared" si="184"/>
        <v>62904.426999999996</v>
      </c>
      <c r="C1898" s="41">
        <f t="shared" si="182"/>
        <v>94.36</v>
      </c>
      <c r="D1898" s="41"/>
      <c r="E1898" s="41">
        <f t="shared" si="181"/>
        <v>94.36</v>
      </c>
      <c r="F1898" s="41">
        <f t="shared" si="183"/>
        <v>89.641999999999996</v>
      </c>
      <c r="G1898" s="41">
        <f t="shared" si="185"/>
        <v>0</v>
      </c>
      <c r="H1898" s="41">
        <f t="shared" si="186"/>
        <v>62994.068999999996</v>
      </c>
      <c r="I1898" s="45"/>
      <c r="J1898" s="46"/>
      <c r="K1898" s="45"/>
      <c r="N1898" s="161"/>
    </row>
    <row r="1899" spans="1:14" hidden="1" outlineLevel="1" x14ac:dyDescent="0.3">
      <c r="A1899" s="15">
        <v>1896</v>
      </c>
      <c r="B1899" s="44">
        <f t="shared" si="184"/>
        <v>62994.068999999996</v>
      </c>
      <c r="C1899" s="41">
        <f t="shared" si="182"/>
        <v>94.49</v>
      </c>
      <c r="D1899" s="41"/>
      <c r="E1899" s="41">
        <f t="shared" si="181"/>
        <v>94.49</v>
      </c>
      <c r="F1899" s="41">
        <f t="shared" si="183"/>
        <v>89.765499999999989</v>
      </c>
      <c r="G1899" s="41">
        <f t="shared" si="185"/>
        <v>0</v>
      </c>
      <c r="H1899" s="41">
        <f t="shared" si="186"/>
        <v>63083.834499999997</v>
      </c>
      <c r="I1899" s="45"/>
      <c r="J1899" s="46"/>
      <c r="K1899" s="45"/>
      <c r="N1899" s="161"/>
    </row>
    <row r="1900" spans="1:14" hidden="1" outlineLevel="1" x14ac:dyDescent="0.3">
      <c r="A1900" s="15">
        <v>1897</v>
      </c>
      <c r="B1900" s="44">
        <f t="shared" si="184"/>
        <v>63083.834499999997</v>
      </c>
      <c r="C1900" s="41">
        <f t="shared" si="182"/>
        <v>94.63</v>
      </c>
      <c r="D1900" s="41"/>
      <c r="E1900" s="41">
        <f t="shared" si="181"/>
        <v>94.63</v>
      </c>
      <c r="F1900" s="41">
        <f t="shared" si="183"/>
        <v>89.898499999999999</v>
      </c>
      <c r="G1900" s="41">
        <f t="shared" si="185"/>
        <v>0</v>
      </c>
      <c r="H1900" s="41">
        <f t="shared" si="186"/>
        <v>63173.733</v>
      </c>
      <c r="I1900" s="45"/>
      <c r="J1900" s="46"/>
      <c r="K1900" s="45"/>
      <c r="N1900" s="161"/>
    </row>
    <row r="1901" spans="1:14" hidden="1" outlineLevel="1" x14ac:dyDescent="0.3">
      <c r="A1901" s="15">
        <v>1898</v>
      </c>
      <c r="B1901" s="44">
        <f t="shared" si="184"/>
        <v>63173.733</v>
      </c>
      <c r="C1901" s="41">
        <f t="shared" si="182"/>
        <v>94.76</v>
      </c>
      <c r="D1901" s="41"/>
      <c r="E1901" s="41">
        <f t="shared" si="181"/>
        <v>94.76</v>
      </c>
      <c r="F1901" s="41">
        <f t="shared" si="183"/>
        <v>90.022000000000006</v>
      </c>
      <c r="G1901" s="41">
        <f t="shared" si="185"/>
        <v>0</v>
      </c>
      <c r="H1901" s="41">
        <f t="shared" si="186"/>
        <v>63263.754999999997</v>
      </c>
      <c r="I1901" s="45"/>
      <c r="J1901" s="46"/>
      <c r="K1901" s="45"/>
      <c r="N1901" s="161"/>
    </row>
    <row r="1902" spans="1:14" hidden="1" outlineLevel="1" x14ac:dyDescent="0.3">
      <c r="A1902" s="15">
        <v>1899</v>
      </c>
      <c r="B1902" s="44">
        <f t="shared" si="184"/>
        <v>63263.754999999997</v>
      </c>
      <c r="C1902" s="41">
        <f t="shared" si="182"/>
        <v>94.9</v>
      </c>
      <c r="D1902" s="41"/>
      <c r="E1902" s="41">
        <f t="shared" si="181"/>
        <v>94.9</v>
      </c>
      <c r="F1902" s="41">
        <f t="shared" si="183"/>
        <v>90.155000000000001</v>
      </c>
      <c r="G1902" s="41">
        <f t="shared" si="185"/>
        <v>0</v>
      </c>
      <c r="H1902" s="41">
        <f t="shared" si="186"/>
        <v>63353.909999999996</v>
      </c>
      <c r="I1902" s="45"/>
      <c r="J1902" s="46"/>
      <c r="K1902" s="45"/>
      <c r="N1902" s="161"/>
    </row>
    <row r="1903" spans="1:14" hidden="1" outlineLevel="1" x14ac:dyDescent="0.3">
      <c r="A1903" s="15">
        <v>1900</v>
      </c>
      <c r="B1903" s="44">
        <f t="shared" si="184"/>
        <v>63353.909999999996</v>
      </c>
      <c r="C1903" s="41">
        <f t="shared" si="182"/>
        <v>95.03</v>
      </c>
      <c r="D1903" s="41"/>
      <c r="E1903" s="41">
        <f t="shared" si="181"/>
        <v>95.03</v>
      </c>
      <c r="F1903" s="41">
        <f t="shared" si="183"/>
        <v>90.278499999999994</v>
      </c>
      <c r="G1903" s="41">
        <f t="shared" si="185"/>
        <v>0</v>
      </c>
      <c r="H1903" s="41">
        <f t="shared" si="186"/>
        <v>63444.188499999997</v>
      </c>
      <c r="I1903" s="45"/>
      <c r="J1903" s="46"/>
      <c r="K1903" s="45"/>
      <c r="N1903" s="161"/>
    </row>
    <row r="1904" spans="1:14" hidden="1" outlineLevel="1" x14ac:dyDescent="0.3">
      <c r="A1904" s="15">
        <v>1901</v>
      </c>
      <c r="B1904" s="44">
        <f t="shared" si="184"/>
        <v>63444.188499999997</v>
      </c>
      <c r="C1904" s="41">
        <f t="shared" si="182"/>
        <v>95.17</v>
      </c>
      <c r="D1904" s="41"/>
      <c r="E1904" s="41">
        <f t="shared" si="181"/>
        <v>95.17</v>
      </c>
      <c r="F1904" s="41">
        <f t="shared" si="183"/>
        <v>90.411500000000004</v>
      </c>
      <c r="G1904" s="41">
        <f t="shared" si="185"/>
        <v>0</v>
      </c>
      <c r="H1904" s="41">
        <f t="shared" si="186"/>
        <v>63534.6</v>
      </c>
      <c r="I1904" s="45"/>
      <c r="J1904" s="46"/>
      <c r="K1904" s="45"/>
      <c r="N1904" s="161"/>
    </row>
    <row r="1905" spans="1:14" hidden="1" outlineLevel="1" x14ac:dyDescent="0.3">
      <c r="A1905" s="15">
        <v>1902</v>
      </c>
      <c r="B1905" s="44">
        <f t="shared" si="184"/>
        <v>63534.6</v>
      </c>
      <c r="C1905" s="41">
        <f t="shared" si="182"/>
        <v>95.3</v>
      </c>
      <c r="D1905" s="41"/>
      <c r="E1905" s="41">
        <f t="shared" si="181"/>
        <v>95.3</v>
      </c>
      <c r="F1905" s="41">
        <f t="shared" si="183"/>
        <v>90.534999999999997</v>
      </c>
      <c r="G1905" s="41">
        <f t="shared" si="185"/>
        <v>0</v>
      </c>
      <c r="H1905" s="41">
        <f t="shared" si="186"/>
        <v>63625.135000000002</v>
      </c>
      <c r="I1905" s="45"/>
      <c r="J1905" s="46"/>
      <c r="K1905" s="45"/>
      <c r="N1905" s="161"/>
    </row>
    <row r="1906" spans="1:14" hidden="1" outlineLevel="1" x14ac:dyDescent="0.3">
      <c r="A1906" s="15">
        <v>1903</v>
      </c>
      <c r="B1906" s="44">
        <f t="shared" si="184"/>
        <v>63625.135000000002</v>
      </c>
      <c r="C1906" s="41">
        <f t="shared" si="182"/>
        <v>95.44</v>
      </c>
      <c r="D1906" s="41"/>
      <c r="E1906" s="41">
        <f t="shared" ref="E1906:E1969" si="187">C1906+G1905</f>
        <v>95.44</v>
      </c>
      <c r="F1906" s="41">
        <f t="shared" si="183"/>
        <v>90.667999999999992</v>
      </c>
      <c r="G1906" s="41">
        <f t="shared" si="185"/>
        <v>0</v>
      </c>
      <c r="H1906" s="41">
        <f t="shared" si="186"/>
        <v>63715.803</v>
      </c>
      <c r="I1906" s="45"/>
      <c r="J1906" s="46"/>
      <c r="K1906" s="45"/>
      <c r="N1906" s="161"/>
    </row>
    <row r="1907" spans="1:14" hidden="1" outlineLevel="1" x14ac:dyDescent="0.3">
      <c r="A1907" s="15">
        <v>1904</v>
      </c>
      <c r="B1907" s="44">
        <f t="shared" si="184"/>
        <v>63715.803</v>
      </c>
      <c r="C1907" s="41">
        <f t="shared" si="182"/>
        <v>95.57</v>
      </c>
      <c r="D1907" s="41"/>
      <c r="E1907" s="41">
        <f t="shared" si="187"/>
        <v>95.57</v>
      </c>
      <c r="F1907" s="41">
        <f t="shared" si="183"/>
        <v>90.791499999999985</v>
      </c>
      <c r="G1907" s="41">
        <f t="shared" si="185"/>
        <v>0</v>
      </c>
      <c r="H1907" s="41">
        <f t="shared" si="186"/>
        <v>63806.594499999999</v>
      </c>
      <c r="I1907" s="45"/>
      <c r="J1907" s="46"/>
      <c r="K1907" s="45"/>
      <c r="N1907" s="161"/>
    </row>
    <row r="1908" spans="1:14" hidden="1" outlineLevel="1" x14ac:dyDescent="0.3">
      <c r="A1908" s="15">
        <v>1905</v>
      </c>
      <c r="B1908" s="44">
        <f t="shared" si="184"/>
        <v>63806.594499999999</v>
      </c>
      <c r="C1908" s="41">
        <f t="shared" si="182"/>
        <v>95.71</v>
      </c>
      <c r="D1908" s="41"/>
      <c r="E1908" s="41">
        <f t="shared" si="187"/>
        <v>95.71</v>
      </c>
      <c r="F1908" s="41">
        <f t="shared" si="183"/>
        <v>90.924499999999995</v>
      </c>
      <c r="G1908" s="41">
        <f t="shared" si="185"/>
        <v>0</v>
      </c>
      <c r="H1908" s="41">
        <f t="shared" si="186"/>
        <v>63897.519</v>
      </c>
      <c r="I1908" s="45"/>
      <c r="J1908" s="46"/>
      <c r="K1908" s="45"/>
      <c r="N1908" s="161"/>
    </row>
    <row r="1909" spans="1:14" hidden="1" outlineLevel="1" x14ac:dyDescent="0.3">
      <c r="A1909" s="15">
        <v>1906</v>
      </c>
      <c r="B1909" s="44">
        <f t="shared" si="184"/>
        <v>63897.519</v>
      </c>
      <c r="C1909" s="41">
        <f t="shared" si="182"/>
        <v>95.85</v>
      </c>
      <c r="D1909" s="41"/>
      <c r="E1909" s="41">
        <f t="shared" si="187"/>
        <v>95.85</v>
      </c>
      <c r="F1909" s="41">
        <f t="shared" si="183"/>
        <v>91.05749999999999</v>
      </c>
      <c r="G1909" s="41">
        <f t="shared" si="185"/>
        <v>0</v>
      </c>
      <c r="H1909" s="41">
        <f t="shared" si="186"/>
        <v>63988.576500000003</v>
      </c>
      <c r="I1909" s="45"/>
      <c r="J1909" s="46"/>
      <c r="K1909" s="45"/>
      <c r="N1909" s="161"/>
    </row>
    <row r="1910" spans="1:14" hidden="1" outlineLevel="1" x14ac:dyDescent="0.3">
      <c r="A1910" s="15">
        <v>1907</v>
      </c>
      <c r="B1910" s="44">
        <f t="shared" si="184"/>
        <v>63988.576500000003</v>
      </c>
      <c r="C1910" s="41">
        <f t="shared" si="182"/>
        <v>95.98</v>
      </c>
      <c r="D1910" s="41"/>
      <c r="E1910" s="41">
        <f t="shared" si="187"/>
        <v>95.98</v>
      </c>
      <c r="F1910" s="41">
        <f t="shared" si="183"/>
        <v>91.180999999999997</v>
      </c>
      <c r="G1910" s="41">
        <f t="shared" si="185"/>
        <v>0</v>
      </c>
      <c r="H1910" s="41">
        <f t="shared" si="186"/>
        <v>64079.7575</v>
      </c>
      <c r="I1910" s="45"/>
      <c r="J1910" s="46"/>
      <c r="K1910" s="45"/>
      <c r="N1910" s="161"/>
    </row>
    <row r="1911" spans="1:14" hidden="1" outlineLevel="1" x14ac:dyDescent="0.3">
      <c r="A1911" s="15">
        <v>1908</v>
      </c>
      <c r="B1911" s="44">
        <f t="shared" si="184"/>
        <v>64079.7575</v>
      </c>
      <c r="C1911" s="41">
        <f t="shared" si="182"/>
        <v>96.12</v>
      </c>
      <c r="D1911" s="41"/>
      <c r="E1911" s="41">
        <f t="shared" si="187"/>
        <v>96.12</v>
      </c>
      <c r="F1911" s="41">
        <f t="shared" si="183"/>
        <v>91.313999999999993</v>
      </c>
      <c r="G1911" s="41">
        <f t="shared" si="185"/>
        <v>0</v>
      </c>
      <c r="H1911" s="41">
        <f t="shared" si="186"/>
        <v>64171.071499999998</v>
      </c>
      <c r="I1911" s="45"/>
      <c r="J1911" s="46"/>
      <c r="K1911" s="45"/>
      <c r="N1911" s="161"/>
    </row>
    <row r="1912" spans="1:14" hidden="1" outlineLevel="1" x14ac:dyDescent="0.3">
      <c r="A1912" s="15">
        <v>1909</v>
      </c>
      <c r="B1912" s="44">
        <f t="shared" si="184"/>
        <v>64171.071499999998</v>
      </c>
      <c r="C1912" s="41">
        <f t="shared" si="182"/>
        <v>96.26</v>
      </c>
      <c r="D1912" s="41"/>
      <c r="E1912" s="41">
        <f t="shared" si="187"/>
        <v>96.26</v>
      </c>
      <c r="F1912" s="41">
        <f t="shared" si="183"/>
        <v>91.447000000000003</v>
      </c>
      <c r="G1912" s="41">
        <f t="shared" si="185"/>
        <v>0</v>
      </c>
      <c r="H1912" s="41">
        <f t="shared" si="186"/>
        <v>64262.518499999998</v>
      </c>
      <c r="I1912" s="45"/>
      <c r="J1912" s="46"/>
      <c r="K1912" s="45"/>
      <c r="N1912" s="161"/>
    </row>
    <row r="1913" spans="1:14" hidden="1" outlineLevel="1" x14ac:dyDescent="0.3">
      <c r="A1913" s="15">
        <v>1910</v>
      </c>
      <c r="B1913" s="44">
        <f t="shared" si="184"/>
        <v>64262.518499999998</v>
      </c>
      <c r="C1913" s="41">
        <f t="shared" si="182"/>
        <v>96.39</v>
      </c>
      <c r="D1913" s="41"/>
      <c r="E1913" s="41">
        <f t="shared" si="187"/>
        <v>96.39</v>
      </c>
      <c r="F1913" s="41">
        <f t="shared" si="183"/>
        <v>91.570499999999996</v>
      </c>
      <c r="G1913" s="41">
        <f t="shared" si="185"/>
        <v>0</v>
      </c>
      <c r="H1913" s="41">
        <f t="shared" si="186"/>
        <v>64354.089</v>
      </c>
      <c r="I1913" s="45"/>
      <c r="J1913" s="46"/>
      <c r="K1913" s="45"/>
      <c r="N1913" s="161"/>
    </row>
    <row r="1914" spans="1:14" hidden="1" outlineLevel="1" x14ac:dyDescent="0.3">
      <c r="A1914" s="15">
        <v>1911</v>
      </c>
      <c r="B1914" s="44">
        <f t="shared" si="184"/>
        <v>64354.089</v>
      </c>
      <c r="C1914" s="41">
        <f t="shared" si="182"/>
        <v>96.53</v>
      </c>
      <c r="D1914" s="41"/>
      <c r="E1914" s="41">
        <f t="shared" si="187"/>
        <v>96.53</v>
      </c>
      <c r="F1914" s="41">
        <f t="shared" si="183"/>
        <v>91.703499999999991</v>
      </c>
      <c r="G1914" s="41">
        <f t="shared" si="185"/>
        <v>0</v>
      </c>
      <c r="H1914" s="41">
        <f t="shared" si="186"/>
        <v>64445.792500000003</v>
      </c>
      <c r="I1914" s="45"/>
      <c r="J1914" s="46"/>
      <c r="K1914" s="45"/>
      <c r="N1914" s="161"/>
    </row>
    <row r="1915" spans="1:14" hidden="1" outlineLevel="1" x14ac:dyDescent="0.3">
      <c r="A1915" s="15">
        <v>1912</v>
      </c>
      <c r="B1915" s="44">
        <f t="shared" si="184"/>
        <v>64445.792500000003</v>
      </c>
      <c r="C1915" s="41">
        <f t="shared" si="182"/>
        <v>96.67</v>
      </c>
      <c r="D1915" s="41"/>
      <c r="E1915" s="41">
        <f t="shared" si="187"/>
        <v>96.67</v>
      </c>
      <c r="F1915" s="41">
        <f t="shared" si="183"/>
        <v>91.836500000000001</v>
      </c>
      <c r="G1915" s="41">
        <f t="shared" si="185"/>
        <v>0</v>
      </c>
      <c r="H1915" s="41">
        <f t="shared" si="186"/>
        <v>64537.629000000001</v>
      </c>
      <c r="I1915" s="45"/>
      <c r="J1915" s="46"/>
      <c r="K1915" s="45"/>
      <c r="N1915" s="161"/>
    </row>
    <row r="1916" spans="1:14" hidden="1" outlineLevel="1" x14ac:dyDescent="0.3">
      <c r="A1916" s="15">
        <v>1913</v>
      </c>
      <c r="B1916" s="44">
        <f t="shared" si="184"/>
        <v>64537.629000000001</v>
      </c>
      <c r="C1916" s="41">
        <f t="shared" si="182"/>
        <v>96.81</v>
      </c>
      <c r="D1916" s="41"/>
      <c r="E1916" s="41">
        <f t="shared" si="187"/>
        <v>96.81</v>
      </c>
      <c r="F1916" s="41">
        <f t="shared" si="183"/>
        <v>91.969499999999996</v>
      </c>
      <c r="G1916" s="41">
        <f t="shared" si="185"/>
        <v>0</v>
      </c>
      <c r="H1916" s="41">
        <f t="shared" si="186"/>
        <v>64629.5985</v>
      </c>
      <c r="I1916" s="45"/>
      <c r="J1916" s="46"/>
      <c r="K1916" s="45"/>
      <c r="N1916" s="161"/>
    </row>
    <row r="1917" spans="1:14" hidden="1" outlineLevel="1" x14ac:dyDescent="0.3">
      <c r="A1917" s="15">
        <v>1914</v>
      </c>
      <c r="B1917" s="44">
        <f t="shared" si="184"/>
        <v>64629.5985</v>
      </c>
      <c r="C1917" s="41">
        <f t="shared" si="182"/>
        <v>96.94</v>
      </c>
      <c r="D1917" s="41"/>
      <c r="E1917" s="41">
        <f t="shared" si="187"/>
        <v>96.94</v>
      </c>
      <c r="F1917" s="41">
        <f t="shared" si="183"/>
        <v>92.092999999999989</v>
      </c>
      <c r="G1917" s="41">
        <f t="shared" si="185"/>
        <v>0</v>
      </c>
      <c r="H1917" s="41">
        <f t="shared" si="186"/>
        <v>64721.691500000001</v>
      </c>
      <c r="I1917" s="45"/>
      <c r="J1917" s="46"/>
      <c r="K1917" s="45"/>
      <c r="N1917" s="161"/>
    </row>
    <row r="1918" spans="1:14" hidden="1" outlineLevel="1" x14ac:dyDescent="0.3">
      <c r="A1918" s="15">
        <v>1915</v>
      </c>
      <c r="B1918" s="44">
        <f t="shared" si="184"/>
        <v>64721.691500000001</v>
      </c>
      <c r="C1918" s="41">
        <f t="shared" si="182"/>
        <v>97.08</v>
      </c>
      <c r="D1918" s="41"/>
      <c r="E1918" s="41">
        <f t="shared" si="187"/>
        <v>97.08</v>
      </c>
      <c r="F1918" s="41">
        <f t="shared" si="183"/>
        <v>92.225999999999999</v>
      </c>
      <c r="G1918" s="41">
        <f t="shared" si="185"/>
        <v>0</v>
      </c>
      <c r="H1918" s="41">
        <f t="shared" si="186"/>
        <v>64813.917500000003</v>
      </c>
      <c r="I1918" s="45"/>
      <c r="J1918" s="46"/>
      <c r="K1918" s="45"/>
      <c r="N1918" s="161"/>
    </row>
    <row r="1919" spans="1:14" hidden="1" outlineLevel="1" x14ac:dyDescent="0.3">
      <c r="A1919" s="15">
        <v>1916</v>
      </c>
      <c r="B1919" s="44">
        <f t="shared" si="184"/>
        <v>64813.917500000003</v>
      </c>
      <c r="C1919" s="41">
        <f t="shared" si="182"/>
        <v>97.22</v>
      </c>
      <c r="D1919" s="41"/>
      <c r="E1919" s="41">
        <f t="shared" si="187"/>
        <v>97.22</v>
      </c>
      <c r="F1919" s="41">
        <f t="shared" si="183"/>
        <v>92.358999999999995</v>
      </c>
      <c r="G1919" s="41">
        <f t="shared" si="185"/>
        <v>0</v>
      </c>
      <c r="H1919" s="41">
        <f t="shared" si="186"/>
        <v>64906.2765</v>
      </c>
      <c r="I1919" s="45"/>
      <c r="J1919" s="46"/>
      <c r="K1919" s="45"/>
      <c r="N1919" s="161"/>
    </row>
    <row r="1920" spans="1:14" hidden="1" outlineLevel="1" x14ac:dyDescent="0.3">
      <c r="A1920" s="15">
        <v>1917</v>
      </c>
      <c r="B1920" s="44">
        <f t="shared" si="184"/>
        <v>64906.2765</v>
      </c>
      <c r="C1920" s="41">
        <f t="shared" si="182"/>
        <v>97.36</v>
      </c>
      <c r="D1920" s="41"/>
      <c r="E1920" s="41">
        <f t="shared" si="187"/>
        <v>97.36</v>
      </c>
      <c r="F1920" s="41">
        <f t="shared" si="183"/>
        <v>92.49199999999999</v>
      </c>
      <c r="G1920" s="41">
        <f t="shared" si="185"/>
        <v>0</v>
      </c>
      <c r="H1920" s="41">
        <f t="shared" si="186"/>
        <v>64998.768499999998</v>
      </c>
      <c r="I1920" s="45"/>
      <c r="J1920" s="46"/>
      <c r="K1920" s="45"/>
      <c r="N1920" s="161"/>
    </row>
    <row r="1921" spans="1:14" hidden="1" outlineLevel="1" x14ac:dyDescent="0.3">
      <c r="A1921" s="15">
        <v>1918</v>
      </c>
      <c r="B1921" s="44">
        <f t="shared" si="184"/>
        <v>64998.768499999998</v>
      </c>
      <c r="C1921" s="41">
        <f t="shared" si="182"/>
        <v>97.5</v>
      </c>
      <c r="D1921" s="41"/>
      <c r="E1921" s="41">
        <f t="shared" si="187"/>
        <v>97.5</v>
      </c>
      <c r="F1921" s="41">
        <f t="shared" si="183"/>
        <v>92.625</v>
      </c>
      <c r="G1921" s="41">
        <f t="shared" si="185"/>
        <v>0</v>
      </c>
      <c r="H1921" s="41">
        <f t="shared" si="186"/>
        <v>65091.393499999998</v>
      </c>
      <c r="I1921" s="45"/>
      <c r="J1921" s="46"/>
      <c r="K1921" s="45"/>
      <c r="N1921" s="161"/>
    </row>
    <row r="1922" spans="1:14" hidden="1" outlineLevel="1" x14ac:dyDescent="0.3">
      <c r="A1922" s="15">
        <v>1919</v>
      </c>
      <c r="B1922" s="44">
        <f t="shared" si="184"/>
        <v>65091.393499999998</v>
      </c>
      <c r="C1922" s="41">
        <f t="shared" si="182"/>
        <v>97.64</v>
      </c>
      <c r="D1922" s="41"/>
      <c r="E1922" s="41">
        <f t="shared" si="187"/>
        <v>97.64</v>
      </c>
      <c r="F1922" s="41">
        <f t="shared" si="183"/>
        <v>92.757999999999996</v>
      </c>
      <c r="G1922" s="41">
        <f t="shared" si="185"/>
        <v>0</v>
      </c>
      <c r="H1922" s="41">
        <f t="shared" si="186"/>
        <v>65184.1515</v>
      </c>
      <c r="I1922" s="45"/>
      <c r="J1922" s="46"/>
      <c r="K1922" s="45"/>
      <c r="N1922" s="161"/>
    </row>
    <row r="1923" spans="1:14" hidden="1" outlineLevel="1" x14ac:dyDescent="0.3">
      <c r="A1923" s="15">
        <v>1920</v>
      </c>
      <c r="B1923" s="44">
        <f t="shared" si="184"/>
        <v>65184.1515</v>
      </c>
      <c r="C1923" s="41">
        <f t="shared" si="182"/>
        <v>97.78</v>
      </c>
      <c r="D1923" s="41">
        <f>D1563</f>
        <v>200</v>
      </c>
      <c r="E1923" s="41">
        <f t="shared" si="187"/>
        <v>97.78</v>
      </c>
      <c r="F1923" s="41">
        <f t="shared" si="183"/>
        <v>92.890999999999991</v>
      </c>
      <c r="G1923" s="41">
        <f t="shared" si="185"/>
        <v>0</v>
      </c>
      <c r="H1923" s="41">
        <f t="shared" si="186"/>
        <v>65467.042500000003</v>
      </c>
      <c r="I1923" s="47">
        <f>D1923+I1893</f>
        <v>12800</v>
      </c>
      <c r="J1923" s="41"/>
      <c r="K1923" s="45"/>
      <c r="N1923" s="161"/>
    </row>
    <row r="1924" spans="1:14" hidden="1" outlineLevel="1" x14ac:dyDescent="0.3">
      <c r="A1924" s="15">
        <v>1921</v>
      </c>
      <c r="B1924" s="44">
        <f t="shared" si="184"/>
        <v>65467.042500000003</v>
      </c>
      <c r="C1924" s="41">
        <f t="shared" ref="C1924:C1987" si="188">ROUND(B1924*Ertrag/100,2)</f>
        <v>98.2</v>
      </c>
      <c r="D1924" s="41"/>
      <c r="E1924" s="41">
        <f t="shared" si="187"/>
        <v>98.2</v>
      </c>
      <c r="F1924" s="41">
        <f t="shared" ref="F1924:F1987" si="189">IF(E1924&lt;50,0,E1924*gebuehr)</f>
        <v>93.289999999999992</v>
      </c>
      <c r="G1924" s="41">
        <f t="shared" si="185"/>
        <v>0</v>
      </c>
      <c r="H1924" s="41">
        <f t="shared" si="186"/>
        <v>65560.332500000004</v>
      </c>
      <c r="I1924" s="45"/>
      <c r="J1924" s="46"/>
      <c r="K1924" s="45"/>
      <c r="N1924" s="161"/>
    </row>
    <row r="1925" spans="1:14" hidden="1" outlineLevel="1" x14ac:dyDescent="0.3">
      <c r="A1925" s="15">
        <v>1922</v>
      </c>
      <c r="B1925" s="44">
        <f t="shared" si="184"/>
        <v>65560.332500000004</v>
      </c>
      <c r="C1925" s="41">
        <f t="shared" si="188"/>
        <v>98.34</v>
      </c>
      <c r="D1925" s="41"/>
      <c r="E1925" s="41">
        <f t="shared" si="187"/>
        <v>98.34</v>
      </c>
      <c r="F1925" s="41">
        <f t="shared" si="189"/>
        <v>93.423000000000002</v>
      </c>
      <c r="G1925" s="41">
        <f t="shared" si="185"/>
        <v>0</v>
      </c>
      <c r="H1925" s="41">
        <f t="shared" si="186"/>
        <v>65653.755499999999</v>
      </c>
      <c r="I1925" s="45"/>
      <c r="J1925" s="46"/>
      <c r="K1925" s="45"/>
      <c r="N1925" s="161"/>
    </row>
    <row r="1926" spans="1:14" hidden="1" outlineLevel="1" x14ac:dyDescent="0.3">
      <c r="A1926" s="15">
        <v>1923</v>
      </c>
      <c r="B1926" s="44">
        <f t="shared" si="184"/>
        <v>65653.755499999999</v>
      </c>
      <c r="C1926" s="41">
        <f t="shared" si="188"/>
        <v>98.48</v>
      </c>
      <c r="D1926" s="41"/>
      <c r="E1926" s="41">
        <f t="shared" si="187"/>
        <v>98.48</v>
      </c>
      <c r="F1926" s="41">
        <f t="shared" si="189"/>
        <v>93.555999999999997</v>
      </c>
      <c r="G1926" s="41">
        <f t="shared" si="185"/>
        <v>0</v>
      </c>
      <c r="H1926" s="41">
        <f t="shared" si="186"/>
        <v>65747.311499999996</v>
      </c>
      <c r="I1926" s="45"/>
      <c r="J1926" s="46"/>
      <c r="K1926" s="45"/>
      <c r="N1926" s="161"/>
    </row>
    <row r="1927" spans="1:14" hidden="1" outlineLevel="1" x14ac:dyDescent="0.3">
      <c r="A1927" s="15">
        <v>1924</v>
      </c>
      <c r="B1927" s="44">
        <f t="shared" ref="B1927:B1990" si="190">H1926</f>
        <v>65747.311499999996</v>
      </c>
      <c r="C1927" s="41">
        <f t="shared" si="188"/>
        <v>98.62</v>
      </c>
      <c r="D1927" s="41"/>
      <c r="E1927" s="41">
        <f t="shared" si="187"/>
        <v>98.62</v>
      </c>
      <c r="F1927" s="41">
        <f t="shared" si="189"/>
        <v>93.688999999999993</v>
      </c>
      <c r="G1927" s="41">
        <f t="shared" si="185"/>
        <v>0</v>
      </c>
      <c r="H1927" s="41">
        <f t="shared" si="186"/>
        <v>65841.000499999995</v>
      </c>
      <c r="I1927" s="45"/>
      <c r="J1927" s="46"/>
      <c r="K1927" s="45"/>
      <c r="N1927" s="161"/>
    </row>
    <row r="1928" spans="1:14" hidden="1" outlineLevel="1" x14ac:dyDescent="0.3">
      <c r="A1928" s="15">
        <v>1925</v>
      </c>
      <c r="B1928" s="44">
        <f t="shared" si="190"/>
        <v>65841.000499999995</v>
      </c>
      <c r="C1928" s="41">
        <f t="shared" si="188"/>
        <v>98.76</v>
      </c>
      <c r="D1928" s="41"/>
      <c r="E1928" s="41">
        <f t="shared" si="187"/>
        <v>98.76</v>
      </c>
      <c r="F1928" s="41">
        <f t="shared" si="189"/>
        <v>93.822000000000003</v>
      </c>
      <c r="G1928" s="41">
        <f t="shared" si="185"/>
        <v>0</v>
      </c>
      <c r="H1928" s="41">
        <f t="shared" si="186"/>
        <v>65934.822499999995</v>
      </c>
      <c r="I1928" s="45"/>
      <c r="J1928" s="46"/>
      <c r="K1928" s="45"/>
      <c r="N1928" s="161"/>
    </row>
    <row r="1929" spans="1:14" hidden="1" outlineLevel="1" x14ac:dyDescent="0.3">
      <c r="A1929" s="15">
        <v>1926</v>
      </c>
      <c r="B1929" s="44">
        <f t="shared" si="190"/>
        <v>65934.822499999995</v>
      </c>
      <c r="C1929" s="41">
        <f t="shared" si="188"/>
        <v>98.9</v>
      </c>
      <c r="D1929" s="41"/>
      <c r="E1929" s="41">
        <f t="shared" si="187"/>
        <v>98.9</v>
      </c>
      <c r="F1929" s="41">
        <f t="shared" si="189"/>
        <v>93.954999999999998</v>
      </c>
      <c r="G1929" s="41">
        <f t="shared" si="185"/>
        <v>0</v>
      </c>
      <c r="H1929" s="41">
        <f t="shared" si="186"/>
        <v>66028.777499999997</v>
      </c>
      <c r="I1929" s="45"/>
      <c r="J1929" s="46"/>
      <c r="K1929" s="45"/>
      <c r="N1929" s="161"/>
    </row>
    <row r="1930" spans="1:14" hidden="1" outlineLevel="1" x14ac:dyDescent="0.3">
      <c r="A1930" s="15">
        <v>1927</v>
      </c>
      <c r="B1930" s="44">
        <f t="shared" si="190"/>
        <v>66028.777499999997</v>
      </c>
      <c r="C1930" s="41">
        <f t="shared" si="188"/>
        <v>99.04</v>
      </c>
      <c r="D1930" s="41"/>
      <c r="E1930" s="41">
        <f t="shared" si="187"/>
        <v>99.04</v>
      </c>
      <c r="F1930" s="41">
        <f t="shared" si="189"/>
        <v>94.088000000000008</v>
      </c>
      <c r="G1930" s="41">
        <f t="shared" si="185"/>
        <v>0</v>
      </c>
      <c r="H1930" s="41">
        <f t="shared" si="186"/>
        <v>66122.8655</v>
      </c>
      <c r="I1930" s="45"/>
      <c r="J1930" s="46"/>
      <c r="K1930" s="45"/>
      <c r="N1930" s="161"/>
    </row>
    <row r="1931" spans="1:14" hidden="1" outlineLevel="1" x14ac:dyDescent="0.3">
      <c r="A1931" s="15">
        <v>1928</v>
      </c>
      <c r="B1931" s="44">
        <f t="shared" si="190"/>
        <v>66122.8655</v>
      </c>
      <c r="C1931" s="41">
        <f t="shared" si="188"/>
        <v>99.18</v>
      </c>
      <c r="D1931" s="41"/>
      <c r="E1931" s="41">
        <f t="shared" si="187"/>
        <v>99.18</v>
      </c>
      <c r="F1931" s="41">
        <f t="shared" si="189"/>
        <v>94.221000000000004</v>
      </c>
      <c r="G1931" s="41">
        <f t="shared" si="185"/>
        <v>0</v>
      </c>
      <c r="H1931" s="41">
        <f t="shared" si="186"/>
        <v>66217.086500000005</v>
      </c>
      <c r="I1931" s="45"/>
      <c r="J1931" s="46"/>
      <c r="K1931" s="45"/>
      <c r="N1931" s="161"/>
    </row>
    <row r="1932" spans="1:14" hidden="1" outlineLevel="1" x14ac:dyDescent="0.3">
      <c r="A1932" s="15">
        <v>1929</v>
      </c>
      <c r="B1932" s="44">
        <f t="shared" si="190"/>
        <v>66217.086500000005</v>
      </c>
      <c r="C1932" s="41">
        <f t="shared" si="188"/>
        <v>99.33</v>
      </c>
      <c r="D1932" s="41"/>
      <c r="E1932" s="41">
        <f t="shared" si="187"/>
        <v>99.33</v>
      </c>
      <c r="F1932" s="41">
        <f t="shared" si="189"/>
        <v>94.363499999999988</v>
      </c>
      <c r="G1932" s="41">
        <f t="shared" si="185"/>
        <v>0</v>
      </c>
      <c r="H1932" s="41">
        <f t="shared" si="186"/>
        <v>66311.450000000012</v>
      </c>
      <c r="I1932" s="45"/>
      <c r="J1932" s="46"/>
      <c r="K1932" s="45"/>
      <c r="N1932" s="161"/>
    </row>
    <row r="1933" spans="1:14" hidden="1" outlineLevel="1" x14ac:dyDescent="0.3">
      <c r="A1933" s="15">
        <v>1930</v>
      </c>
      <c r="B1933" s="44">
        <f t="shared" si="190"/>
        <v>66311.450000000012</v>
      </c>
      <c r="C1933" s="41">
        <f t="shared" si="188"/>
        <v>99.47</v>
      </c>
      <c r="D1933" s="41"/>
      <c r="E1933" s="41">
        <f t="shared" si="187"/>
        <v>99.47</v>
      </c>
      <c r="F1933" s="41">
        <f t="shared" si="189"/>
        <v>94.496499999999997</v>
      </c>
      <c r="G1933" s="41">
        <f t="shared" si="185"/>
        <v>0</v>
      </c>
      <c r="H1933" s="41">
        <f t="shared" si="186"/>
        <v>66405.946500000005</v>
      </c>
      <c r="I1933" s="45"/>
      <c r="J1933" s="46"/>
      <c r="K1933" s="45"/>
      <c r="N1933" s="161"/>
    </row>
    <row r="1934" spans="1:14" hidden="1" outlineLevel="1" x14ac:dyDescent="0.3">
      <c r="A1934" s="15">
        <v>1931</v>
      </c>
      <c r="B1934" s="44">
        <f t="shared" si="190"/>
        <v>66405.946500000005</v>
      </c>
      <c r="C1934" s="41">
        <f t="shared" si="188"/>
        <v>99.61</v>
      </c>
      <c r="D1934" s="41"/>
      <c r="E1934" s="41">
        <f t="shared" si="187"/>
        <v>99.61</v>
      </c>
      <c r="F1934" s="41">
        <f t="shared" si="189"/>
        <v>94.629499999999993</v>
      </c>
      <c r="G1934" s="41">
        <f t="shared" si="185"/>
        <v>0</v>
      </c>
      <c r="H1934" s="41">
        <f t="shared" si="186"/>
        <v>66500.576000000001</v>
      </c>
      <c r="I1934" s="45"/>
      <c r="J1934" s="46"/>
      <c r="K1934" s="45"/>
      <c r="N1934" s="161"/>
    </row>
    <row r="1935" spans="1:14" hidden="1" outlineLevel="1" x14ac:dyDescent="0.3">
      <c r="A1935" s="15">
        <v>1932</v>
      </c>
      <c r="B1935" s="44">
        <f t="shared" si="190"/>
        <v>66500.576000000001</v>
      </c>
      <c r="C1935" s="41">
        <f t="shared" si="188"/>
        <v>99.75</v>
      </c>
      <c r="D1935" s="41"/>
      <c r="E1935" s="41">
        <f t="shared" si="187"/>
        <v>99.75</v>
      </c>
      <c r="F1935" s="41">
        <f t="shared" si="189"/>
        <v>94.762499999999989</v>
      </c>
      <c r="G1935" s="41">
        <f t="shared" si="185"/>
        <v>0</v>
      </c>
      <c r="H1935" s="41">
        <f t="shared" si="186"/>
        <v>66595.338499999998</v>
      </c>
      <c r="I1935" s="45"/>
      <c r="J1935" s="46"/>
      <c r="K1935" s="45"/>
      <c r="N1935" s="161"/>
    </row>
    <row r="1936" spans="1:14" hidden="1" outlineLevel="1" x14ac:dyDescent="0.3">
      <c r="A1936" s="15">
        <v>1933</v>
      </c>
      <c r="B1936" s="44">
        <f t="shared" si="190"/>
        <v>66595.338499999998</v>
      </c>
      <c r="C1936" s="41">
        <f t="shared" si="188"/>
        <v>99.89</v>
      </c>
      <c r="D1936" s="41"/>
      <c r="E1936" s="41">
        <f t="shared" si="187"/>
        <v>99.89</v>
      </c>
      <c r="F1936" s="41">
        <f t="shared" si="189"/>
        <v>94.895499999999998</v>
      </c>
      <c r="G1936" s="41">
        <f t="shared" si="185"/>
        <v>0</v>
      </c>
      <c r="H1936" s="41">
        <f t="shared" si="186"/>
        <v>66690.233999999997</v>
      </c>
      <c r="I1936" s="45"/>
      <c r="J1936" s="46"/>
      <c r="K1936" s="45"/>
      <c r="N1936" s="161"/>
    </row>
    <row r="1937" spans="1:14" hidden="1" outlineLevel="1" x14ac:dyDescent="0.3">
      <c r="A1937" s="15">
        <v>1934</v>
      </c>
      <c r="B1937" s="44">
        <f t="shared" si="190"/>
        <v>66690.233999999997</v>
      </c>
      <c r="C1937" s="41">
        <f t="shared" si="188"/>
        <v>100.04</v>
      </c>
      <c r="D1937" s="41"/>
      <c r="E1937" s="41">
        <f t="shared" si="187"/>
        <v>100.04</v>
      </c>
      <c r="F1937" s="41">
        <f t="shared" si="189"/>
        <v>95.037999999999997</v>
      </c>
      <c r="G1937" s="41">
        <f t="shared" si="185"/>
        <v>0</v>
      </c>
      <c r="H1937" s="41">
        <f t="shared" si="186"/>
        <v>66785.271999999997</v>
      </c>
      <c r="I1937" s="45"/>
      <c r="J1937" s="46"/>
      <c r="K1937" s="45"/>
      <c r="N1937" s="161"/>
    </row>
    <row r="1938" spans="1:14" hidden="1" outlineLevel="1" x14ac:dyDescent="0.3">
      <c r="A1938" s="15">
        <v>1935</v>
      </c>
      <c r="B1938" s="44">
        <f t="shared" si="190"/>
        <v>66785.271999999997</v>
      </c>
      <c r="C1938" s="41">
        <f t="shared" si="188"/>
        <v>100.18</v>
      </c>
      <c r="D1938" s="41"/>
      <c r="E1938" s="41">
        <f t="shared" si="187"/>
        <v>100.18</v>
      </c>
      <c r="F1938" s="41">
        <f t="shared" si="189"/>
        <v>95.171000000000006</v>
      </c>
      <c r="G1938" s="41">
        <f t="shared" si="185"/>
        <v>0</v>
      </c>
      <c r="H1938" s="41">
        <f t="shared" si="186"/>
        <v>66880.442999999999</v>
      </c>
      <c r="I1938" s="45"/>
      <c r="J1938" s="46"/>
      <c r="K1938" s="45"/>
      <c r="N1938" s="161"/>
    </row>
    <row r="1939" spans="1:14" hidden="1" outlineLevel="1" x14ac:dyDescent="0.3">
      <c r="A1939" s="15">
        <v>1936</v>
      </c>
      <c r="B1939" s="44">
        <f t="shared" si="190"/>
        <v>66880.442999999999</v>
      </c>
      <c r="C1939" s="41">
        <f t="shared" si="188"/>
        <v>100.32</v>
      </c>
      <c r="D1939" s="41"/>
      <c r="E1939" s="41">
        <f t="shared" si="187"/>
        <v>100.32</v>
      </c>
      <c r="F1939" s="41">
        <f t="shared" si="189"/>
        <v>95.303999999999988</v>
      </c>
      <c r="G1939" s="41">
        <f t="shared" si="185"/>
        <v>0</v>
      </c>
      <c r="H1939" s="41">
        <f t="shared" si="186"/>
        <v>66975.747000000003</v>
      </c>
      <c r="I1939" s="45"/>
      <c r="J1939" s="46"/>
      <c r="K1939" s="45"/>
      <c r="N1939" s="161"/>
    </row>
    <row r="1940" spans="1:14" hidden="1" outlineLevel="1" x14ac:dyDescent="0.3">
      <c r="A1940" s="15">
        <v>1937</v>
      </c>
      <c r="B1940" s="44">
        <f t="shared" si="190"/>
        <v>66975.747000000003</v>
      </c>
      <c r="C1940" s="41">
        <f t="shared" si="188"/>
        <v>100.46</v>
      </c>
      <c r="D1940" s="41"/>
      <c r="E1940" s="41">
        <f t="shared" si="187"/>
        <v>100.46</v>
      </c>
      <c r="F1940" s="41">
        <f t="shared" si="189"/>
        <v>95.436999999999983</v>
      </c>
      <c r="G1940" s="41">
        <f t="shared" si="185"/>
        <v>0</v>
      </c>
      <c r="H1940" s="41">
        <f t="shared" si="186"/>
        <v>67071.184000000008</v>
      </c>
      <c r="I1940" s="45"/>
      <c r="J1940" s="46"/>
      <c r="K1940" s="45"/>
      <c r="N1940" s="161"/>
    </row>
    <row r="1941" spans="1:14" hidden="1" outlineLevel="1" x14ac:dyDescent="0.3">
      <c r="A1941" s="15">
        <v>1938</v>
      </c>
      <c r="B1941" s="44">
        <f t="shared" si="190"/>
        <v>67071.184000000008</v>
      </c>
      <c r="C1941" s="41">
        <f t="shared" si="188"/>
        <v>100.61</v>
      </c>
      <c r="D1941" s="41"/>
      <c r="E1941" s="41">
        <f t="shared" si="187"/>
        <v>100.61</v>
      </c>
      <c r="F1941" s="41">
        <f t="shared" si="189"/>
        <v>95.579499999999996</v>
      </c>
      <c r="G1941" s="41">
        <f t="shared" si="185"/>
        <v>0</v>
      </c>
      <c r="H1941" s="41">
        <f t="shared" si="186"/>
        <v>67166.763500000015</v>
      </c>
      <c r="I1941" s="45"/>
      <c r="J1941" s="46"/>
      <c r="K1941" s="45"/>
      <c r="N1941" s="161"/>
    </row>
    <row r="1942" spans="1:14" hidden="1" outlineLevel="1" x14ac:dyDescent="0.3">
      <c r="A1942" s="15">
        <v>1939</v>
      </c>
      <c r="B1942" s="44">
        <f t="shared" si="190"/>
        <v>67166.763500000015</v>
      </c>
      <c r="C1942" s="41">
        <f t="shared" si="188"/>
        <v>100.75</v>
      </c>
      <c r="D1942" s="41"/>
      <c r="E1942" s="41">
        <f t="shared" si="187"/>
        <v>100.75</v>
      </c>
      <c r="F1942" s="41">
        <f t="shared" si="189"/>
        <v>95.712499999999991</v>
      </c>
      <c r="G1942" s="41">
        <f t="shared" si="185"/>
        <v>0</v>
      </c>
      <c r="H1942" s="41">
        <f t="shared" si="186"/>
        <v>67262.47600000001</v>
      </c>
      <c r="I1942" s="45"/>
      <c r="J1942" s="46"/>
      <c r="K1942" s="45"/>
      <c r="N1942" s="161"/>
    </row>
    <row r="1943" spans="1:14" hidden="1" outlineLevel="1" x14ac:dyDescent="0.3">
      <c r="A1943" s="15">
        <v>1940</v>
      </c>
      <c r="B1943" s="44">
        <f t="shared" si="190"/>
        <v>67262.47600000001</v>
      </c>
      <c r="C1943" s="41">
        <f t="shared" si="188"/>
        <v>100.89</v>
      </c>
      <c r="D1943" s="41"/>
      <c r="E1943" s="41">
        <f t="shared" si="187"/>
        <v>100.89</v>
      </c>
      <c r="F1943" s="41">
        <f t="shared" si="189"/>
        <v>95.845500000000001</v>
      </c>
      <c r="G1943" s="41">
        <f t="shared" si="185"/>
        <v>0</v>
      </c>
      <c r="H1943" s="41">
        <f t="shared" si="186"/>
        <v>67358.321500000005</v>
      </c>
      <c r="I1943" s="45"/>
      <c r="J1943" s="46"/>
      <c r="K1943" s="45"/>
      <c r="N1943" s="161"/>
    </row>
    <row r="1944" spans="1:14" hidden="1" outlineLevel="1" x14ac:dyDescent="0.3">
      <c r="A1944" s="15">
        <v>1941</v>
      </c>
      <c r="B1944" s="44">
        <f t="shared" si="190"/>
        <v>67358.321500000005</v>
      </c>
      <c r="C1944" s="41">
        <f t="shared" si="188"/>
        <v>101.04</v>
      </c>
      <c r="D1944" s="41"/>
      <c r="E1944" s="41">
        <f t="shared" si="187"/>
        <v>101.04</v>
      </c>
      <c r="F1944" s="41">
        <f t="shared" si="189"/>
        <v>95.988</v>
      </c>
      <c r="G1944" s="41">
        <f t="shared" si="185"/>
        <v>0</v>
      </c>
      <c r="H1944" s="41">
        <f t="shared" si="186"/>
        <v>67454.309500000003</v>
      </c>
      <c r="I1944" s="45"/>
      <c r="J1944" s="46"/>
      <c r="K1944" s="45"/>
      <c r="N1944" s="161"/>
    </row>
    <row r="1945" spans="1:14" hidden="1" outlineLevel="1" x14ac:dyDescent="0.3">
      <c r="A1945" s="15">
        <v>1942</v>
      </c>
      <c r="B1945" s="44">
        <f t="shared" si="190"/>
        <v>67454.309500000003</v>
      </c>
      <c r="C1945" s="41">
        <f t="shared" si="188"/>
        <v>101.18</v>
      </c>
      <c r="D1945" s="41"/>
      <c r="E1945" s="41">
        <f t="shared" si="187"/>
        <v>101.18</v>
      </c>
      <c r="F1945" s="41">
        <f t="shared" si="189"/>
        <v>96.120999999999995</v>
      </c>
      <c r="G1945" s="41">
        <f t="shared" si="185"/>
        <v>0</v>
      </c>
      <c r="H1945" s="41">
        <f t="shared" si="186"/>
        <v>67550.430500000002</v>
      </c>
      <c r="I1945" s="45"/>
      <c r="J1945" s="46"/>
      <c r="K1945" s="45"/>
      <c r="N1945" s="161"/>
    </row>
    <row r="1946" spans="1:14" hidden="1" outlineLevel="1" x14ac:dyDescent="0.3">
      <c r="A1946" s="15">
        <v>1943</v>
      </c>
      <c r="B1946" s="44">
        <f t="shared" si="190"/>
        <v>67550.430500000002</v>
      </c>
      <c r="C1946" s="41">
        <f t="shared" si="188"/>
        <v>101.33</v>
      </c>
      <c r="D1946" s="41"/>
      <c r="E1946" s="41">
        <f t="shared" si="187"/>
        <v>101.33</v>
      </c>
      <c r="F1946" s="41">
        <f t="shared" si="189"/>
        <v>96.263499999999993</v>
      </c>
      <c r="G1946" s="41">
        <f t="shared" si="185"/>
        <v>0</v>
      </c>
      <c r="H1946" s="41">
        <f t="shared" si="186"/>
        <v>67646.694000000003</v>
      </c>
      <c r="I1946" s="45"/>
      <c r="J1946" s="46"/>
      <c r="K1946" s="45"/>
      <c r="N1946" s="161"/>
    </row>
    <row r="1947" spans="1:14" hidden="1" outlineLevel="1" x14ac:dyDescent="0.3">
      <c r="A1947" s="15">
        <v>1944</v>
      </c>
      <c r="B1947" s="44">
        <f t="shared" si="190"/>
        <v>67646.694000000003</v>
      </c>
      <c r="C1947" s="41">
        <f t="shared" si="188"/>
        <v>101.47</v>
      </c>
      <c r="D1947" s="41"/>
      <c r="E1947" s="41">
        <f t="shared" si="187"/>
        <v>101.47</v>
      </c>
      <c r="F1947" s="41">
        <f t="shared" si="189"/>
        <v>96.396499999999989</v>
      </c>
      <c r="G1947" s="41">
        <f t="shared" si="185"/>
        <v>0</v>
      </c>
      <c r="H1947" s="41">
        <f t="shared" si="186"/>
        <v>67743.090500000006</v>
      </c>
      <c r="I1947" s="45"/>
      <c r="J1947" s="46"/>
      <c r="K1947" s="45"/>
      <c r="N1947" s="161"/>
    </row>
    <row r="1948" spans="1:14" hidden="1" outlineLevel="1" x14ac:dyDescent="0.3">
      <c r="A1948" s="15">
        <v>1945</v>
      </c>
      <c r="B1948" s="44">
        <f t="shared" si="190"/>
        <v>67743.090500000006</v>
      </c>
      <c r="C1948" s="41">
        <f t="shared" si="188"/>
        <v>101.61</v>
      </c>
      <c r="D1948" s="41"/>
      <c r="E1948" s="41">
        <f t="shared" si="187"/>
        <v>101.61</v>
      </c>
      <c r="F1948" s="41">
        <f t="shared" si="189"/>
        <v>96.529499999999999</v>
      </c>
      <c r="G1948" s="41">
        <f t="shared" si="185"/>
        <v>0</v>
      </c>
      <c r="H1948" s="41">
        <f t="shared" si="186"/>
        <v>67839.62000000001</v>
      </c>
      <c r="I1948" s="45"/>
      <c r="J1948" s="46"/>
      <c r="K1948" s="45"/>
      <c r="N1948" s="161"/>
    </row>
    <row r="1949" spans="1:14" hidden="1" outlineLevel="1" x14ac:dyDescent="0.3">
      <c r="A1949" s="15">
        <v>1946</v>
      </c>
      <c r="B1949" s="44">
        <f t="shared" si="190"/>
        <v>67839.62000000001</v>
      </c>
      <c r="C1949" s="41">
        <f t="shared" si="188"/>
        <v>101.76</v>
      </c>
      <c r="D1949" s="41"/>
      <c r="E1949" s="41">
        <f t="shared" si="187"/>
        <v>101.76</v>
      </c>
      <c r="F1949" s="41">
        <f t="shared" si="189"/>
        <v>96.671999999999997</v>
      </c>
      <c r="G1949" s="41">
        <f t="shared" si="185"/>
        <v>0</v>
      </c>
      <c r="H1949" s="41">
        <f t="shared" si="186"/>
        <v>67936.292000000016</v>
      </c>
      <c r="I1949" s="45"/>
      <c r="J1949" s="46"/>
      <c r="K1949" s="45"/>
      <c r="N1949" s="161"/>
    </row>
    <row r="1950" spans="1:14" hidden="1" outlineLevel="1" x14ac:dyDescent="0.3">
      <c r="A1950" s="15">
        <v>1947</v>
      </c>
      <c r="B1950" s="44">
        <f t="shared" si="190"/>
        <v>67936.292000000016</v>
      </c>
      <c r="C1950" s="41">
        <f t="shared" si="188"/>
        <v>101.9</v>
      </c>
      <c r="D1950" s="41"/>
      <c r="E1950" s="41">
        <f t="shared" si="187"/>
        <v>101.9</v>
      </c>
      <c r="F1950" s="41">
        <f t="shared" si="189"/>
        <v>96.805000000000007</v>
      </c>
      <c r="G1950" s="41">
        <f t="shared" si="185"/>
        <v>0</v>
      </c>
      <c r="H1950" s="41">
        <f t="shared" si="186"/>
        <v>68033.097000000009</v>
      </c>
      <c r="I1950" s="45"/>
      <c r="J1950" s="46"/>
      <c r="K1950" s="45"/>
      <c r="N1950" s="161"/>
    </row>
    <row r="1951" spans="1:14" hidden="1" outlineLevel="1" x14ac:dyDescent="0.3">
      <c r="A1951" s="15">
        <v>1948</v>
      </c>
      <c r="B1951" s="44">
        <f t="shared" si="190"/>
        <v>68033.097000000009</v>
      </c>
      <c r="C1951" s="41">
        <f t="shared" si="188"/>
        <v>102.05</v>
      </c>
      <c r="D1951" s="41"/>
      <c r="E1951" s="41">
        <f t="shared" si="187"/>
        <v>102.05</v>
      </c>
      <c r="F1951" s="41">
        <f t="shared" si="189"/>
        <v>96.947499999999991</v>
      </c>
      <c r="G1951" s="41">
        <f t="shared" si="185"/>
        <v>0</v>
      </c>
      <c r="H1951" s="41">
        <f t="shared" si="186"/>
        <v>68130.044500000004</v>
      </c>
      <c r="I1951" s="45"/>
      <c r="J1951" s="46"/>
      <c r="K1951" s="45"/>
      <c r="N1951" s="161"/>
    </row>
    <row r="1952" spans="1:14" hidden="1" outlineLevel="1" x14ac:dyDescent="0.3">
      <c r="A1952" s="15">
        <v>1949</v>
      </c>
      <c r="B1952" s="44">
        <f t="shared" si="190"/>
        <v>68130.044500000004</v>
      </c>
      <c r="C1952" s="41">
        <f t="shared" si="188"/>
        <v>102.2</v>
      </c>
      <c r="D1952" s="41"/>
      <c r="E1952" s="41">
        <f t="shared" si="187"/>
        <v>102.2</v>
      </c>
      <c r="F1952" s="41">
        <f t="shared" si="189"/>
        <v>97.09</v>
      </c>
      <c r="G1952" s="41">
        <f t="shared" si="185"/>
        <v>0</v>
      </c>
      <c r="H1952" s="41">
        <f t="shared" si="186"/>
        <v>68227.1345</v>
      </c>
      <c r="I1952" s="45"/>
      <c r="J1952" s="46"/>
      <c r="K1952" s="45"/>
      <c r="N1952" s="161"/>
    </row>
    <row r="1953" spans="1:14" hidden="1" outlineLevel="1" x14ac:dyDescent="0.3">
      <c r="A1953" s="15">
        <v>1950</v>
      </c>
      <c r="B1953" s="44">
        <f t="shared" si="190"/>
        <v>68227.1345</v>
      </c>
      <c r="C1953" s="41">
        <f t="shared" si="188"/>
        <v>102.34</v>
      </c>
      <c r="D1953" s="41">
        <f>D1563</f>
        <v>200</v>
      </c>
      <c r="E1953" s="41">
        <f t="shared" si="187"/>
        <v>102.34</v>
      </c>
      <c r="F1953" s="41">
        <f t="shared" si="189"/>
        <v>97.222999999999999</v>
      </c>
      <c r="G1953" s="41">
        <f t="shared" ref="G1953:G2016" si="191">IF(F1953&gt;0,0,E1953-F1953)</f>
        <v>0</v>
      </c>
      <c r="H1953" s="41">
        <f t="shared" ref="H1953:H2016" si="192">B1953+F1953+(D1953*gebuehr)</f>
        <v>68514.357499999998</v>
      </c>
      <c r="I1953" s="47">
        <f>D1953+I1923</f>
        <v>13000</v>
      </c>
      <c r="J1953" s="41"/>
      <c r="K1953" s="45"/>
      <c r="N1953" s="161"/>
    </row>
    <row r="1954" spans="1:14" hidden="1" outlineLevel="1" x14ac:dyDescent="0.3">
      <c r="A1954" s="15">
        <v>1951</v>
      </c>
      <c r="B1954" s="44">
        <f t="shared" si="190"/>
        <v>68514.357499999998</v>
      </c>
      <c r="C1954" s="41">
        <f t="shared" si="188"/>
        <v>102.77</v>
      </c>
      <c r="D1954" s="41"/>
      <c r="E1954" s="41">
        <f t="shared" si="187"/>
        <v>102.77</v>
      </c>
      <c r="F1954" s="41">
        <f t="shared" si="189"/>
        <v>97.631499999999988</v>
      </c>
      <c r="G1954" s="41">
        <f t="shared" si="191"/>
        <v>0</v>
      </c>
      <c r="H1954" s="41">
        <f t="shared" si="192"/>
        <v>68611.989000000001</v>
      </c>
      <c r="I1954" s="45"/>
      <c r="J1954" s="46"/>
      <c r="K1954" s="45"/>
      <c r="N1954" s="161"/>
    </row>
    <row r="1955" spans="1:14" hidden="1" outlineLevel="1" x14ac:dyDescent="0.3">
      <c r="A1955" s="15">
        <v>1952</v>
      </c>
      <c r="B1955" s="44">
        <f t="shared" si="190"/>
        <v>68611.989000000001</v>
      </c>
      <c r="C1955" s="41">
        <f t="shared" si="188"/>
        <v>102.92</v>
      </c>
      <c r="D1955" s="41"/>
      <c r="E1955" s="41">
        <f t="shared" si="187"/>
        <v>102.92</v>
      </c>
      <c r="F1955" s="41">
        <f t="shared" si="189"/>
        <v>97.774000000000001</v>
      </c>
      <c r="G1955" s="41">
        <f t="shared" si="191"/>
        <v>0</v>
      </c>
      <c r="H1955" s="41">
        <f t="shared" si="192"/>
        <v>68709.763000000006</v>
      </c>
      <c r="I1955" s="45"/>
      <c r="J1955" s="46"/>
      <c r="K1955" s="45"/>
      <c r="N1955" s="161"/>
    </row>
    <row r="1956" spans="1:14" hidden="1" outlineLevel="1" x14ac:dyDescent="0.3">
      <c r="A1956" s="15">
        <v>1953</v>
      </c>
      <c r="B1956" s="44">
        <f t="shared" si="190"/>
        <v>68709.763000000006</v>
      </c>
      <c r="C1956" s="41">
        <f t="shared" si="188"/>
        <v>103.06</v>
      </c>
      <c r="D1956" s="41"/>
      <c r="E1956" s="41">
        <f t="shared" si="187"/>
        <v>103.06</v>
      </c>
      <c r="F1956" s="41">
        <f t="shared" si="189"/>
        <v>97.906999999999996</v>
      </c>
      <c r="G1956" s="41">
        <f t="shared" si="191"/>
        <v>0</v>
      </c>
      <c r="H1956" s="41">
        <f t="shared" si="192"/>
        <v>68807.670000000013</v>
      </c>
      <c r="I1956" s="45"/>
      <c r="J1956" s="46"/>
      <c r="K1956" s="45"/>
      <c r="N1956" s="161"/>
    </row>
    <row r="1957" spans="1:14" hidden="1" outlineLevel="1" x14ac:dyDescent="0.3">
      <c r="A1957" s="15">
        <v>1954</v>
      </c>
      <c r="B1957" s="44">
        <f t="shared" si="190"/>
        <v>68807.670000000013</v>
      </c>
      <c r="C1957" s="41">
        <f t="shared" si="188"/>
        <v>103.21</v>
      </c>
      <c r="D1957" s="41"/>
      <c r="E1957" s="41">
        <f t="shared" si="187"/>
        <v>103.21</v>
      </c>
      <c r="F1957" s="41">
        <f t="shared" si="189"/>
        <v>98.049499999999995</v>
      </c>
      <c r="G1957" s="41">
        <f t="shared" si="191"/>
        <v>0</v>
      </c>
      <c r="H1957" s="41">
        <f t="shared" si="192"/>
        <v>68905.719500000007</v>
      </c>
      <c r="I1957" s="45"/>
      <c r="J1957" s="46"/>
      <c r="K1957" s="45"/>
      <c r="N1957" s="161"/>
    </row>
    <row r="1958" spans="1:14" hidden="1" outlineLevel="1" x14ac:dyDescent="0.3">
      <c r="A1958" s="15">
        <v>1955</v>
      </c>
      <c r="B1958" s="44">
        <f t="shared" si="190"/>
        <v>68905.719500000007</v>
      </c>
      <c r="C1958" s="41">
        <f t="shared" si="188"/>
        <v>103.36</v>
      </c>
      <c r="D1958" s="41"/>
      <c r="E1958" s="41">
        <f t="shared" si="187"/>
        <v>103.36</v>
      </c>
      <c r="F1958" s="41">
        <f t="shared" si="189"/>
        <v>98.191999999999993</v>
      </c>
      <c r="G1958" s="41">
        <f t="shared" si="191"/>
        <v>0</v>
      </c>
      <c r="H1958" s="41">
        <f t="shared" si="192"/>
        <v>69003.911500000002</v>
      </c>
      <c r="I1958" s="45"/>
      <c r="J1958" s="46"/>
      <c r="K1958" s="45"/>
      <c r="N1958" s="161"/>
    </row>
    <row r="1959" spans="1:14" hidden="1" outlineLevel="1" x14ac:dyDescent="0.3">
      <c r="A1959" s="15">
        <v>1956</v>
      </c>
      <c r="B1959" s="44">
        <f t="shared" si="190"/>
        <v>69003.911500000002</v>
      </c>
      <c r="C1959" s="41">
        <f t="shared" si="188"/>
        <v>103.51</v>
      </c>
      <c r="D1959" s="41"/>
      <c r="E1959" s="41">
        <f t="shared" si="187"/>
        <v>103.51</v>
      </c>
      <c r="F1959" s="41">
        <f t="shared" si="189"/>
        <v>98.334500000000006</v>
      </c>
      <c r="G1959" s="41">
        <f t="shared" si="191"/>
        <v>0</v>
      </c>
      <c r="H1959" s="41">
        <f t="shared" si="192"/>
        <v>69102.245999999999</v>
      </c>
      <c r="I1959" s="45"/>
      <c r="J1959" s="46"/>
      <c r="K1959" s="45"/>
      <c r="N1959" s="161"/>
    </row>
    <row r="1960" spans="1:14" hidden="1" outlineLevel="1" x14ac:dyDescent="0.3">
      <c r="A1960" s="15">
        <v>1957</v>
      </c>
      <c r="B1960" s="44">
        <f t="shared" si="190"/>
        <v>69102.245999999999</v>
      </c>
      <c r="C1960" s="41">
        <f t="shared" si="188"/>
        <v>103.65</v>
      </c>
      <c r="D1960" s="41"/>
      <c r="E1960" s="41">
        <f t="shared" si="187"/>
        <v>103.65</v>
      </c>
      <c r="F1960" s="41">
        <f t="shared" si="189"/>
        <v>98.467500000000001</v>
      </c>
      <c r="G1960" s="41">
        <f t="shared" si="191"/>
        <v>0</v>
      </c>
      <c r="H1960" s="41">
        <f t="shared" si="192"/>
        <v>69200.713499999998</v>
      </c>
      <c r="I1960" s="45"/>
      <c r="J1960" s="46"/>
      <c r="K1960" s="45"/>
      <c r="N1960" s="161"/>
    </row>
    <row r="1961" spans="1:14" hidden="1" outlineLevel="1" x14ac:dyDescent="0.3">
      <c r="A1961" s="15">
        <v>1958</v>
      </c>
      <c r="B1961" s="44">
        <f t="shared" si="190"/>
        <v>69200.713499999998</v>
      </c>
      <c r="C1961" s="41">
        <f t="shared" si="188"/>
        <v>103.8</v>
      </c>
      <c r="D1961" s="41"/>
      <c r="E1961" s="41">
        <f t="shared" si="187"/>
        <v>103.8</v>
      </c>
      <c r="F1961" s="41">
        <f t="shared" si="189"/>
        <v>98.61</v>
      </c>
      <c r="G1961" s="41">
        <f t="shared" si="191"/>
        <v>0</v>
      </c>
      <c r="H1961" s="41">
        <f t="shared" si="192"/>
        <v>69299.323499999999</v>
      </c>
      <c r="I1961" s="45"/>
      <c r="J1961" s="46"/>
      <c r="K1961" s="45"/>
      <c r="N1961" s="161"/>
    </row>
    <row r="1962" spans="1:14" hidden="1" outlineLevel="1" x14ac:dyDescent="0.3">
      <c r="A1962" s="15">
        <v>1959</v>
      </c>
      <c r="B1962" s="44">
        <f t="shared" si="190"/>
        <v>69299.323499999999</v>
      </c>
      <c r="C1962" s="41">
        <f t="shared" si="188"/>
        <v>103.95</v>
      </c>
      <c r="D1962" s="41"/>
      <c r="E1962" s="41">
        <f t="shared" si="187"/>
        <v>103.95</v>
      </c>
      <c r="F1962" s="41">
        <f t="shared" si="189"/>
        <v>98.752499999999998</v>
      </c>
      <c r="G1962" s="41">
        <f t="shared" si="191"/>
        <v>0</v>
      </c>
      <c r="H1962" s="41">
        <f t="shared" si="192"/>
        <v>69398.076000000001</v>
      </c>
      <c r="I1962" s="45"/>
      <c r="J1962" s="46"/>
      <c r="K1962" s="45"/>
      <c r="N1962" s="161"/>
    </row>
    <row r="1963" spans="1:14" hidden="1" outlineLevel="1" x14ac:dyDescent="0.3">
      <c r="A1963" s="15">
        <v>1960</v>
      </c>
      <c r="B1963" s="44">
        <f t="shared" si="190"/>
        <v>69398.076000000001</v>
      </c>
      <c r="C1963" s="41">
        <f t="shared" si="188"/>
        <v>104.1</v>
      </c>
      <c r="D1963" s="41"/>
      <c r="E1963" s="41">
        <f t="shared" si="187"/>
        <v>104.1</v>
      </c>
      <c r="F1963" s="41">
        <f t="shared" si="189"/>
        <v>98.894999999999996</v>
      </c>
      <c r="G1963" s="41">
        <f t="shared" si="191"/>
        <v>0</v>
      </c>
      <c r="H1963" s="41">
        <f t="shared" si="192"/>
        <v>69496.971000000005</v>
      </c>
      <c r="I1963" s="45"/>
      <c r="J1963" s="46"/>
      <c r="K1963" s="45"/>
      <c r="N1963" s="161"/>
    </row>
    <row r="1964" spans="1:14" hidden="1" outlineLevel="1" x14ac:dyDescent="0.3">
      <c r="A1964" s="15">
        <v>1961</v>
      </c>
      <c r="B1964" s="44">
        <f t="shared" si="190"/>
        <v>69496.971000000005</v>
      </c>
      <c r="C1964" s="41">
        <f t="shared" si="188"/>
        <v>104.25</v>
      </c>
      <c r="D1964" s="41"/>
      <c r="E1964" s="41">
        <f t="shared" si="187"/>
        <v>104.25</v>
      </c>
      <c r="F1964" s="41">
        <f t="shared" si="189"/>
        <v>99.037499999999994</v>
      </c>
      <c r="G1964" s="41">
        <f t="shared" si="191"/>
        <v>0</v>
      </c>
      <c r="H1964" s="41">
        <f t="shared" si="192"/>
        <v>69596.008500000011</v>
      </c>
      <c r="I1964" s="45"/>
      <c r="J1964" s="46"/>
      <c r="K1964" s="45"/>
      <c r="N1964" s="161"/>
    </row>
    <row r="1965" spans="1:14" hidden="1" outlineLevel="1" x14ac:dyDescent="0.3">
      <c r="A1965" s="15">
        <v>1962</v>
      </c>
      <c r="B1965" s="44">
        <f t="shared" si="190"/>
        <v>69596.008500000011</v>
      </c>
      <c r="C1965" s="41">
        <f t="shared" si="188"/>
        <v>104.39</v>
      </c>
      <c r="D1965" s="41"/>
      <c r="E1965" s="41">
        <f t="shared" si="187"/>
        <v>104.39</v>
      </c>
      <c r="F1965" s="41">
        <f t="shared" si="189"/>
        <v>99.17049999999999</v>
      </c>
      <c r="G1965" s="41">
        <f t="shared" si="191"/>
        <v>0</v>
      </c>
      <c r="H1965" s="41">
        <f t="shared" si="192"/>
        <v>69695.179000000004</v>
      </c>
      <c r="I1965" s="45"/>
      <c r="J1965" s="46"/>
      <c r="K1965" s="45"/>
      <c r="N1965" s="161"/>
    </row>
    <row r="1966" spans="1:14" hidden="1" outlineLevel="1" x14ac:dyDescent="0.3">
      <c r="A1966" s="15">
        <v>1963</v>
      </c>
      <c r="B1966" s="44">
        <f t="shared" si="190"/>
        <v>69695.179000000004</v>
      </c>
      <c r="C1966" s="41">
        <f t="shared" si="188"/>
        <v>104.54</v>
      </c>
      <c r="D1966" s="41"/>
      <c r="E1966" s="41">
        <f t="shared" si="187"/>
        <v>104.54</v>
      </c>
      <c r="F1966" s="41">
        <f t="shared" si="189"/>
        <v>99.313000000000002</v>
      </c>
      <c r="G1966" s="41">
        <f t="shared" si="191"/>
        <v>0</v>
      </c>
      <c r="H1966" s="41">
        <f t="shared" si="192"/>
        <v>69794.491999999998</v>
      </c>
      <c r="I1966" s="45"/>
      <c r="J1966" s="46"/>
      <c r="K1966" s="45"/>
      <c r="N1966" s="161"/>
    </row>
    <row r="1967" spans="1:14" hidden="1" outlineLevel="1" x14ac:dyDescent="0.3">
      <c r="A1967" s="15">
        <v>1964</v>
      </c>
      <c r="B1967" s="44">
        <f t="shared" si="190"/>
        <v>69794.491999999998</v>
      </c>
      <c r="C1967" s="41">
        <f t="shared" si="188"/>
        <v>104.69</v>
      </c>
      <c r="D1967" s="41"/>
      <c r="E1967" s="41">
        <f t="shared" si="187"/>
        <v>104.69</v>
      </c>
      <c r="F1967" s="41">
        <f t="shared" si="189"/>
        <v>99.455499999999986</v>
      </c>
      <c r="G1967" s="41">
        <f t="shared" si="191"/>
        <v>0</v>
      </c>
      <c r="H1967" s="41">
        <f t="shared" si="192"/>
        <v>69893.947499999995</v>
      </c>
      <c r="I1967" s="45"/>
      <c r="J1967" s="46"/>
      <c r="K1967" s="45"/>
      <c r="N1967" s="161"/>
    </row>
    <row r="1968" spans="1:14" hidden="1" outlineLevel="1" x14ac:dyDescent="0.3">
      <c r="A1968" s="15">
        <v>1965</v>
      </c>
      <c r="B1968" s="44">
        <f t="shared" si="190"/>
        <v>69893.947499999995</v>
      </c>
      <c r="C1968" s="41">
        <f t="shared" si="188"/>
        <v>104.84</v>
      </c>
      <c r="D1968" s="41"/>
      <c r="E1968" s="41">
        <f t="shared" si="187"/>
        <v>104.84</v>
      </c>
      <c r="F1968" s="41">
        <f t="shared" si="189"/>
        <v>99.597999999999999</v>
      </c>
      <c r="G1968" s="41">
        <f t="shared" si="191"/>
        <v>0</v>
      </c>
      <c r="H1968" s="41">
        <f t="shared" si="192"/>
        <v>69993.545499999993</v>
      </c>
      <c r="I1968" s="45"/>
      <c r="J1968" s="46"/>
      <c r="K1968" s="45"/>
      <c r="N1968" s="161"/>
    </row>
    <row r="1969" spans="1:14" hidden="1" outlineLevel="1" x14ac:dyDescent="0.3">
      <c r="A1969" s="15">
        <v>1966</v>
      </c>
      <c r="B1969" s="44">
        <f t="shared" si="190"/>
        <v>69993.545499999993</v>
      </c>
      <c r="C1969" s="41">
        <f t="shared" si="188"/>
        <v>104.99</v>
      </c>
      <c r="D1969" s="41"/>
      <c r="E1969" s="41">
        <f t="shared" si="187"/>
        <v>104.99</v>
      </c>
      <c r="F1969" s="41">
        <f t="shared" si="189"/>
        <v>99.740499999999997</v>
      </c>
      <c r="G1969" s="41">
        <f t="shared" si="191"/>
        <v>0</v>
      </c>
      <c r="H1969" s="41">
        <f t="shared" si="192"/>
        <v>70093.285999999993</v>
      </c>
      <c r="I1969" s="45"/>
      <c r="J1969" s="46"/>
      <c r="K1969" s="45"/>
      <c r="N1969" s="161"/>
    </row>
    <row r="1970" spans="1:14" hidden="1" outlineLevel="1" x14ac:dyDescent="0.3">
      <c r="A1970" s="15">
        <v>1967</v>
      </c>
      <c r="B1970" s="44">
        <f t="shared" si="190"/>
        <v>70093.285999999993</v>
      </c>
      <c r="C1970" s="41">
        <f t="shared" si="188"/>
        <v>105.14</v>
      </c>
      <c r="D1970" s="41"/>
      <c r="E1970" s="41">
        <f t="shared" ref="E1970:E2033" si="193">C1970+G1969</f>
        <v>105.14</v>
      </c>
      <c r="F1970" s="41">
        <f t="shared" si="189"/>
        <v>99.882999999999996</v>
      </c>
      <c r="G1970" s="41">
        <f t="shared" si="191"/>
        <v>0</v>
      </c>
      <c r="H1970" s="41">
        <f t="shared" si="192"/>
        <v>70193.168999999994</v>
      </c>
      <c r="I1970" s="45"/>
      <c r="J1970" s="46"/>
      <c r="K1970" s="45"/>
      <c r="N1970" s="161"/>
    </row>
    <row r="1971" spans="1:14" hidden="1" outlineLevel="1" x14ac:dyDescent="0.3">
      <c r="A1971" s="15">
        <v>1968</v>
      </c>
      <c r="B1971" s="44">
        <f t="shared" si="190"/>
        <v>70193.168999999994</v>
      </c>
      <c r="C1971" s="41">
        <f t="shared" si="188"/>
        <v>105.29</v>
      </c>
      <c r="D1971" s="41"/>
      <c r="E1971" s="41">
        <f t="shared" si="193"/>
        <v>105.29</v>
      </c>
      <c r="F1971" s="41">
        <f t="shared" si="189"/>
        <v>100.02550000000001</v>
      </c>
      <c r="G1971" s="41">
        <f t="shared" si="191"/>
        <v>0</v>
      </c>
      <c r="H1971" s="41">
        <f t="shared" si="192"/>
        <v>70293.194499999998</v>
      </c>
      <c r="I1971" s="45"/>
      <c r="J1971" s="46"/>
      <c r="K1971" s="45"/>
      <c r="N1971" s="161"/>
    </row>
    <row r="1972" spans="1:14" hidden="1" outlineLevel="1" x14ac:dyDescent="0.3">
      <c r="A1972" s="15">
        <v>1969</v>
      </c>
      <c r="B1972" s="44">
        <f t="shared" si="190"/>
        <v>70293.194499999998</v>
      </c>
      <c r="C1972" s="41">
        <f t="shared" si="188"/>
        <v>105.44</v>
      </c>
      <c r="D1972" s="41"/>
      <c r="E1972" s="41">
        <f t="shared" si="193"/>
        <v>105.44</v>
      </c>
      <c r="F1972" s="41">
        <f t="shared" si="189"/>
        <v>100.16799999999999</v>
      </c>
      <c r="G1972" s="41">
        <f t="shared" si="191"/>
        <v>0</v>
      </c>
      <c r="H1972" s="41">
        <f t="shared" si="192"/>
        <v>70393.362500000003</v>
      </c>
      <c r="I1972" s="45"/>
      <c r="J1972" s="46"/>
      <c r="K1972" s="45"/>
      <c r="N1972" s="161"/>
    </row>
    <row r="1973" spans="1:14" hidden="1" outlineLevel="1" x14ac:dyDescent="0.3">
      <c r="A1973" s="15">
        <v>1970</v>
      </c>
      <c r="B1973" s="44">
        <f t="shared" si="190"/>
        <v>70393.362500000003</v>
      </c>
      <c r="C1973" s="41">
        <f t="shared" si="188"/>
        <v>105.59</v>
      </c>
      <c r="D1973" s="41"/>
      <c r="E1973" s="41">
        <f t="shared" si="193"/>
        <v>105.59</v>
      </c>
      <c r="F1973" s="41">
        <f t="shared" si="189"/>
        <v>100.3105</v>
      </c>
      <c r="G1973" s="41">
        <f t="shared" si="191"/>
        <v>0</v>
      </c>
      <c r="H1973" s="41">
        <f t="shared" si="192"/>
        <v>70493.67300000001</v>
      </c>
      <c r="I1973" s="45"/>
      <c r="J1973" s="46"/>
      <c r="K1973" s="45"/>
      <c r="N1973" s="161"/>
    </row>
    <row r="1974" spans="1:14" hidden="1" outlineLevel="1" x14ac:dyDescent="0.3">
      <c r="A1974" s="15">
        <v>1971</v>
      </c>
      <c r="B1974" s="44">
        <f t="shared" si="190"/>
        <v>70493.67300000001</v>
      </c>
      <c r="C1974" s="41">
        <f t="shared" si="188"/>
        <v>105.74</v>
      </c>
      <c r="D1974" s="41"/>
      <c r="E1974" s="41">
        <f t="shared" si="193"/>
        <v>105.74</v>
      </c>
      <c r="F1974" s="41">
        <f t="shared" si="189"/>
        <v>100.45299999999999</v>
      </c>
      <c r="G1974" s="41">
        <f t="shared" si="191"/>
        <v>0</v>
      </c>
      <c r="H1974" s="41">
        <f t="shared" si="192"/>
        <v>70594.126000000004</v>
      </c>
      <c r="I1974" s="45"/>
      <c r="J1974" s="46"/>
      <c r="K1974" s="45"/>
      <c r="N1974" s="161"/>
    </row>
    <row r="1975" spans="1:14" hidden="1" outlineLevel="1" x14ac:dyDescent="0.3">
      <c r="A1975" s="15">
        <v>1972</v>
      </c>
      <c r="B1975" s="44">
        <f t="shared" si="190"/>
        <v>70594.126000000004</v>
      </c>
      <c r="C1975" s="41">
        <f t="shared" si="188"/>
        <v>105.89</v>
      </c>
      <c r="D1975" s="41"/>
      <c r="E1975" s="41">
        <f t="shared" si="193"/>
        <v>105.89</v>
      </c>
      <c r="F1975" s="41">
        <f t="shared" si="189"/>
        <v>100.5955</v>
      </c>
      <c r="G1975" s="41">
        <f t="shared" si="191"/>
        <v>0</v>
      </c>
      <c r="H1975" s="41">
        <f t="shared" si="192"/>
        <v>70694.7215</v>
      </c>
      <c r="I1975" s="45"/>
      <c r="J1975" s="46"/>
      <c r="K1975" s="45"/>
      <c r="N1975" s="161"/>
    </row>
    <row r="1976" spans="1:14" hidden="1" outlineLevel="1" x14ac:dyDescent="0.3">
      <c r="A1976" s="15">
        <v>1973</v>
      </c>
      <c r="B1976" s="44">
        <f t="shared" si="190"/>
        <v>70694.7215</v>
      </c>
      <c r="C1976" s="41">
        <f t="shared" si="188"/>
        <v>106.04</v>
      </c>
      <c r="D1976" s="41"/>
      <c r="E1976" s="41">
        <f t="shared" si="193"/>
        <v>106.04</v>
      </c>
      <c r="F1976" s="41">
        <f t="shared" si="189"/>
        <v>100.738</v>
      </c>
      <c r="G1976" s="41">
        <f t="shared" si="191"/>
        <v>0</v>
      </c>
      <c r="H1976" s="41">
        <f t="shared" si="192"/>
        <v>70795.459499999997</v>
      </c>
      <c r="I1976" s="45"/>
      <c r="J1976" s="46"/>
      <c r="K1976" s="45"/>
      <c r="N1976" s="161"/>
    </row>
    <row r="1977" spans="1:14" hidden="1" outlineLevel="1" x14ac:dyDescent="0.3">
      <c r="A1977" s="15">
        <v>1974</v>
      </c>
      <c r="B1977" s="44">
        <f t="shared" si="190"/>
        <v>70795.459499999997</v>
      </c>
      <c r="C1977" s="41">
        <f t="shared" si="188"/>
        <v>106.19</v>
      </c>
      <c r="D1977" s="41"/>
      <c r="E1977" s="41">
        <f t="shared" si="193"/>
        <v>106.19</v>
      </c>
      <c r="F1977" s="41">
        <f t="shared" si="189"/>
        <v>100.8805</v>
      </c>
      <c r="G1977" s="41">
        <f t="shared" si="191"/>
        <v>0</v>
      </c>
      <c r="H1977" s="41">
        <f t="shared" si="192"/>
        <v>70896.34</v>
      </c>
      <c r="I1977" s="45"/>
      <c r="J1977" s="46"/>
      <c r="K1977" s="45"/>
      <c r="N1977" s="161"/>
    </row>
    <row r="1978" spans="1:14" hidden="1" outlineLevel="1" x14ac:dyDescent="0.3">
      <c r="A1978" s="15">
        <v>1975</v>
      </c>
      <c r="B1978" s="44">
        <f t="shared" si="190"/>
        <v>70896.34</v>
      </c>
      <c r="C1978" s="41">
        <f t="shared" si="188"/>
        <v>106.34</v>
      </c>
      <c r="D1978" s="41"/>
      <c r="E1978" s="41">
        <f t="shared" si="193"/>
        <v>106.34</v>
      </c>
      <c r="F1978" s="41">
        <f t="shared" si="189"/>
        <v>101.023</v>
      </c>
      <c r="G1978" s="41">
        <f t="shared" si="191"/>
        <v>0</v>
      </c>
      <c r="H1978" s="41">
        <f t="shared" si="192"/>
        <v>70997.362999999998</v>
      </c>
      <c r="I1978" s="45"/>
      <c r="J1978" s="46"/>
      <c r="K1978" s="45"/>
      <c r="N1978" s="161"/>
    </row>
    <row r="1979" spans="1:14" hidden="1" outlineLevel="1" x14ac:dyDescent="0.3">
      <c r="A1979" s="15">
        <v>1976</v>
      </c>
      <c r="B1979" s="44">
        <f t="shared" si="190"/>
        <v>70997.362999999998</v>
      </c>
      <c r="C1979" s="41">
        <f t="shared" si="188"/>
        <v>106.5</v>
      </c>
      <c r="D1979" s="41"/>
      <c r="E1979" s="41">
        <f t="shared" si="193"/>
        <v>106.5</v>
      </c>
      <c r="F1979" s="41">
        <f t="shared" si="189"/>
        <v>101.175</v>
      </c>
      <c r="G1979" s="41">
        <f t="shared" si="191"/>
        <v>0</v>
      </c>
      <c r="H1979" s="41">
        <f t="shared" si="192"/>
        <v>71098.538</v>
      </c>
      <c r="I1979" s="45"/>
      <c r="J1979" s="46"/>
      <c r="K1979" s="45"/>
      <c r="N1979" s="161"/>
    </row>
    <row r="1980" spans="1:14" hidden="1" outlineLevel="1" x14ac:dyDescent="0.3">
      <c r="A1980" s="15">
        <v>1977</v>
      </c>
      <c r="B1980" s="44">
        <f t="shared" si="190"/>
        <v>71098.538</v>
      </c>
      <c r="C1980" s="41">
        <f t="shared" si="188"/>
        <v>106.65</v>
      </c>
      <c r="D1980" s="41"/>
      <c r="E1980" s="41">
        <f t="shared" si="193"/>
        <v>106.65</v>
      </c>
      <c r="F1980" s="41">
        <f t="shared" si="189"/>
        <v>101.3175</v>
      </c>
      <c r="G1980" s="41">
        <f t="shared" si="191"/>
        <v>0</v>
      </c>
      <c r="H1980" s="41">
        <f t="shared" si="192"/>
        <v>71199.855500000005</v>
      </c>
      <c r="I1980" s="45"/>
      <c r="J1980" s="46"/>
      <c r="K1980" s="45"/>
      <c r="N1980" s="161"/>
    </row>
    <row r="1981" spans="1:14" hidden="1" outlineLevel="1" x14ac:dyDescent="0.3">
      <c r="A1981" s="15">
        <v>1978</v>
      </c>
      <c r="B1981" s="44">
        <f t="shared" si="190"/>
        <v>71199.855500000005</v>
      </c>
      <c r="C1981" s="41">
        <f t="shared" si="188"/>
        <v>106.8</v>
      </c>
      <c r="D1981" s="41"/>
      <c r="E1981" s="41">
        <f t="shared" si="193"/>
        <v>106.8</v>
      </c>
      <c r="F1981" s="41">
        <f t="shared" si="189"/>
        <v>101.46</v>
      </c>
      <c r="G1981" s="41">
        <f t="shared" si="191"/>
        <v>0</v>
      </c>
      <c r="H1981" s="41">
        <f t="shared" si="192"/>
        <v>71301.315500000012</v>
      </c>
      <c r="I1981" s="45"/>
      <c r="J1981" s="46"/>
      <c r="K1981" s="45"/>
      <c r="N1981" s="161"/>
    </row>
    <row r="1982" spans="1:14" hidden="1" outlineLevel="1" x14ac:dyDescent="0.3">
      <c r="A1982" s="15">
        <v>1979</v>
      </c>
      <c r="B1982" s="44">
        <f t="shared" si="190"/>
        <v>71301.315500000012</v>
      </c>
      <c r="C1982" s="41">
        <f t="shared" si="188"/>
        <v>106.95</v>
      </c>
      <c r="D1982" s="41"/>
      <c r="E1982" s="41">
        <f t="shared" si="193"/>
        <v>106.95</v>
      </c>
      <c r="F1982" s="41">
        <f t="shared" si="189"/>
        <v>101.60249999999999</v>
      </c>
      <c r="G1982" s="41">
        <f t="shared" si="191"/>
        <v>0</v>
      </c>
      <c r="H1982" s="41">
        <f t="shared" si="192"/>
        <v>71402.918000000005</v>
      </c>
      <c r="I1982" s="45"/>
      <c r="J1982" s="46"/>
      <c r="K1982" s="45"/>
      <c r="N1982" s="161"/>
    </row>
    <row r="1983" spans="1:14" hidden="1" outlineLevel="1" x14ac:dyDescent="0.3">
      <c r="A1983" s="15">
        <v>1980</v>
      </c>
      <c r="B1983" s="44">
        <f t="shared" si="190"/>
        <v>71402.918000000005</v>
      </c>
      <c r="C1983" s="41">
        <f t="shared" si="188"/>
        <v>107.1</v>
      </c>
      <c r="D1983" s="41">
        <f>D1563</f>
        <v>200</v>
      </c>
      <c r="E1983" s="41">
        <f t="shared" si="193"/>
        <v>107.1</v>
      </c>
      <c r="F1983" s="41">
        <f t="shared" si="189"/>
        <v>101.74499999999999</v>
      </c>
      <c r="G1983" s="41">
        <f t="shared" si="191"/>
        <v>0</v>
      </c>
      <c r="H1983" s="41">
        <f t="shared" si="192"/>
        <v>71694.663</v>
      </c>
      <c r="I1983" s="47">
        <f>D1983+I1953</f>
        <v>13200</v>
      </c>
      <c r="J1983" s="41"/>
      <c r="K1983" s="45"/>
      <c r="N1983" s="161"/>
    </row>
    <row r="1984" spans="1:14" hidden="1" outlineLevel="1" x14ac:dyDescent="0.3">
      <c r="A1984" s="15">
        <v>1981</v>
      </c>
      <c r="B1984" s="44">
        <f t="shared" si="190"/>
        <v>71694.663</v>
      </c>
      <c r="C1984" s="41">
        <f t="shared" si="188"/>
        <v>107.54</v>
      </c>
      <c r="D1984" s="41"/>
      <c r="E1984" s="41">
        <f t="shared" si="193"/>
        <v>107.54</v>
      </c>
      <c r="F1984" s="41">
        <f t="shared" si="189"/>
        <v>102.163</v>
      </c>
      <c r="G1984" s="41">
        <f t="shared" si="191"/>
        <v>0</v>
      </c>
      <c r="H1984" s="41">
        <f t="shared" si="192"/>
        <v>71796.826000000001</v>
      </c>
      <c r="I1984" s="45"/>
      <c r="J1984" s="46"/>
      <c r="K1984" s="45"/>
      <c r="N1984" s="161"/>
    </row>
    <row r="1985" spans="1:14" hidden="1" outlineLevel="1" x14ac:dyDescent="0.3">
      <c r="A1985" s="15">
        <v>1982</v>
      </c>
      <c r="B1985" s="44">
        <f t="shared" si="190"/>
        <v>71796.826000000001</v>
      </c>
      <c r="C1985" s="41">
        <f t="shared" si="188"/>
        <v>107.7</v>
      </c>
      <c r="D1985" s="41"/>
      <c r="E1985" s="41">
        <f t="shared" si="193"/>
        <v>107.7</v>
      </c>
      <c r="F1985" s="41">
        <f t="shared" si="189"/>
        <v>102.315</v>
      </c>
      <c r="G1985" s="41">
        <f t="shared" si="191"/>
        <v>0</v>
      </c>
      <c r="H1985" s="41">
        <f t="shared" si="192"/>
        <v>71899.141000000003</v>
      </c>
      <c r="I1985" s="45"/>
      <c r="J1985" s="46"/>
      <c r="K1985" s="45"/>
      <c r="N1985" s="161"/>
    </row>
    <row r="1986" spans="1:14" hidden="1" outlineLevel="1" x14ac:dyDescent="0.3">
      <c r="A1986" s="15">
        <v>1983</v>
      </c>
      <c r="B1986" s="44">
        <f t="shared" si="190"/>
        <v>71899.141000000003</v>
      </c>
      <c r="C1986" s="41">
        <f t="shared" si="188"/>
        <v>107.85</v>
      </c>
      <c r="D1986" s="41"/>
      <c r="E1986" s="41">
        <f t="shared" si="193"/>
        <v>107.85</v>
      </c>
      <c r="F1986" s="41">
        <f t="shared" si="189"/>
        <v>102.4575</v>
      </c>
      <c r="G1986" s="41">
        <f t="shared" si="191"/>
        <v>0</v>
      </c>
      <c r="H1986" s="41">
        <f t="shared" si="192"/>
        <v>72001.598500000007</v>
      </c>
      <c r="I1986" s="45"/>
      <c r="J1986" s="46"/>
      <c r="K1986" s="45"/>
      <c r="N1986" s="161"/>
    </row>
    <row r="1987" spans="1:14" hidden="1" outlineLevel="1" x14ac:dyDescent="0.3">
      <c r="A1987" s="15">
        <v>1984</v>
      </c>
      <c r="B1987" s="44">
        <f t="shared" si="190"/>
        <v>72001.598500000007</v>
      </c>
      <c r="C1987" s="41">
        <f t="shared" si="188"/>
        <v>108</v>
      </c>
      <c r="D1987" s="41"/>
      <c r="E1987" s="41">
        <f t="shared" si="193"/>
        <v>108</v>
      </c>
      <c r="F1987" s="41">
        <f t="shared" si="189"/>
        <v>102.6</v>
      </c>
      <c r="G1987" s="41">
        <f t="shared" si="191"/>
        <v>0</v>
      </c>
      <c r="H1987" s="41">
        <f t="shared" si="192"/>
        <v>72104.198500000013</v>
      </c>
      <c r="I1987" s="45"/>
      <c r="J1987" s="46"/>
      <c r="K1987" s="45"/>
      <c r="N1987" s="161"/>
    </row>
    <row r="1988" spans="1:14" hidden="1" outlineLevel="1" x14ac:dyDescent="0.3">
      <c r="A1988" s="15">
        <v>1985</v>
      </c>
      <c r="B1988" s="44">
        <f t="shared" si="190"/>
        <v>72104.198500000013</v>
      </c>
      <c r="C1988" s="41">
        <f t="shared" ref="C1988:C2051" si="194">ROUND(B1988*Ertrag/100,2)</f>
        <v>108.16</v>
      </c>
      <c r="D1988" s="41"/>
      <c r="E1988" s="41">
        <f t="shared" si="193"/>
        <v>108.16</v>
      </c>
      <c r="F1988" s="41">
        <f t="shared" ref="F1988:F2051" si="195">IF(E1988&lt;50,0,E1988*gebuehr)</f>
        <v>102.752</v>
      </c>
      <c r="G1988" s="41">
        <f t="shared" si="191"/>
        <v>0</v>
      </c>
      <c r="H1988" s="41">
        <f t="shared" si="192"/>
        <v>72206.950500000006</v>
      </c>
      <c r="I1988" s="45"/>
      <c r="J1988" s="46"/>
      <c r="K1988" s="45"/>
      <c r="N1988" s="161"/>
    </row>
    <row r="1989" spans="1:14" hidden="1" outlineLevel="1" x14ac:dyDescent="0.3">
      <c r="A1989" s="15">
        <v>1986</v>
      </c>
      <c r="B1989" s="44">
        <f t="shared" si="190"/>
        <v>72206.950500000006</v>
      </c>
      <c r="C1989" s="41">
        <f t="shared" si="194"/>
        <v>108.31</v>
      </c>
      <c r="D1989" s="41"/>
      <c r="E1989" s="41">
        <f t="shared" si="193"/>
        <v>108.31</v>
      </c>
      <c r="F1989" s="41">
        <f t="shared" si="195"/>
        <v>102.89449999999999</v>
      </c>
      <c r="G1989" s="41">
        <f t="shared" si="191"/>
        <v>0</v>
      </c>
      <c r="H1989" s="41">
        <f t="shared" si="192"/>
        <v>72309.845000000001</v>
      </c>
      <c r="I1989" s="45"/>
      <c r="J1989" s="46"/>
      <c r="K1989" s="45"/>
      <c r="N1989" s="161"/>
    </row>
    <row r="1990" spans="1:14" hidden="1" outlineLevel="1" x14ac:dyDescent="0.3">
      <c r="A1990" s="15">
        <v>1987</v>
      </c>
      <c r="B1990" s="44">
        <f t="shared" si="190"/>
        <v>72309.845000000001</v>
      </c>
      <c r="C1990" s="41">
        <f t="shared" si="194"/>
        <v>108.46</v>
      </c>
      <c r="D1990" s="41"/>
      <c r="E1990" s="41">
        <f t="shared" si="193"/>
        <v>108.46</v>
      </c>
      <c r="F1990" s="41">
        <f t="shared" si="195"/>
        <v>103.03699999999999</v>
      </c>
      <c r="G1990" s="41">
        <f t="shared" si="191"/>
        <v>0</v>
      </c>
      <c r="H1990" s="41">
        <f t="shared" si="192"/>
        <v>72412.881999999998</v>
      </c>
      <c r="I1990" s="45"/>
      <c r="J1990" s="46"/>
      <c r="K1990" s="45"/>
      <c r="N1990" s="161"/>
    </row>
    <row r="1991" spans="1:14" hidden="1" outlineLevel="1" x14ac:dyDescent="0.3">
      <c r="A1991" s="15">
        <v>1988</v>
      </c>
      <c r="B1991" s="44">
        <f t="shared" ref="B1991:B2054" si="196">H1990</f>
        <v>72412.881999999998</v>
      </c>
      <c r="C1991" s="41">
        <f t="shared" si="194"/>
        <v>108.62</v>
      </c>
      <c r="D1991" s="41"/>
      <c r="E1991" s="41">
        <f t="shared" si="193"/>
        <v>108.62</v>
      </c>
      <c r="F1991" s="41">
        <f t="shared" si="195"/>
        <v>103.18899999999999</v>
      </c>
      <c r="G1991" s="41">
        <f t="shared" si="191"/>
        <v>0</v>
      </c>
      <c r="H1991" s="41">
        <f t="shared" si="192"/>
        <v>72516.070999999996</v>
      </c>
      <c r="I1991" s="45"/>
      <c r="J1991" s="46"/>
      <c r="K1991" s="45"/>
      <c r="N1991" s="161"/>
    </row>
    <row r="1992" spans="1:14" hidden="1" outlineLevel="1" x14ac:dyDescent="0.3">
      <c r="A1992" s="15">
        <v>1989</v>
      </c>
      <c r="B1992" s="44">
        <f t="shared" si="196"/>
        <v>72516.070999999996</v>
      </c>
      <c r="C1992" s="41">
        <f t="shared" si="194"/>
        <v>108.77</v>
      </c>
      <c r="D1992" s="41"/>
      <c r="E1992" s="41">
        <f t="shared" si="193"/>
        <v>108.77</v>
      </c>
      <c r="F1992" s="41">
        <f t="shared" si="195"/>
        <v>103.33149999999999</v>
      </c>
      <c r="G1992" s="41">
        <f t="shared" si="191"/>
        <v>0</v>
      </c>
      <c r="H1992" s="41">
        <f t="shared" si="192"/>
        <v>72619.402499999997</v>
      </c>
      <c r="I1992" s="45"/>
      <c r="J1992" s="46"/>
      <c r="K1992" s="45"/>
      <c r="N1992" s="161"/>
    </row>
    <row r="1993" spans="1:14" hidden="1" outlineLevel="1" x14ac:dyDescent="0.3">
      <c r="A1993" s="15">
        <v>1990</v>
      </c>
      <c r="B1993" s="44">
        <f t="shared" si="196"/>
        <v>72619.402499999997</v>
      </c>
      <c r="C1993" s="41">
        <f t="shared" si="194"/>
        <v>108.93</v>
      </c>
      <c r="D1993" s="41"/>
      <c r="E1993" s="41">
        <f t="shared" si="193"/>
        <v>108.93</v>
      </c>
      <c r="F1993" s="41">
        <f t="shared" si="195"/>
        <v>103.48350000000001</v>
      </c>
      <c r="G1993" s="41">
        <f t="shared" si="191"/>
        <v>0</v>
      </c>
      <c r="H1993" s="41">
        <f t="shared" si="192"/>
        <v>72722.885999999999</v>
      </c>
      <c r="I1993" s="45"/>
      <c r="J1993" s="46"/>
      <c r="K1993" s="45"/>
      <c r="N1993" s="161"/>
    </row>
    <row r="1994" spans="1:14" hidden="1" outlineLevel="1" x14ac:dyDescent="0.3">
      <c r="A1994" s="15">
        <v>1991</v>
      </c>
      <c r="B1994" s="44">
        <f t="shared" si="196"/>
        <v>72722.885999999999</v>
      </c>
      <c r="C1994" s="41">
        <f t="shared" si="194"/>
        <v>109.08</v>
      </c>
      <c r="D1994" s="41"/>
      <c r="E1994" s="41">
        <f t="shared" si="193"/>
        <v>109.08</v>
      </c>
      <c r="F1994" s="41">
        <f t="shared" si="195"/>
        <v>103.62599999999999</v>
      </c>
      <c r="G1994" s="41">
        <f t="shared" si="191"/>
        <v>0</v>
      </c>
      <c r="H1994" s="41">
        <f t="shared" si="192"/>
        <v>72826.512000000002</v>
      </c>
      <c r="I1994" s="45"/>
      <c r="J1994" s="46"/>
      <c r="K1994" s="45"/>
      <c r="N1994" s="161"/>
    </row>
    <row r="1995" spans="1:14" hidden="1" outlineLevel="1" x14ac:dyDescent="0.3">
      <c r="A1995" s="15">
        <v>1992</v>
      </c>
      <c r="B1995" s="44">
        <f t="shared" si="196"/>
        <v>72826.512000000002</v>
      </c>
      <c r="C1995" s="41">
        <f t="shared" si="194"/>
        <v>109.24</v>
      </c>
      <c r="D1995" s="41"/>
      <c r="E1995" s="41">
        <f t="shared" si="193"/>
        <v>109.24</v>
      </c>
      <c r="F1995" s="41">
        <f t="shared" si="195"/>
        <v>103.77799999999999</v>
      </c>
      <c r="G1995" s="41">
        <f t="shared" si="191"/>
        <v>0</v>
      </c>
      <c r="H1995" s="41">
        <f t="shared" si="192"/>
        <v>72930.290000000008</v>
      </c>
      <c r="I1995" s="45"/>
      <c r="J1995" s="46"/>
      <c r="K1995" s="45"/>
      <c r="N1995" s="161"/>
    </row>
    <row r="1996" spans="1:14" hidden="1" outlineLevel="1" x14ac:dyDescent="0.3">
      <c r="A1996" s="15">
        <v>1993</v>
      </c>
      <c r="B1996" s="44">
        <f t="shared" si="196"/>
        <v>72930.290000000008</v>
      </c>
      <c r="C1996" s="41">
        <f t="shared" si="194"/>
        <v>109.4</v>
      </c>
      <c r="D1996" s="41"/>
      <c r="E1996" s="41">
        <f t="shared" si="193"/>
        <v>109.4</v>
      </c>
      <c r="F1996" s="41">
        <f t="shared" si="195"/>
        <v>103.93</v>
      </c>
      <c r="G1996" s="41">
        <f t="shared" si="191"/>
        <v>0</v>
      </c>
      <c r="H1996" s="41">
        <f t="shared" si="192"/>
        <v>73034.22</v>
      </c>
      <c r="I1996" s="45"/>
      <c r="J1996" s="46"/>
      <c r="K1996" s="45"/>
      <c r="N1996" s="161"/>
    </row>
    <row r="1997" spans="1:14" hidden="1" outlineLevel="1" x14ac:dyDescent="0.3">
      <c r="A1997" s="15">
        <v>1994</v>
      </c>
      <c r="B1997" s="44">
        <f t="shared" si="196"/>
        <v>73034.22</v>
      </c>
      <c r="C1997" s="41">
        <f t="shared" si="194"/>
        <v>109.55</v>
      </c>
      <c r="D1997" s="41"/>
      <c r="E1997" s="41">
        <f t="shared" si="193"/>
        <v>109.55</v>
      </c>
      <c r="F1997" s="41">
        <f t="shared" si="195"/>
        <v>104.07249999999999</v>
      </c>
      <c r="G1997" s="41">
        <f t="shared" si="191"/>
        <v>0</v>
      </c>
      <c r="H1997" s="41">
        <f t="shared" si="192"/>
        <v>73138.292499999996</v>
      </c>
      <c r="I1997" s="45"/>
      <c r="J1997" s="46"/>
      <c r="K1997" s="45"/>
      <c r="N1997" s="161"/>
    </row>
    <row r="1998" spans="1:14" hidden="1" outlineLevel="1" x14ac:dyDescent="0.3">
      <c r="A1998" s="15">
        <v>1995</v>
      </c>
      <c r="B1998" s="44">
        <f t="shared" si="196"/>
        <v>73138.292499999996</v>
      </c>
      <c r="C1998" s="41">
        <f t="shared" si="194"/>
        <v>109.71</v>
      </c>
      <c r="D1998" s="41"/>
      <c r="E1998" s="41">
        <f t="shared" si="193"/>
        <v>109.71</v>
      </c>
      <c r="F1998" s="41">
        <f t="shared" si="195"/>
        <v>104.22449999999999</v>
      </c>
      <c r="G1998" s="41">
        <f t="shared" si="191"/>
        <v>0</v>
      </c>
      <c r="H1998" s="41">
        <f t="shared" si="192"/>
        <v>73242.516999999993</v>
      </c>
      <c r="I1998" s="45"/>
      <c r="J1998" s="46"/>
      <c r="K1998" s="45"/>
      <c r="N1998" s="161"/>
    </row>
    <row r="1999" spans="1:14" hidden="1" outlineLevel="1" x14ac:dyDescent="0.3">
      <c r="A1999" s="15">
        <v>1996</v>
      </c>
      <c r="B1999" s="44">
        <f t="shared" si="196"/>
        <v>73242.516999999993</v>
      </c>
      <c r="C1999" s="41">
        <f t="shared" si="194"/>
        <v>109.86</v>
      </c>
      <c r="D1999" s="41"/>
      <c r="E1999" s="41">
        <f t="shared" si="193"/>
        <v>109.86</v>
      </c>
      <c r="F1999" s="41">
        <f t="shared" si="195"/>
        <v>104.36699999999999</v>
      </c>
      <c r="G1999" s="41">
        <f t="shared" si="191"/>
        <v>0</v>
      </c>
      <c r="H1999" s="41">
        <f t="shared" si="192"/>
        <v>73346.883999999991</v>
      </c>
      <c r="I1999" s="45"/>
      <c r="J1999" s="46"/>
      <c r="K1999" s="45"/>
      <c r="N1999" s="161"/>
    </row>
    <row r="2000" spans="1:14" hidden="1" outlineLevel="1" x14ac:dyDescent="0.3">
      <c r="A2000" s="15">
        <v>1997</v>
      </c>
      <c r="B2000" s="44">
        <f t="shared" si="196"/>
        <v>73346.883999999991</v>
      </c>
      <c r="C2000" s="41">
        <f t="shared" si="194"/>
        <v>110.02</v>
      </c>
      <c r="D2000" s="41"/>
      <c r="E2000" s="41">
        <f t="shared" si="193"/>
        <v>110.02</v>
      </c>
      <c r="F2000" s="41">
        <f t="shared" si="195"/>
        <v>104.51899999999999</v>
      </c>
      <c r="G2000" s="41">
        <f t="shared" si="191"/>
        <v>0</v>
      </c>
      <c r="H2000" s="41">
        <f t="shared" si="192"/>
        <v>73451.402999999991</v>
      </c>
      <c r="I2000" s="45"/>
      <c r="J2000" s="46"/>
      <c r="K2000" s="45"/>
      <c r="N2000" s="161"/>
    </row>
    <row r="2001" spans="1:14" hidden="1" outlineLevel="1" x14ac:dyDescent="0.3">
      <c r="A2001" s="15">
        <v>1998</v>
      </c>
      <c r="B2001" s="44">
        <f t="shared" si="196"/>
        <v>73451.402999999991</v>
      </c>
      <c r="C2001" s="41">
        <f t="shared" si="194"/>
        <v>110.18</v>
      </c>
      <c r="D2001" s="41"/>
      <c r="E2001" s="41">
        <f t="shared" si="193"/>
        <v>110.18</v>
      </c>
      <c r="F2001" s="41">
        <f t="shared" si="195"/>
        <v>104.67100000000001</v>
      </c>
      <c r="G2001" s="41">
        <f t="shared" si="191"/>
        <v>0</v>
      </c>
      <c r="H2001" s="41">
        <f t="shared" si="192"/>
        <v>73556.073999999993</v>
      </c>
      <c r="I2001" s="45"/>
      <c r="J2001" s="46"/>
      <c r="K2001" s="45"/>
      <c r="N2001" s="161"/>
    </row>
    <row r="2002" spans="1:14" hidden="1" outlineLevel="1" x14ac:dyDescent="0.3">
      <c r="A2002" s="15">
        <v>1999</v>
      </c>
      <c r="B2002" s="44">
        <f t="shared" si="196"/>
        <v>73556.073999999993</v>
      </c>
      <c r="C2002" s="41">
        <f t="shared" si="194"/>
        <v>110.33</v>
      </c>
      <c r="D2002" s="41"/>
      <c r="E2002" s="41">
        <f t="shared" si="193"/>
        <v>110.33</v>
      </c>
      <c r="F2002" s="41">
        <f t="shared" si="195"/>
        <v>104.81349999999999</v>
      </c>
      <c r="G2002" s="41">
        <f t="shared" si="191"/>
        <v>0</v>
      </c>
      <c r="H2002" s="41">
        <f t="shared" si="192"/>
        <v>73660.887499999997</v>
      </c>
      <c r="I2002" s="45"/>
      <c r="J2002" s="46"/>
      <c r="K2002" s="45">
        <f>6*365</f>
        <v>2190</v>
      </c>
      <c r="N2002" s="161"/>
    </row>
    <row r="2003" spans="1:14" hidden="1" outlineLevel="1" x14ac:dyDescent="0.3">
      <c r="A2003" s="15">
        <v>2000</v>
      </c>
      <c r="B2003" s="44">
        <f t="shared" si="196"/>
        <v>73660.887499999997</v>
      </c>
      <c r="C2003" s="41">
        <f t="shared" si="194"/>
        <v>110.49</v>
      </c>
      <c r="D2003" s="41"/>
      <c r="E2003" s="41">
        <f t="shared" si="193"/>
        <v>110.49</v>
      </c>
      <c r="F2003" s="41">
        <f t="shared" si="195"/>
        <v>104.96549999999999</v>
      </c>
      <c r="G2003" s="41">
        <f t="shared" si="191"/>
        <v>0</v>
      </c>
      <c r="H2003" s="41">
        <f t="shared" si="192"/>
        <v>73765.853000000003</v>
      </c>
      <c r="I2003" s="45"/>
      <c r="J2003" s="46"/>
      <c r="K2003" s="45"/>
      <c r="N2003" s="161"/>
    </row>
    <row r="2004" spans="1:14" hidden="1" outlineLevel="1" x14ac:dyDescent="0.3">
      <c r="A2004" s="15">
        <v>2001</v>
      </c>
      <c r="B2004" s="44">
        <f t="shared" si="196"/>
        <v>73765.853000000003</v>
      </c>
      <c r="C2004" s="41">
        <f t="shared" si="194"/>
        <v>110.65</v>
      </c>
      <c r="D2004" s="41"/>
      <c r="E2004" s="41">
        <f t="shared" si="193"/>
        <v>110.65</v>
      </c>
      <c r="F2004" s="41">
        <f t="shared" si="195"/>
        <v>105.11750000000001</v>
      </c>
      <c r="G2004" s="41">
        <f t="shared" si="191"/>
        <v>0</v>
      </c>
      <c r="H2004" s="41">
        <f t="shared" si="192"/>
        <v>73870.970499999996</v>
      </c>
      <c r="I2004" s="45"/>
      <c r="J2004" s="46"/>
      <c r="K2004" s="45"/>
      <c r="N2004" s="161"/>
    </row>
    <row r="2005" spans="1:14" hidden="1" outlineLevel="1" x14ac:dyDescent="0.3">
      <c r="A2005" s="15">
        <v>2002</v>
      </c>
      <c r="B2005" s="44">
        <f t="shared" si="196"/>
        <v>73870.970499999996</v>
      </c>
      <c r="C2005" s="41">
        <f t="shared" si="194"/>
        <v>110.81</v>
      </c>
      <c r="D2005" s="41"/>
      <c r="E2005" s="41">
        <f t="shared" si="193"/>
        <v>110.81</v>
      </c>
      <c r="F2005" s="41">
        <f t="shared" si="195"/>
        <v>105.26949999999999</v>
      </c>
      <c r="G2005" s="41">
        <f t="shared" si="191"/>
        <v>0</v>
      </c>
      <c r="H2005" s="41">
        <f t="shared" si="192"/>
        <v>73976.239999999991</v>
      </c>
      <c r="I2005" s="45"/>
      <c r="J2005" s="46"/>
      <c r="K2005" s="45"/>
      <c r="N2005" s="161"/>
    </row>
    <row r="2006" spans="1:14" hidden="1" outlineLevel="1" x14ac:dyDescent="0.3">
      <c r="A2006" s="15">
        <v>2003</v>
      </c>
      <c r="B2006" s="44">
        <f t="shared" si="196"/>
        <v>73976.239999999991</v>
      </c>
      <c r="C2006" s="41">
        <f t="shared" si="194"/>
        <v>110.96</v>
      </c>
      <c r="D2006" s="41"/>
      <c r="E2006" s="41">
        <f t="shared" si="193"/>
        <v>110.96</v>
      </c>
      <c r="F2006" s="41">
        <f t="shared" si="195"/>
        <v>105.41199999999999</v>
      </c>
      <c r="G2006" s="41">
        <f t="shared" si="191"/>
        <v>0</v>
      </c>
      <c r="H2006" s="41">
        <f t="shared" si="192"/>
        <v>74081.651999999987</v>
      </c>
      <c r="I2006" s="45"/>
      <c r="J2006" s="46"/>
      <c r="K2006" s="45"/>
      <c r="N2006" s="161"/>
    </row>
    <row r="2007" spans="1:14" hidden="1" outlineLevel="1" x14ac:dyDescent="0.3">
      <c r="A2007" s="15">
        <v>2004</v>
      </c>
      <c r="B2007" s="44">
        <f t="shared" si="196"/>
        <v>74081.651999999987</v>
      </c>
      <c r="C2007" s="41">
        <f t="shared" si="194"/>
        <v>111.12</v>
      </c>
      <c r="D2007" s="41"/>
      <c r="E2007" s="41">
        <f t="shared" si="193"/>
        <v>111.12</v>
      </c>
      <c r="F2007" s="41">
        <f t="shared" si="195"/>
        <v>105.56399999999999</v>
      </c>
      <c r="G2007" s="41">
        <f t="shared" si="191"/>
        <v>0</v>
      </c>
      <c r="H2007" s="41">
        <f t="shared" si="192"/>
        <v>74187.215999999986</v>
      </c>
      <c r="I2007" s="45"/>
      <c r="J2007" s="46"/>
      <c r="K2007" s="45"/>
      <c r="N2007" s="161"/>
    </row>
    <row r="2008" spans="1:14" hidden="1" outlineLevel="1" x14ac:dyDescent="0.3">
      <c r="A2008" s="15">
        <v>2005</v>
      </c>
      <c r="B2008" s="44">
        <f t="shared" si="196"/>
        <v>74187.215999999986</v>
      </c>
      <c r="C2008" s="41">
        <f t="shared" si="194"/>
        <v>111.28</v>
      </c>
      <c r="D2008" s="41"/>
      <c r="E2008" s="41">
        <f t="shared" si="193"/>
        <v>111.28</v>
      </c>
      <c r="F2008" s="41">
        <f t="shared" si="195"/>
        <v>105.71599999999999</v>
      </c>
      <c r="G2008" s="41">
        <f t="shared" si="191"/>
        <v>0</v>
      </c>
      <c r="H2008" s="41">
        <f t="shared" si="192"/>
        <v>74292.931999999986</v>
      </c>
      <c r="I2008" s="45"/>
      <c r="J2008" s="46"/>
      <c r="K2008" s="45"/>
      <c r="N2008" s="161"/>
    </row>
    <row r="2009" spans="1:14" hidden="1" outlineLevel="1" x14ac:dyDescent="0.3">
      <c r="A2009" s="15">
        <v>2006</v>
      </c>
      <c r="B2009" s="44">
        <f t="shared" si="196"/>
        <v>74292.931999999986</v>
      </c>
      <c r="C2009" s="41">
        <f t="shared" si="194"/>
        <v>111.44</v>
      </c>
      <c r="D2009" s="41"/>
      <c r="E2009" s="41">
        <f t="shared" si="193"/>
        <v>111.44</v>
      </c>
      <c r="F2009" s="41">
        <f t="shared" si="195"/>
        <v>105.86799999999999</v>
      </c>
      <c r="G2009" s="41">
        <f t="shared" si="191"/>
        <v>0</v>
      </c>
      <c r="H2009" s="41">
        <f t="shared" si="192"/>
        <v>74398.799999999988</v>
      </c>
      <c r="I2009" s="45"/>
      <c r="J2009" s="46"/>
      <c r="K2009" s="45"/>
      <c r="N2009" s="161"/>
    </row>
    <row r="2010" spans="1:14" hidden="1" outlineLevel="1" x14ac:dyDescent="0.3">
      <c r="A2010" s="15">
        <v>2007</v>
      </c>
      <c r="B2010" s="44">
        <f t="shared" si="196"/>
        <v>74398.799999999988</v>
      </c>
      <c r="C2010" s="41">
        <f t="shared" si="194"/>
        <v>111.6</v>
      </c>
      <c r="D2010" s="41"/>
      <c r="E2010" s="41">
        <f t="shared" si="193"/>
        <v>111.6</v>
      </c>
      <c r="F2010" s="41">
        <f t="shared" si="195"/>
        <v>106.02</v>
      </c>
      <c r="G2010" s="41">
        <f t="shared" si="191"/>
        <v>0</v>
      </c>
      <c r="H2010" s="41">
        <f t="shared" si="192"/>
        <v>74504.819999999992</v>
      </c>
      <c r="I2010" s="45"/>
      <c r="J2010" s="46"/>
      <c r="K2010" s="45"/>
      <c r="N2010" s="161"/>
    </row>
    <row r="2011" spans="1:14" hidden="1" outlineLevel="1" x14ac:dyDescent="0.3">
      <c r="A2011" s="15">
        <v>2008</v>
      </c>
      <c r="B2011" s="44">
        <f t="shared" si="196"/>
        <v>74504.819999999992</v>
      </c>
      <c r="C2011" s="41">
        <f t="shared" si="194"/>
        <v>111.76</v>
      </c>
      <c r="D2011" s="41"/>
      <c r="E2011" s="41">
        <f t="shared" si="193"/>
        <v>111.76</v>
      </c>
      <c r="F2011" s="41">
        <f t="shared" si="195"/>
        <v>106.172</v>
      </c>
      <c r="G2011" s="41">
        <f t="shared" si="191"/>
        <v>0</v>
      </c>
      <c r="H2011" s="41">
        <f t="shared" si="192"/>
        <v>74610.991999999998</v>
      </c>
      <c r="I2011" s="45"/>
      <c r="J2011" s="46"/>
      <c r="K2011" s="45"/>
      <c r="N2011" s="161"/>
    </row>
    <row r="2012" spans="1:14" hidden="1" outlineLevel="1" x14ac:dyDescent="0.3">
      <c r="A2012" s="15">
        <v>2009</v>
      </c>
      <c r="B2012" s="44">
        <f t="shared" si="196"/>
        <v>74610.991999999998</v>
      </c>
      <c r="C2012" s="41">
        <f t="shared" si="194"/>
        <v>111.92</v>
      </c>
      <c r="D2012" s="41"/>
      <c r="E2012" s="41">
        <f t="shared" si="193"/>
        <v>111.92</v>
      </c>
      <c r="F2012" s="41">
        <f t="shared" si="195"/>
        <v>106.324</v>
      </c>
      <c r="G2012" s="41">
        <f t="shared" si="191"/>
        <v>0</v>
      </c>
      <c r="H2012" s="41">
        <f t="shared" si="192"/>
        <v>74717.315999999992</v>
      </c>
      <c r="I2012" s="45"/>
      <c r="J2012" s="46"/>
      <c r="K2012" s="45"/>
      <c r="N2012" s="161"/>
    </row>
    <row r="2013" spans="1:14" hidden="1" outlineLevel="1" x14ac:dyDescent="0.3">
      <c r="A2013" s="15">
        <v>2010</v>
      </c>
      <c r="B2013" s="44">
        <f t="shared" si="196"/>
        <v>74717.315999999992</v>
      </c>
      <c r="C2013" s="41">
        <f t="shared" si="194"/>
        <v>112.08</v>
      </c>
      <c r="D2013" s="41">
        <f>D1563</f>
        <v>200</v>
      </c>
      <c r="E2013" s="41">
        <f t="shared" si="193"/>
        <v>112.08</v>
      </c>
      <c r="F2013" s="41">
        <f t="shared" si="195"/>
        <v>106.476</v>
      </c>
      <c r="G2013" s="41">
        <f t="shared" si="191"/>
        <v>0</v>
      </c>
      <c r="H2013" s="41">
        <f t="shared" si="192"/>
        <v>75013.791999999987</v>
      </c>
      <c r="I2013" s="47">
        <f>D2013+I1983</f>
        <v>13400</v>
      </c>
      <c r="J2013" s="41"/>
      <c r="K2013" s="45"/>
      <c r="N2013" s="161"/>
    </row>
    <row r="2014" spans="1:14" hidden="1" outlineLevel="1" x14ac:dyDescent="0.3">
      <c r="A2014" s="15">
        <v>2011</v>
      </c>
      <c r="B2014" s="44">
        <f t="shared" si="196"/>
        <v>75013.791999999987</v>
      </c>
      <c r="C2014" s="41">
        <f t="shared" si="194"/>
        <v>112.52</v>
      </c>
      <c r="D2014" s="41"/>
      <c r="E2014" s="41">
        <f t="shared" si="193"/>
        <v>112.52</v>
      </c>
      <c r="F2014" s="41">
        <f t="shared" si="195"/>
        <v>106.89399999999999</v>
      </c>
      <c r="G2014" s="41">
        <f t="shared" si="191"/>
        <v>0</v>
      </c>
      <c r="H2014" s="41">
        <f t="shared" si="192"/>
        <v>75120.685999999987</v>
      </c>
      <c r="I2014" s="45"/>
      <c r="J2014" s="46"/>
      <c r="K2014" s="45"/>
      <c r="N2014" s="161"/>
    </row>
    <row r="2015" spans="1:14" hidden="1" outlineLevel="1" x14ac:dyDescent="0.3">
      <c r="A2015" s="15">
        <v>2012</v>
      </c>
      <c r="B2015" s="44">
        <f t="shared" si="196"/>
        <v>75120.685999999987</v>
      </c>
      <c r="C2015" s="41">
        <f t="shared" si="194"/>
        <v>112.68</v>
      </c>
      <c r="D2015" s="41"/>
      <c r="E2015" s="41">
        <f t="shared" si="193"/>
        <v>112.68</v>
      </c>
      <c r="F2015" s="41">
        <f t="shared" si="195"/>
        <v>107.04600000000001</v>
      </c>
      <c r="G2015" s="41">
        <f t="shared" si="191"/>
        <v>0</v>
      </c>
      <c r="H2015" s="41">
        <f t="shared" si="192"/>
        <v>75227.731999999989</v>
      </c>
      <c r="I2015" s="45"/>
      <c r="J2015" s="46"/>
      <c r="K2015" s="45"/>
      <c r="N2015" s="161"/>
    </row>
    <row r="2016" spans="1:14" hidden="1" outlineLevel="1" x14ac:dyDescent="0.3">
      <c r="A2016" s="15">
        <v>2013</v>
      </c>
      <c r="B2016" s="44">
        <f t="shared" si="196"/>
        <v>75227.731999999989</v>
      </c>
      <c r="C2016" s="41">
        <f t="shared" si="194"/>
        <v>112.84</v>
      </c>
      <c r="D2016" s="41"/>
      <c r="E2016" s="41">
        <f t="shared" si="193"/>
        <v>112.84</v>
      </c>
      <c r="F2016" s="41">
        <f t="shared" si="195"/>
        <v>107.19799999999999</v>
      </c>
      <c r="G2016" s="41">
        <f t="shared" si="191"/>
        <v>0</v>
      </c>
      <c r="H2016" s="41">
        <f t="shared" si="192"/>
        <v>75334.929999999993</v>
      </c>
      <c r="I2016" s="45"/>
      <c r="J2016" s="46"/>
      <c r="K2016" s="45"/>
      <c r="N2016" s="161"/>
    </row>
    <row r="2017" spans="1:14" hidden="1" outlineLevel="1" x14ac:dyDescent="0.3">
      <c r="A2017" s="15">
        <v>2014</v>
      </c>
      <c r="B2017" s="44">
        <f t="shared" si="196"/>
        <v>75334.929999999993</v>
      </c>
      <c r="C2017" s="41">
        <f t="shared" si="194"/>
        <v>113</v>
      </c>
      <c r="D2017" s="41"/>
      <c r="E2017" s="41">
        <f t="shared" si="193"/>
        <v>113</v>
      </c>
      <c r="F2017" s="41">
        <f t="shared" si="195"/>
        <v>107.35</v>
      </c>
      <c r="G2017" s="41">
        <f t="shared" ref="G2017:G2080" si="197">IF(F2017&gt;0,0,E2017-F2017)</f>
        <v>0</v>
      </c>
      <c r="H2017" s="41">
        <f t="shared" ref="H2017:H2080" si="198">B2017+F2017+(D2017*gebuehr)</f>
        <v>75442.28</v>
      </c>
      <c r="I2017" s="45"/>
      <c r="J2017" s="46"/>
      <c r="K2017" s="45"/>
      <c r="N2017" s="161"/>
    </row>
    <row r="2018" spans="1:14" hidden="1" outlineLevel="1" x14ac:dyDescent="0.3">
      <c r="A2018" s="15">
        <v>2015</v>
      </c>
      <c r="B2018" s="44">
        <f t="shared" si="196"/>
        <v>75442.28</v>
      </c>
      <c r="C2018" s="41">
        <f t="shared" si="194"/>
        <v>113.16</v>
      </c>
      <c r="D2018" s="41"/>
      <c r="E2018" s="41">
        <f t="shared" si="193"/>
        <v>113.16</v>
      </c>
      <c r="F2018" s="41">
        <f t="shared" si="195"/>
        <v>107.502</v>
      </c>
      <c r="G2018" s="41">
        <f t="shared" si="197"/>
        <v>0</v>
      </c>
      <c r="H2018" s="41">
        <f t="shared" si="198"/>
        <v>75549.781999999992</v>
      </c>
      <c r="I2018" s="45"/>
      <c r="J2018" s="46"/>
      <c r="K2018" s="45"/>
      <c r="N2018" s="161"/>
    </row>
    <row r="2019" spans="1:14" hidden="1" outlineLevel="1" x14ac:dyDescent="0.3">
      <c r="A2019" s="15">
        <v>2016</v>
      </c>
      <c r="B2019" s="44">
        <f t="shared" si="196"/>
        <v>75549.781999999992</v>
      </c>
      <c r="C2019" s="41">
        <f t="shared" si="194"/>
        <v>113.32</v>
      </c>
      <c r="D2019" s="41"/>
      <c r="E2019" s="41">
        <f t="shared" si="193"/>
        <v>113.32</v>
      </c>
      <c r="F2019" s="41">
        <f t="shared" si="195"/>
        <v>107.65399999999998</v>
      </c>
      <c r="G2019" s="41">
        <f t="shared" si="197"/>
        <v>0</v>
      </c>
      <c r="H2019" s="41">
        <f t="shared" si="198"/>
        <v>75657.435999999987</v>
      </c>
      <c r="I2019" s="45"/>
      <c r="J2019" s="46"/>
      <c r="K2019" s="45"/>
      <c r="N2019" s="161"/>
    </row>
    <row r="2020" spans="1:14" hidden="1" outlineLevel="1" x14ac:dyDescent="0.3">
      <c r="A2020" s="15">
        <v>2017</v>
      </c>
      <c r="B2020" s="44">
        <f t="shared" si="196"/>
        <v>75657.435999999987</v>
      </c>
      <c r="C2020" s="41">
        <f t="shared" si="194"/>
        <v>113.49</v>
      </c>
      <c r="D2020" s="41"/>
      <c r="E2020" s="41">
        <f t="shared" si="193"/>
        <v>113.49</v>
      </c>
      <c r="F2020" s="41">
        <f t="shared" si="195"/>
        <v>107.81549999999999</v>
      </c>
      <c r="G2020" s="41">
        <f t="shared" si="197"/>
        <v>0</v>
      </c>
      <c r="H2020" s="41">
        <f t="shared" si="198"/>
        <v>75765.251499999984</v>
      </c>
      <c r="I2020" s="45"/>
      <c r="J2020" s="46"/>
      <c r="K2020" s="45"/>
      <c r="N2020" s="161"/>
    </row>
    <row r="2021" spans="1:14" hidden="1" outlineLevel="1" x14ac:dyDescent="0.3">
      <c r="A2021" s="15">
        <v>2018</v>
      </c>
      <c r="B2021" s="44">
        <f t="shared" si="196"/>
        <v>75765.251499999984</v>
      </c>
      <c r="C2021" s="41">
        <f t="shared" si="194"/>
        <v>113.65</v>
      </c>
      <c r="D2021" s="41"/>
      <c r="E2021" s="41">
        <f t="shared" si="193"/>
        <v>113.65</v>
      </c>
      <c r="F2021" s="41">
        <f t="shared" si="195"/>
        <v>107.9675</v>
      </c>
      <c r="G2021" s="41">
        <f t="shared" si="197"/>
        <v>0</v>
      </c>
      <c r="H2021" s="41">
        <f t="shared" si="198"/>
        <v>75873.218999999983</v>
      </c>
      <c r="I2021" s="45"/>
      <c r="J2021" s="46"/>
      <c r="K2021" s="45"/>
      <c r="N2021" s="161"/>
    </row>
    <row r="2022" spans="1:14" hidden="1" outlineLevel="1" x14ac:dyDescent="0.3">
      <c r="A2022" s="15">
        <v>2019</v>
      </c>
      <c r="B2022" s="44">
        <f t="shared" si="196"/>
        <v>75873.218999999983</v>
      </c>
      <c r="C2022" s="41">
        <f t="shared" si="194"/>
        <v>113.81</v>
      </c>
      <c r="D2022" s="41"/>
      <c r="E2022" s="41">
        <f t="shared" si="193"/>
        <v>113.81</v>
      </c>
      <c r="F2022" s="41">
        <f t="shared" si="195"/>
        <v>108.1195</v>
      </c>
      <c r="G2022" s="41">
        <f t="shared" si="197"/>
        <v>0</v>
      </c>
      <c r="H2022" s="41">
        <f t="shared" si="198"/>
        <v>75981.338499999983</v>
      </c>
      <c r="I2022" s="45"/>
      <c r="J2022" s="46"/>
      <c r="K2022" s="45"/>
      <c r="N2022" s="161"/>
    </row>
    <row r="2023" spans="1:14" hidden="1" outlineLevel="1" x14ac:dyDescent="0.3">
      <c r="A2023" s="15">
        <v>2020</v>
      </c>
      <c r="B2023" s="44">
        <f t="shared" si="196"/>
        <v>75981.338499999983</v>
      </c>
      <c r="C2023" s="41">
        <f t="shared" si="194"/>
        <v>113.97</v>
      </c>
      <c r="D2023" s="41"/>
      <c r="E2023" s="41">
        <f t="shared" si="193"/>
        <v>113.97</v>
      </c>
      <c r="F2023" s="41">
        <f t="shared" si="195"/>
        <v>108.27149999999999</v>
      </c>
      <c r="G2023" s="41">
        <f t="shared" si="197"/>
        <v>0</v>
      </c>
      <c r="H2023" s="41">
        <f t="shared" si="198"/>
        <v>76089.609999999986</v>
      </c>
      <c r="I2023" s="45"/>
      <c r="J2023" s="46"/>
      <c r="K2023" s="45"/>
      <c r="N2023" s="161"/>
    </row>
    <row r="2024" spans="1:14" hidden="1" outlineLevel="1" x14ac:dyDescent="0.3">
      <c r="A2024" s="15">
        <v>2021</v>
      </c>
      <c r="B2024" s="44">
        <f t="shared" si="196"/>
        <v>76089.609999999986</v>
      </c>
      <c r="C2024" s="41">
        <f t="shared" si="194"/>
        <v>114.13</v>
      </c>
      <c r="D2024" s="41"/>
      <c r="E2024" s="41">
        <f t="shared" si="193"/>
        <v>114.13</v>
      </c>
      <c r="F2024" s="41">
        <f t="shared" si="195"/>
        <v>108.42349999999999</v>
      </c>
      <c r="G2024" s="41">
        <f t="shared" si="197"/>
        <v>0</v>
      </c>
      <c r="H2024" s="41">
        <f t="shared" si="198"/>
        <v>76198.03349999999</v>
      </c>
      <c r="I2024" s="45"/>
      <c r="J2024" s="46"/>
      <c r="K2024" s="45"/>
      <c r="N2024" s="161"/>
    </row>
    <row r="2025" spans="1:14" hidden="1" outlineLevel="1" x14ac:dyDescent="0.3">
      <c r="A2025" s="15">
        <v>2022</v>
      </c>
      <c r="B2025" s="44">
        <f t="shared" si="196"/>
        <v>76198.03349999999</v>
      </c>
      <c r="C2025" s="41">
        <f t="shared" si="194"/>
        <v>114.3</v>
      </c>
      <c r="D2025" s="41"/>
      <c r="E2025" s="41">
        <f t="shared" si="193"/>
        <v>114.3</v>
      </c>
      <c r="F2025" s="41">
        <f t="shared" si="195"/>
        <v>108.58499999999999</v>
      </c>
      <c r="G2025" s="41">
        <f t="shared" si="197"/>
        <v>0</v>
      </c>
      <c r="H2025" s="41">
        <f t="shared" si="198"/>
        <v>76306.618499999997</v>
      </c>
      <c r="I2025" s="45"/>
      <c r="J2025" s="46"/>
      <c r="K2025" s="45"/>
      <c r="N2025" s="161"/>
    </row>
    <row r="2026" spans="1:14" hidden="1" outlineLevel="1" x14ac:dyDescent="0.3">
      <c r="A2026" s="15">
        <v>2023</v>
      </c>
      <c r="B2026" s="44">
        <f t="shared" si="196"/>
        <v>76306.618499999997</v>
      </c>
      <c r="C2026" s="41">
        <f t="shared" si="194"/>
        <v>114.46</v>
      </c>
      <c r="D2026" s="41"/>
      <c r="E2026" s="41">
        <f t="shared" si="193"/>
        <v>114.46</v>
      </c>
      <c r="F2026" s="41">
        <f t="shared" si="195"/>
        <v>108.73699999999999</v>
      </c>
      <c r="G2026" s="41">
        <f t="shared" si="197"/>
        <v>0</v>
      </c>
      <c r="H2026" s="41">
        <f t="shared" si="198"/>
        <v>76415.355499999991</v>
      </c>
      <c r="I2026" s="45"/>
      <c r="J2026" s="46"/>
      <c r="K2026" s="45"/>
      <c r="N2026" s="161"/>
    </row>
    <row r="2027" spans="1:14" hidden="1" outlineLevel="1" x14ac:dyDescent="0.3">
      <c r="A2027" s="15">
        <v>2024</v>
      </c>
      <c r="B2027" s="44">
        <f t="shared" si="196"/>
        <v>76415.355499999991</v>
      </c>
      <c r="C2027" s="41">
        <f t="shared" si="194"/>
        <v>114.62</v>
      </c>
      <c r="D2027" s="41"/>
      <c r="E2027" s="41">
        <f t="shared" si="193"/>
        <v>114.62</v>
      </c>
      <c r="F2027" s="41">
        <f t="shared" si="195"/>
        <v>108.889</v>
      </c>
      <c r="G2027" s="41">
        <f t="shared" si="197"/>
        <v>0</v>
      </c>
      <c r="H2027" s="41">
        <f t="shared" si="198"/>
        <v>76524.244499999986</v>
      </c>
      <c r="I2027" s="45"/>
      <c r="J2027" s="46"/>
      <c r="K2027" s="45"/>
      <c r="N2027" s="161"/>
    </row>
    <row r="2028" spans="1:14" hidden="1" outlineLevel="1" x14ac:dyDescent="0.3">
      <c r="A2028" s="15">
        <v>2025</v>
      </c>
      <c r="B2028" s="44">
        <f t="shared" si="196"/>
        <v>76524.244499999986</v>
      </c>
      <c r="C2028" s="41">
        <f t="shared" si="194"/>
        <v>114.79</v>
      </c>
      <c r="D2028" s="41"/>
      <c r="E2028" s="41">
        <f t="shared" si="193"/>
        <v>114.79</v>
      </c>
      <c r="F2028" s="41">
        <f t="shared" si="195"/>
        <v>109.0505</v>
      </c>
      <c r="G2028" s="41">
        <f t="shared" si="197"/>
        <v>0</v>
      </c>
      <c r="H2028" s="41">
        <f t="shared" si="198"/>
        <v>76633.294999999984</v>
      </c>
      <c r="I2028" s="45"/>
      <c r="J2028" s="46"/>
      <c r="K2028" s="45"/>
      <c r="N2028" s="161"/>
    </row>
    <row r="2029" spans="1:14" hidden="1" outlineLevel="1" x14ac:dyDescent="0.3">
      <c r="A2029" s="15">
        <v>2026</v>
      </c>
      <c r="B2029" s="44">
        <f t="shared" si="196"/>
        <v>76633.294999999984</v>
      </c>
      <c r="C2029" s="41">
        <f t="shared" si="194"/>
        <v>114.95</v>
      </c>
      <c r="D2029" s="41"/>
      <c r="E2029" s="41">
        <f t="shared" si="193"/>
        <v>114.95</v>
      </c>
      <c r="F2029" s="41">
        <f t="shared" si="195"/>
        <v>109.2025</v>
      </c>
      <c r="G2029" s="41">
        <f t="shared" si="197"/>
        <v>0</v>
      </c>
      <c r="H2029" s="41">
        <f t="shared" si="198"/>
        <v>76742.497499999983</v>
      </c>
      <c r="I2029" s="45"/>
      <c r="J2029" s="46"/>
      <c r="K2029" s="45"/>
      <c r="N2029" s="161"/>
    </row>
    <row r="2030" spans="1:14" hidden="1" outlineLevel="1" x14ac:dyDescent="0.3">
      <c r="A2030" s="15">
        <v>2027</v>
      </c>
      <c r="B2030" s="44">
        <f t="shared" si="196"/>
        <v>76742.497499999983</v>
      </c>
      <c r="C2030" s="41">
        <f t="shared" si="194"/>
        <v>115.11</v>
      </c>
      <c r="D2030" s="41"/>
      <c r="E2030" s="41">
        <f t="shared" si="193"/>
        <v>115.11</v>
      </c>
      <c r="F2030" s="41">
        <f t="shared" si="195"/>
        <v>109.35449999999999</v>
      </c>
      <c r="G2030" s="41">
        <f t="shared" si="197"/>
        <v>0</v>
      </c>
      <c r="H2030" s="41">
        <f t="shared" si="198"/>
        <v>76851.851999999984</v>
      </c>
      <c r="I2030" s="45"/>
      <c r="J2030" s="46"/>
      <c r="K2030" s="45"/>
      <c r="N2030" s="161"/>
    </row>
    <row r="2031" spans="1:14" hidden="1" outlineLevel="1" x14ac:dyDescent="0.3">
      <c r="A2031" s="15">
        <v>2028</v>
      </c>
      <c r="B2031" s="44">
        <f t="shared" si="196"/>
        <v>76851.851999999984</v>
      </c>
      <c r="C2031" s="41">
        <f t="shared" si="194"/>
        <v>115.28</v>
      </c>
      <c r="D2031" s="41"/>
      <c r="E2031" s="41">
        <f t="shared" si="193"/>
        <v>115.28</v>
      </c>
      <c r="F2031" s="41">
        <f t="shared" si="195"/>
        <v>109.51599999999999</v>
      </c>
      <c r="G2031" s="41">
        <f t="shared" si="197"/>
        <v>0</v>
      </c>
      <c r="H2031" s="41">
        <f t="shared" si="198"/>
        <v>76961.367999999988</v>
      </c>
      <c r="I2031" s="45"/>
      <c r="J2031" s="46"/>
      <c r="K2031" s="45"/>
      <c r="N2031" s="161"/>
    </row>
    <row r="2032" spans="1:14" hidden="1" outlineLevel="1" x14ac:dyDescent="0.3">
      <c r="A2032" s="15">
        <v>2029</v>
      </c>
      <c r="B2032" s="44">
        <f t="shared" si="196"/>
        <v>76961.367999999988</v>
      </c>
      <c r="C2032" s="41">
        <f t="shared" si="194"/>
        <v>115.44</v>
      </c>
      <c r="D2032" s="41"/>
      <c r="E2032" s="41">
        <f t="shared" si="193"/>
        <v>115.44</v>
      </c>
      <c r="F2032" s="41">
        <f t="shared" si="195"/>
        <v>109.66799999999999</v>
      </c>
      <c r="G2032" s="41">
        <f t="shared" si="197"/>
        <v>0</v>
      </c>
      <c r="H2032" s="41">
        <f t="shared" si="198"/>
        <v>77071.035999999993</v>
      </c>
      <c r="I2032" s="45"/>
      <c r="J2032" s="46"/>
      <c r="K2032" s="45"/>
      <c r="N2032" s="161"/>
    </row>
    <row r="2033" spans="1:14" hidden="1" outlineLevel="1" x14ac:dyDescent="0.3">
      <c r="A2033" s="15">
        <v>2030</v>
      </c>
      <c r="B2033" s="44">
        <f t="shared" si="196"/>
        <v>77071.035999999993</v>
      </c>
      <c r="C2033" s="41">
        <f t="shared" si="194"/>
        <v>115.61</v>
      </c>
      <c r="D2033" s="41"/>
      <c r="E2033" s="41">
        <f t="shared" si="193"/>
        <v>115.61</v>
      </c>
      <c r="F2033" s="41">
        <f t="shared" si="195"/>
        <v>109.8295</v>
      </c>
      <c r="G2033" s="41">
        <f t="shared" si="197"/>
        <v>0</v>
      </c>
      <c r="H2033" s="41">
        <f t="shared" si="198"/>
        <v>77180.8655</v>
      </c>
      <c r="I2033" s="45"/>
      <c r="J2033" s="46"/>
      <c r="K2033" s="45"/>
      <c r="N2033" s="161"/>
    </row>
    <row r="2034" spans="1:14" hidden="1" outlineLevel="1" x14ac:dyDescent="0.3">
      <c r="A2034" s="15">
        <v>2031</v>
      </c>
      <c r="B2034" s="44">
        <f t="shared" si="196"/>
        <v>77180.8655</v>
      </c>
      <c r="C2034" s="41">
        <f t="shared" si="194"/>
        <v>115.77</v>
      </c>
      <c r="D2034" s="41"/>
      <c r="E2034" s="41">
        <f t="shared" ref="E2034:E2097" si="199">C2034+G2033</f>
        <v>115.77</v>
      </c>
      <c r="F2034" s="41">
        <f t="shared" si="195"/>
        <v>109.9815</v>
      </c>
      <c r="G2034" s="41">
        <f t="shared" si="197"/>
        <v>0</v>
      </c>
      <c r="H2034" s="41">
        <f t="shared" si="198"/>
        <v>77290.846999999994</v>
      </c>
      <c r="I2034" s="45"/>
      <c r="J2034" s="46"/>
      <c r="K2034" s="45"/>
      <c r="N2034" s="161"/>
    </row>
    <row r="2035" spans="1:14" hidden="1" outlineLevel="1" x14ac:dyDescent="0.3">
      <c r="A2035" s="15">
        <v>2032</v>
      </c>
      <c r="B2035" s="44">
        <f t="shared" si="196"/>
        <v>77290.846999999994</v>
      </c>
      <c r="C2035" s="41">
        <f t="shared" si="194"/>
        <v>115.94</v>
      </c>
      <c r="D2035" s="41"/>
      <c r="E2035" s="41">
        <f t="shared" si="199"/>
        <v>115.94</v>
      </c>
      <c r="F2035" s="41">
        <f t="shared" si="195"/>
        <v>110.14299999999999</v>
      </c>
      <c r="G2035" s="41">
        <f t="shared" si="197"/>
        <v>0</v>
      </c>
      <c r="H2035" s="41">
        <f t="shared" si="198"/>
        <v>77400.989999999991</v>
      </c>
      <c r="I2035" s="45"/>
      <c r="J2035" s="46"/>
      <c r="K2035" s="45"/>
      <c r="N2035" s="161"/>
    </row>
    <row r="2036" spans="1:14" hidden="1" outlineLevel="1" x14ac:dyDescent="0.3">
      <c r="A2036" s="15">
        <v>2033</v>
      </c>
      <c r="B2036" s="44">
        <f t="shared" si="196"/>
        <v>77400.989999999991</v>
      </c>
      <c r="C2036" s="41">
        <f t="shared" si="194"/>
        <v>116.1</v>
      </c>
      <c r="D2036" s="41"/>
      <c r="E2036" s="41">
        <f t="shared" si="199"/>
        <v>116.1</v>
      </c>
      <c r="F2036" s="41">
        <f t="shared" si="195"/>
        <v>110.29499999999999</v>
      </c>
      <c r="G2036" s="41">
        <f t="shared" si="197"/>
        <v>0</v>
      </c>
      <c r="H2036" s="41">
        <f t="shared" si="198"/>
        <v>77511.284999999989</v>
      </c>
      <c r="I2036" s="45"/>
      <c r="J2036" s="46"/>
      <c r="K2036" s="45"/>
      <c r="N2036" s="161"/>
    </row>
    <row r="2037" spans="1:14" hidden="1" outlineLevel="1" x14ac:dyDescent="0.3">
      <c r="A2037" s="15">
        <v>2034</v>
      </c>
      <c r="B2037" s="44">
        <f t="shared" si="196"/>
        <v>77511.284999999989</v>
      </c>
      <c r="C2037" s="41">
        <f t="shared" si="194"/>
        <v>116.27</v>
      </c>
      <c r="D2037" s="41"/>
      <c r="E2037" s="41">
        <f t="shared" si="199"/>
        <v>116.27</v>
      </c>
      <c r="F2037" s="41">
        <f t="shared" si="195"/>
        <v>110.45649999999999</v>
      </c>
      <c r="G2037" s="41">
        <f t="shared" si="197"/>
        <v>0</v>
      </c>
      <c r="H2037" s="41">
        <f t="shared" si="198"/>
        <v>77621.741499999989</v>
      </c>
      <c r="I2037" s="45"/>
      <c r="J2037" s="46"/>
      <c r="K2037" s="45"/>
      <c r="N2037" s="161"/>
    </row>
    <row r="2038" spans="1:14" hidden="1" outlineLevel="1" x14ac:dyDescent="0.3">
      <c r="A2038" s="15">
        <v>2035</v>
      </c>
      <c r="B2038" s="44">
        <f t="shared" si="196"/>
        <v>77621.741499999989</v>
      </c>
      <c r="C2038" s="41">
        <f t="shared" si="194"/>
        <v>116.43</v>
      </c>
      <c r="D2038" s="41"/>
      <c r="E2038" s="41">
        <f t="shared" si="199"/>
        <v>116.43</v>
      </c>
      <c r="F2038" s="41">
        <f t="shared" si="195"/>
        <v>110.60850000000001</v>
      </c>
      <c r="G2038" s="41">
        <f t="shared" si="197"/>
        <v>0</v>
      </c>
      <c r="H2038" s="41">
        <f t="shared" si="198"/>
        <v>77732.349999999991</v>
      </c>
      <c r="I2038" s="45"/>
      <c r="J2038" s="46"/>
      <c r="K2038" s="45"/>
      <c r="N2038" s="161"/>
    </row>
    <row r="2039" spans="1:14" hidden="1" outlineLevel="1" x14ac:dyDescent="0.3">
      <c r="A2039" s="15">
        <v>2036</v>
      </c>
      <c r="B2039" s="44">
        <f t="shared" si="196"/>
        <v>77732.349999999991</v>
      </c>
      <c r="C2039" s="41">
        <f t="shared" si="194"/>
        <v>116.6</v>
      </c>
      <c r="D2039" s="41"/>
      <c r="E2039" s="41">
        <f t="shared" si="199"/>
        <v>116.6</v>
      </c>
      <c r="F2039" s="41">
        <f t="shared" si="195"/>
        <v>110.77</v>
      </c>
      <c r="G2039" s="41">
        <f t="shared" si="197"/>
        <v>0</v>
      </c>
      <c r="H2039" s="41">
        <f t="shared" si="198"/>
        <v>77843.12</v>
      </c>
      <c r="I2039" s="45"/>
      <c r="J2039" s="46"/>
      <c r="K2039" s="45"/>
      <c r="N2039" s="161"/>
    </row>
    <row r="2040" spans="1:14" hidden="1" outlineLevel="1" x14ac:dyDescent="0.3">
      <c r="A2040" s="15">
        <v>2037</v>
      </c>
      <c r="B2040" s="44">
        <f t="shared" si="196"/>
        <v>77843.12</v>
      </c>
      <c r="C2040" s="41">
        <f t="shared" si="194"/>
        <v>116.76</v>
      </c>
      <c r="D2040" s="41"/>
      <c r="E2040" s="41">
        <f t="shared" si="199"/>
        <v>116.76</v>
      </c>
      <c r="F2040" s="41">
        <f t="shared" si="195"/>
        <v>110.922</v>
      </c>
      <c r="G2040" s="41">
        <f t="shared" si="197"/>
        <v>0</v>
      </c>
      <c r="H2040" s="41">
        <f t="shared" si="198"/>
        <v>77954.042000000001</v>
      </c>
      <c r="I2040" s="45"/>
      <c r="J2040" s="46"/>
      <c r="K2040" s="45"/>
      <c r="N2040" s="161"/>
    </row>
    <row r="2041" spans="1:14" hidden="1" outlineLevel="1" x14ac:dyDescent="0.3">
      <c r="A2041" s="15">
        <v>2038</v>
      </c>
      <c r="B2041" s="44">
        <f t="shared" si="196"/>
        <v>77954.042000000001</v>
      </c>
      <c r="C2041" s="41">
        <f t="shared" si="194"/>
        <v>116.93</v>
      </c>
      <c r="D2041" s="41"/>
      <c r="E2041" s="41">
        <f t="shared" si="199"/>
        <v>116.93</v>
      </c>
      <c r="F2041" s="41">
        <f t="shared" si="195"/>
        <v>111.0835</v>
      </c>
      <c r="G2041" s="41">
        <f t="shared" si="197"/>
        <v>0</v>
      </c>
      <c r="H2041" s="41">
        <f t="shared" si="198"/>
        <v>78065.125499999995</v>
      </c>
      <c r="I2041" s="45"/>
      <c r="J2041" s="46"/>
      <c r="K2041" s="45"/>
      <c r="N2041" s="161"/>
    </row>
    <row r="2042" spans="1:14" hidden="1" outlineLevel="1" x14ac:dyDescent="0.3">
      <c r="A2042" s="15">
        <v>2039</v>
      </c>
      <c r="B2042" s="44">
        <f t="shared" si="196"/>
        <v>78065.125499999995</v>
      </c>
      <c r="C2042" s="41">
        <f t="shared" si="194"/>
        <v>117.1</v>
      </c>
      <c r="D2042" s="41"/>
      <c r="E2042" s="41">
        <f t="shared" si="199"/>
        <v>117.1</v>
      </c>
      <c r="F2042" s="41">
        <f t="shared" si="195"/>
        <v>111.24499999999999</v>
      </c>
      <c r="G2042" s="41">
        <f t="shared" si="197"/>
        <v>0</v>
      </c>
      <c r="H2042" s="41">
        <f t="shared" si="198"/>
        <v>78176.37049999999</v>
      </c>
      <c r="I2042" s="45"/>
      <c r="J2042" s="46"/>
      <c r="K2042" s="45"/>
      <c r="N2042" s="161"/>
    </row>
    <row r="2043" spans="1:14" hidden="1" outlineLevel="1" x14ac:dyDescent="0.3">
      <c r="A2043" s="15">
        <v>2040</v>
      </c>
      <c r="B2043" s="44">
        <f t="shared" si="196"/>
        <v>78176.37049999999</v>
      </c>
      <c r="C2043" s="41">
        <f t="shared" si="194"/>
        <v>117.26</v>
      </c>
      <c r="D2043" s="41">
        <f>D1563</f>
        <v>200</v>
      </c>
      <c r="E2043" s="41">
        <f t="shared" si="199"/>
        <v>117.26</v>
      </c>
      <c r="F2043" s="41">
        <f t="shared" si="195"/>
        <v>111.39700000000001</v>
      </c>
      <c r="G2043" s="41">
        <f t="shared" si="197"/>
        <v>0</v>
      </c>
      <c r="H2043" s="41">
        <f t="shared" si="198"/>
        <v>78477.767499999987</v>
      </c>
      <c r="I2043" s="47">
        <f>D2043+I2013</f>
        <v>13600</v>
      </c>
      <c r="J2043" s="41"/>
      <c r="K2043" s="45"/>
      <c r="N2043" s="161"/>
    </row>
    <row r="2044" spans="1:14" hidden="1" outlineLevel="1" x14ac:dyDescent="0.3">
      <c r="A2044" s="15">
        <v>2041</v>
      </c>
      <c r="B2044" s="44">
        <f t="shared" si="196"/>
        <v>78477.767499999987</v>
      </c>
      <c r="C2044" s="41">
        <f t="shared" si="194"/>
        <v>117.72</v>
      </c>
      <c r="D2044" s="41"/>
      <c r="E2044" s="41">
        <f t="shared" si="199"/>
        <v>117.72</v>
      </c>
      <c r="F2044" s="41">
        <f t="shared" si="195"/>
        <v>111.83399999999999</v>
      </c>
      <c r="G2044" s="41">
        <f t="shared" si="197"/>
        <v>0</v>
      </c>
      <c r="H2044" s="41">
        <f t="shared" si="198"/>
        <v>78589.60149999999</v>
      </c>
      <c r="I2044" s="45"/>
      <c r="J2044" s="46"/>
      <c r="K2044" s="45"/>
      <c r="N2044" s="161"/>
    </row>
    <row r="2045" spans="1:14" hidden="1" outlineLevel="1" x14ac:dyDescent="0.3">
      <c r="A2045" s="15">
        <v>2042</v>
      </c>
      <c r="B2045" s="44">
        <f t="shared" si="196"/>
        <v>78589.60149999999</v>
      </c>
      <c r="C2045" s="41">
        <f t="shared" si="194"/>
        <v>117.88</v>
      </c>
      <c r="D2045" s="41"/>
      <c r="E2045" s="41">
        <f t="shared" si="199"/>
        <v>117.88</v>
      </c>
      <c r="F2045" s="41">
        <f t="shared" si="195"/>
        <v>111.98599999999999</v>
      </c>
      <c r="G2045" s="41">
        <f t="shared" si="197"/>
        <v>0</v>
      </c>
      <c r="H2045" s="41">
        <f t="shared" si="198"/>
        <v>78701.587499999994</v>
      </c>
      <c r="I2045" s="45"/>
      <c r="J2045" s="46"/>
      <c r="K2045" s="45"/>
      <c r="N2045" s="161"/>
    </row>
    <row r="2046" spans="1:14" hidden="1" outlineLevel="1" x14ac:dyDescent="0.3">
      <c r="A2046" s="15">
        <v>2043</v>
      </c>
      <c r="B2046" s="44">
        <f t="shared" si="196"/>
        <v>78701.587499999994</v>
      </c>
      <c r="C2046" s="41">
        <f t="shared" si="194"/>
        <v>118.05</v>
      </c>
      <c r="D2046" s="41"/>
      <c r="E2046" s="41">
        <f t="shared" si="199"/>
        <v>118.05</v>
      </c>
      <c r="F2046" s="41">
        <f t="shared" si="195"/>
        <v>112.14749999999999</v>
      </c>
      <c r="G2046" s="41">
        <f t="shared" si="197"/>
        <v>0</v>
      </c>
      <c r="H2046" s="41">
        <f t="shared" si="198"/>
        <v>78813.735000000001</v>
      </c>
      <c r="I2046" s="45"/>
      <c r="J2046" s="46"/>
      <c r="K2046" s="45"/>
      <c r="N2046" s="161"/>
    </row>
    <row r="2047" spans="1:14" hidden="1" outlineLevel="1" x14ac:dyDescent="0.3">
      <c r="A2047" s="15">
        <v>2044</v>
      </c>
      <c r="B2047" s="44">
        <f t="shared" si="196"/>
        <v>78813.735000000001</v>
      </c>
      <c r="C2047" s="41">
        <f t="shared" si="194"/>
        <v>118.22</v>
      </c>
      <c r="D2047" s="41"/>
      <c r="E2047" s="41">
        <f t="shared" si="199"/>
        <v>118.22</v>
      </c>
      <c r="F2047" s="41">
        <f t="shared" si="195"/>
        <v>112.309</v>
      </c>
      <c r="G2047" s="41">
        <f t="shared" si="197"/>
        <v>0</v>
      </c>
      <c r="H2047" s="41">
        <f t="shared" si="198"/>
        <v>78926.043999999994</v>
      </c>
      <c r="I2047" s="45"/>
      <c r="J2047" s="46"/>
      <c r="K2047" s="45"/>
      <c r="N2047" s="161"/>
    </row>
    <row r="2048" spans="1:14" hidden="1" outlineLevel="1" x14ac:dyDescent="0.3">
      <c r="A2048" s="15">
        <v>2045</v>
      </c>
      <c r="B2048" s="44">
        <f t="shared" si="196"/>
        <v>78926.043999999994</v>
      </c>
      <c r="C2048" s="41">
        <f t="shared" si="194"/>
        <v>118.39</v>
      </c>
      <c r="D2048" s="41"/>
      <c r="E2048" s="41">
        <f t="shared" si="199"/>
        <v>118.39</v>
      </c>
      <c r="F2048" s="41">
        <f t="shared" si="195"/>
        <v>112.4705</v>
      </c>
      <c r="G2048" s="41">
        <f t="shared" si="197"/>
        <v>0</v>
      </c>
      <c r="H2048" s="41">
        <f t="shared" si="198"/>
        <v>79038.51449999999</v>
      </c>
      <c r="I2048" s="45"/>
      <c r="J2048" s="46"/>
      <c r="K2048" s="45"/>
      <c r="N2048" s="161"/>
    </row>
    <row r="2049" spans="1:14" hidden="1" outlineLevel="1" x14ac:dyDescent="0.3">
      <c r="A2049" s="15">
        <v>2046</v>
      </c>
      <c r="B2049" s="44">
        <f t="shared" si="196"/>
        <v>79038.51449999999</v>
      </c>
      <c r="C2049" s="41">
        <f t="shared" si="194"/>
        <v>118.56</v>
      </c>
      <c r="D2049" s="41"/>
      <c r="E2049" s="41">
        <f t="shared" si="199"/>
        <v>118.56</v>
      </c>
      <c r="F2049" s="41">
        <f t="shared" si="195"/>
        <v>112.63199999999999</v>
      </c>
      <c r="G2049" s="41">
        <f t="shared" si="197"/>
        <v>0</v>
      </c>
      <c r="H2049" s="41">
        <f t="shared" si="198"/>
        <v>79151.146499999988</v>
      </c>
      <c r="I2049" s="45"/>
      <c r="J2049" s="46"/>
      <c r="K2049" s="45"/>
      <c r="N2049" s="161"/>
    </row>
    <row r="2050" spans="1:14" hidden="1" outlineLevel="1" x14ac:dyDescent="0.3">
      <c r="A2050" s="15">
        <v>2047</v>
      </c>
      <c r="B2050" s="44">
        <f t="shared" si="196"/>
        <v>79151.146499999988</v>
      </c>
      <c r="C2050" s="41">
        <f t="shared" si="194"/>
        <v>118.73</v>
      </c>
      <c r="D2050" s="41"/>
      <c r="E2050" s="41">
        <f t="shared" si="199"/>
        <v>118.73</v>
      </c>
      <c r="F2050" s="41">
        <f t="shared" si="195"/>
        <v>112.79349999999999</v>
      </c>
      <c r="G2050" s="41">
        <f t="shared" si="197"/>
        <v>0</v>
      </c>
      <c r="H2050" s="41">
        <f t="shared" si="198"/>
        <v>79263.939999999988</v>
      </c>
      <c r="I2050" s="45"/>
      <c r="J2050" s="46"/>
      <c r="K2050" s="45"/>
      <c r="N2050" s="161"/>
    </row>
    <row r="2051" spans="1:14" hidden="1" outlineLevel="1" x14ac:dyDescent="0.3">
      <c r="A2051" s="15">
        <v>2048</v>
      </c>
      <c r="B2051" s="44">
        <f t="shared" si="196"/>
        <v>79263.939999999988</v>
      </c>
      <c r="C2051" s="41">
        <f t="shared" si="194"/>
        <v>118.9</v>
      </c>
      <c r="D2051" s="41"/>
      <c r="E2051" s="41">
        <f t="shared" si="199"/>
        <v>118.9</v>
      </c>
      <c r="F2051" s="41">
        <f t="shared" si="195"/>
        <v>112.955</v>
      </c>
      <c r="G2051" s="41">
        <f t="shared" si="197"/>
        <v>0</v>
      </c>
      <c r="H2051" s="41">
        <f t="shared" si="198"/>
        <v>79376.89499999999</v>
      </c>
      <c r="I2051" s="45"/>
      <c r="J2051" s="46"/>
      <c r="K2051" s="45"/>
      <c r="N2051" s="161"/>
    </row>
    <row r="2052" spans="1:14" hidden="1" outlineLevel="1" x14ac:dyDescent="0.3">
      <c r="A2052" s="15">
        <v>2049</v>
      </c>
      <c r="B2052" s="44">
        <f t="shared" si="196"/>
        <v>79376.89499999999</v>
      </c>
      <c r="C2052" s="41">
        <f t="shared" ref="C2052:C2115" si="200">ROUND(B2052*Ertrag/100,2)</f>
        <v>119.07</v>
      </c>
      <c r="D2052" s="41"/>
      <c r="E2052" s="41">
        <f t="shared" si="199"/>
        <v>119.07</v>
      </c>
      <c r="F2052" s="41">
        <f t="shared" ref="F2052:F2115" si="201">IF(E2052&lt;50,0,E2052*gebuehr)</f>
        <v>113.11649999999999</v>
      </c>
      <c r="G2052" s="41">
        <f t="shared" si="197"/>
        <v>0</v>
      </c>
      <c r="H2052" s="41">
        <f t="shared" si="198"/>
        <v>79490.011499999993</v>
      </c>
      <c r="I2052" s="45"/>
      <c r="J2052" s="46"/>
      <c r="K2052" s="45"/>
      <c r="N2052" s="161"/>
    </row>
    <row r="2053" spans="1:14" hidden="1" outlineLevel="1" x14ac:dyDescent="0.3">
      <c r="A2053" s="15">
        <v>2050</v>
      </c>
      <c r="B2053" s="44">
        <f t="shared" si="196"/>
        <v>79490.011499999993</v>
      </c>
      <c r="C2053" s="41">
        <f t="shared" si="200"/>
        <v>119.24</v>
      </c>
      <c r="D2053" s="41"/>
      <c r="E2053" s="41">
        <f t="shared" si="199"/>
        <v>119.24</v>
      </c>
      <c r="F2053" s="41">
        <f t="shared" si="201"/>
        <v>113.27799999999999</v>
      </c>
      <c r="G2053" s="41">
        <f t="shared" si="197"/>
        <v>0</v>
      </c>
      <c r="H2053" s="41">
        <f t="shared" si="198"/>
        <v>79603.289499999999</v>
      </c>
      <c r="I2053" s="45"/>
      <c r="J2053" s="46"/>
      <c r="K2053" s="45"/>
      <c r="N2053" s="161"/>
    </row>
    <row r="2054" spans="1:14" hidden="1" outlineLevel="1" x14ac:dyDescent="0.3">
      <c r="A2054" s="15">
        <v>2051</v>
      </c>
      <c r="B2054" s="44">
        <f t="shared" si="196"/>
        <v>79603.289499999999</v>
      </c>
      <c r="C2054" s="41">
        <f t="shared" si="200"/>
        <v>119.4</v>
      </c>
      <c r="D2054" s="41"/>
      <c r="E2054" s="41">
        <f t="shared" si="199"/>
        <v>119.4</v>
      </c>
      <c r="F2054" s="41">
        <f t="shared" si="201"/>
        <v>113.43</v>
      </c>
      <c r="G2054" s="41">
        <f t="shared" si="197"/>
        <v>0</v>
      </c>
      <c r="H2054" s="41">
        <f t="shared" si="198"/>
        <v>79716.719499999992</v>
      </c>
      <c r="I2054" s="45"/>
      <c r="J2054" s="46"/>
      <c r="K2054" s="45"/>
      <c r="N2054" s="161"/>
    </row>
    <row r="2055" spans="1:14" hidden="1" outlineLevel="1" x14ac:dyDescent="0.3">
      <c r="A2055" s="15">
        <v>2052</v>
      </c>
      <c r="B2055" s="44">
        <f t="shared" ref="B2055:B2082" si="202">H2054</f>
        <v>79716.719499999992</v>
      </c>
      <c r="C2055" s="41">
        <f t="shared" si="200"/>
        <v>119.58</v>
      </c>
      <c r="D2055" s="41"/>
      <c r="E2055" s="41">
        <f t="shared" si="199"/>
        <v>119.58</v>
      </c>
      <c r="F2055" s="41">
        <f t="shared" si="201"/>
        <v>113.601</v>
      </c>
      <c r="G2055" s="41">
        <f t="shared" si="197"/>
        <v>0</v>
      </c>
      <c r="H2055" s="41">
        <f t="shared" si="198"/>
        <v>79830.320499999987</v>
      </c>
      <c r="I2055" s="45"/>
      <c r="J2055" s="46"/>
      <c r="K2055" s="45"/>
      <c r="N2055" s="161"/>
    </row>
    <row r="2056" spans="1:14" hidden="1" outlineLevel="1" x14ac:dyDescent="0.3">
      <c r="A2056" s="15">
        <v>2053</v>
      </c>
      <c r="B2056" s="44">
        <f t="shared" si="202"/>
        <v>79830.320499999987</v>
      </c>
      <c r="C2056" s="41">
        <f t="shared" si="200"/>
        <v>119.75</v>
      </c>
      <c r="D2056" s="41"/>
      <c r="E2056" s="41">
        <f t="shared" si="199"/>
        <v>119.75</v>
      </c>
      <c r="F2056" s="41">
        <f t="shared" si="201"/>
        <v>113.76249999999999</v>
      </c>
      <c r="G2056" s="41">
        <f t="shared" si="197"/>
        <v>0</v>
      </c>
      <c r="H2056" s="41">
        <f t="shared" si="198"/>
        <v>79944.082999999984</v>
      </c>
      <c r="I2056" s="45"/>
      <c r="J2056" s="46"/>
      <c r="K2056" s="45"/>
      <c r="N2056" s="161"/>
    </row>
    <row r="2057" spans="1:14" hidden="1" outlineLevel="1" x14ac:dyDescent="0.3">
      <c r="A2057" s="15">
        <v>2054</v>
      </c>
      <c r="B2057" s="44">
        <f t="shared" si="202"/>
        <v>79944.082999999984</v>
      </c>
      <c r="C2057" s="41">
        <f t="shared" si="200"/>
        <v>119.92</v>
      </c>
      <c r="D2057" s="41"/>
      <c r="E2057" s="41">
        <f t="shared" si="199"/>
        <v>119.92</v>
      </c>
      <c r="F2057" s="41">
        <f t="shared" si="201"/>
        <v>113.92399999999999</v>
      </c>
      <c r="G2057" s="41">
        <f t="shared" si="197"/>
        <v>0</v>
      </c>
      <c r="H2057" s="41">
        <f t="shared" si="198"/>
        <v>80058.006999999983</v>
      </c>
      <c r="I2057" s="45"/>
      <c r="J2057" s="46"/>
      <c r="K2057" s="45"/>
      <c r="N2057" s="161"/>
    </row>
    <row r="2058" spans="1:14" hidden="1" outlineLevel="1" x14ac:dyDescent="0.3">
      <c r="A2058" s="15">
        <v>2055</v>
      </c>
      <c r="B2058" s="44">
        <f t="shared" si="202"/>
        <v>80058.006999999983</v>
      </c>
      <c r="C2058" s="41">
        <f t="shared" si="200"/>
        <v>120.09</v>
      </c>
      <c r="D2058" s="41"/>
      <c r="E2058" s="41">
        <f t="shared" si="199"/>
        <v>120.09</v>
      </c>
      <c r="F2058" s="41">
        <f t="shared" si="201"/>
        <v>114.0855</v>
      </c>
      <c r="G2058" s="41">
        <f t="shared" si="197"/>
        <v>0</v>
      </c>
      <c r="H2058" s="41">
        <f t="shared" si="198"/>
        <v>80172.092499999984</v>
      </c>
      <c r="I2058" s="45"/>
      <c r="J2058" s="46"/>
      <c r="K2058" s="45"/>
      <c r="N2058" s="161"/>
    </row>
    <row r="2059" spans="1:14" hidden="1" outlineLevel="1" x14ac:dyDescent="0.3">
      <c r="A2059" s="15">
        <v>2056</v>
      </c>
      <c r="B2059" s="44">
        <f t="shared" si="202"/>
        <v>80172.092499999984</v>
      </c>
      <c r="C2059" s="41">
        <f t="shared" si="200"/>
        <v>120.26</v>
      </c>
      <c r="D2059" s="41"/>
      <c r="E2059" s="41">
        <f t="shared" si="199"/>
        <v>120.26</v>
      </c>
      <c r="F2059" s="41">
        <f t="shared" si="201"/>
        <v>114.247</v>
      </c>
      <c r="G2059" s="41">
        <f t="shared" si="197"/>
        <v>0</v>
      </c>
      <c r="H2059" s="41">
        <f t="shared" si="198"/>
        <v>80286.339499999987</v>
      </c>
      <c r="I2059" s="45"/>
      <c r="J2059" s="46"/>
      <c r="K2059" s="45"/>
      <c r="N2059" s="161"/>
    </row>
    <row r="2060" spans="1:14" hidden="1" outlineLevel="1" x14ac:dyDescent="0.3">
      <c r="A2060" s="15">
        <v>2057</v>
      </c>
      <c r="B2060" s="44">
        <f t="shared" si="202"/>
        <v>80286.339499999987</v>
      </c>
      <c r="C2060" s="41">
        <f t="shared" si="200"/>
        <v>120.43</v>
      </c>
      <c r="D2060" s="41"/>
      <c r="E2060" s="41">
        <f t="shared" si="199"/>
        <v>120.43</v>
      </c>
      <c r="F2060" s="41">
        <f t="shared" si="201"/>
        <v>114.4085</v>
      </c>
      <c r="G2060" s="41">
        <f t="shared" si="197"/>
        <v>0</v>
      </c>
      <c r="H2060" s="41">
        <f t="shared" si="198"/>
        <v>80400.747999999992</v>
      </c>
      <c r="I2060" s="45"/>
      <c r="J2060" s="46"/>
      <c r="K2060" s="45"/>
      <c r="N2060" s="161"/>
    </row>
    <row r="2061" spans="1:14" hidden="1" outlineLevel="1" x14ac:dyDescent="0.3">
      <c r="A2061" s="15">
        <v>2058</v>
      </c>
      <c r="B2061" s="44">
        <f t="shared" si="202"/>
        <v>80400.747999999992</v>
      </c>
      <c r="C2061" s="41">
        <f t="shared" si="200"/>
        <v>120.6</v>
      </c>
      <c r="D2061" s="41"/>
      <c r="E2061" s="41">
        <f t="shared" si="199"/>
        <v>120.6</v>
      </c>
      <c r="F2061" s="41">
        <f t="shared" si="201"/>
        <v>114.57</v>
      </c>
      <c r="G2061" s="41">
        <f t="shared" si="197"/>
        <v>0</v>
      </c>
      <c r="H2061" s="41">
        <f t="shared" si="198"/>
        <v>80515.317999999999</v>
      </c>
      <c r="I2061" s="45"/>
      <c r="J2061" s="46"/>
      <c r="K2061" s="45"/>
      <c r="N2061" s="161"/>
    </row>
    <row r="2062" spans="1:14" hidden="1" outlineLevel="1" x14ac:dyDescent="0.3">
      <c r="A2062" s="15">
        <v>2059</v>
      </c>
      <c r="B2062" s="44">
        <f t="shared" si="202"/>
        <v>80515.317999999999</v>
      </c>
      <c r="C2062" s="41">
        <f t="shared" si="200"/>
        <v>120.77</v>
      </c>
      <c r="D2062" s="41"/>
      <c r="E2062" s="41">
        <f t="shared" si="199"/>
        <v>120.77</v>
      </c>
      <c r="F2062" s="41">
        <f t="shared" si="201"/>
        <v>114.7315</v>
      </c>
      <c r="G2062" s="41">
        <f t="shared" si="197"/>
        <v>0</v>
      </c>
      <c r="H2062" s="41">
        <f t="shared" si="198"/>
        <v>80630.049499999994</v>
      </c>
      <c r="I2062" s="45"/>
      <c r="J2062" s="46"/>
      <c r="K2062" s="45"/>
      <c r="N2062" s="161"/>
    </row>
    <row r="2063" spans="1:14" hidden="1" outlineLevel="1" x14ac:dyDescent="0.3">
      <c r="A2063" s="15">
        <v>2060</v>
      </c>
      <c r="B2063" s="44">
        <f t="shared" si="202"/>
        <v>80630.049499999994</v>
      </c>
      <c r="C2063" s="41">
        <f t="shared" si="200"/>
        <v>120.95</v>
      </c>
      <c r="D2063" s="41"/>
      <c r="E2063" s="41">
        <f t="shared" si="199"/>
        <v>120.95</v>
      </c>
      <c r="F2063" s="41">
        <f t="shared" si="201"/>
        <v>114.9025</v>
      </c>
      <c r="G2063" s="41">
        <f t="shared" si="197"/>
        <v>0</v>
      </c>
      <c r="H2063" s="41">
        <f t="shared" si="198"/>
        <v>80744.95199999999</v>
      </c>
      <c r="I2063" s="45"/>
      <c r="J2063" s="46"/>
      <c r="K2063" s="45"/>
      <c r="N2063" s="161"/>
    </row>
    <row r="2064" spans="1:14" hidden="1" outlineLevel="1" x14ac:dyDescent="0.3">
      <c r="A2064" s="15">
        <v>2061</v>
      </c>
      <c r="B2064" s="44">
        <f t="shared" si="202"/>
        <v>80744.95199999999</v>
      </c>
      <c r="C2064" s="41">
        <f t="shared" si="200"/>
        <v>121.12</v>
      </c>
      <c r="D2064" s="41"/>
      <c r="E2064" s="41">
        <f t="shared" si="199"/>
        <v>121.12</v>
      </c>
      <c r="F2064" s="41">
        <f t="shared" si="201"/>
        <v>115.06399999999999</v>
      </c>
      <c r="G2064" s="41">
        <f t="shared" si="197"/>
        <v>0</v>
      </c>
      <c r="H2064" s="41">
        <f t="shared" si="198"/>
        <v>80860.015999999989</v>
      </c>
      <c r="I2064" s="45"/>
      <c r="J2064" s="46"/>
      <c r="K2064" s="45"/>
      <c r="N2064" s="161"/>
    </row>
    <row r="2065" spans="1:14" hidden="1" outlineLevel="1" x14ac:dyDescent="0.3">
      <c r="A2065" s="15">
        <v>2062</v>
      </c>
      <c r="B2065" s="44">
        <f t="shared" si="202"/>
        <v>80860.015999999989</v>
      </c>
      <c r="C2065" s="41">
        <f t="shared" si="200"/>
        <v>121.29</v>
      </c>
      <c r="D2065" s="41"/>
      <c r="E2065" s="41">
        <f t="shared" si="199"/>
        <v>121.29</v>
      </c>
      <c r="F2065" s="41">
        <f t="shared" si="201"/>
        <v>115.2255</v>
      </c>
      <c r="G2065" s="41">
        <f t="shared" si="197"/>
        <v>0</v>
      </c>
      <c r="H2065" s="41">
        <f t="shared" si="198"/>
        <v>80975.241499999989</v>
      </c>
      <c r="I2065" s="45"/>
      <c r="J2065" s="46"/>
      <c r="K2065" s="45"/>
      <c r="N2065" s="161"/>
    </row>
    <row r="2066" spans="1:14" hidden="1" outlineLevel="1" x14ac:dyDescent="0.3">
      <c r="A2066" s="15">
        <v>2063</v>
      </c>
      <c r="B2066" s="44">
        <f t="shared" si="202"/>
        <v>80975.241499999989</v>
      </c>
      <c r="C2066" s="41">
        <f t="shared" si="200"/>
        <v>121.46</v>
      </c>
      <c r="D2066" s="41"/>
      <c r="E2066" s="41">
        <f t="shared" si="199"/>
        <v>121.46</v>
      </c>
      <c r="F2066" s="41">
        <f t="shared" si="201"/>
        <v>115.38699999999999</v>
      </c>
      <c r="G2066" s="41">
        <f t="shared" si="197"/>
        <v>0</v>
      </c>
      <c r="H2066" s="41">
        <f t="shared" si="198"/>
        <v>81090.628499999992</v>
      </c>
      <c r="I2066" s="45"/>
      <c r="J2066" s="46"/>
      <c r="K2066" s="45"/>
      <c r="N2066" s="161"/>
    </row>
    <row r="2067" spans="1:14" hidden="1" outlineLevel="1" x14ac:dyDescent="0.3">
      <c r="A2067" s="15">
        <v>2064</v>
      </c>
      <c r="B2067" s="44">
        <f t="shared" si="202"/>
        <v>81090.628499999992</v>
      </c>
      <c r="C2067" s="41">
        <f t="shared" si="200"/>
        <v>121.64</v>
      </c>
      <c r="D2067" s="41"/>
      <c r="E2067" s="41">
        <f t="shared" si="199"/>
        <v>121.64</v>
      </c>
      <c r="F2067" s="41">
        <f t="shared" si="201"/>
        <v>115.55799999999999</v>
      </c>
      <c r="G2067" s="41">
        <f t="shared" si="197"/>
        <v>0</v>
      </c>
      <c r="H2067" s="41">
        <f t="shared" si="198"/>
        <v>81206.186499999996</v>
      </c>
      <c r="I2067" s="45"/>
      <c r="J2067" s="46"/>
      <c r="K2067" s="45"/>
      <c r="N2067" s="161"/>
    </row>
    <row r="2068" spans="1:14" hidden="1" outlineLevel="1" x14ac:dyDescent="0.3">
      <c r="A2068" s="15">
        <v>2065</v>
      </c>
      <c r="B2068" s="44">
        <f t="shared" si="202"/>
        <v>81206.186499999996</v>
      </c>
      <c r="C2068" s="41">
        <f t="shared" si="200"/>
        <v>121.81</v>
      </c>
      <c r="D2068" s="41"/>
      <c r="E2068" s="41">
        <f t="shared" si="199"/>
        <v>121.81</v>
      </c>
      <c r="F2068" s="41">
        <f t="shared" si="201"/>
        <v>115.7195</v>
      </c>
      <c r="G2068" s="41">
        <f t="shared" si="197"/>
        <v>0</v>
      </c>
      <c r="H2068" s="41">
        <f t="shared" si="198"/>
        <v>81321.906000000003</v>
      </c>
      <c r="I2068" s="45"/>
      <c r="J2068" s="46"/>
      <c r="K2068" s="45"/>
      <c r="N2068" s="161"/>
    </row>
    <row r="2069" spans="1:14" hidden="1" outlineLevel="1" x14ac:dyDescent="0.3">
      <c r="A2069" s="15">
        <v>2066</v>
      </c>
      <c r="B2069" s="44">
        <f t="shared" si="202"/>
        <v>81321.906000000003</v>
      </c>
      <c r="C2069" s="41">
        <f t="shared" si="200"/>
        <v>121.98</v>
      </c>
      <c r="D2069" s="41"/>
      <c r="E2069" s="41">
        <f t="shared" si="199"/>
        <v>121.98</v>
      </c>
      <c r="F2069" s="41">
        <f t="shared" si="201"/>
        <v>115.881</v>
      </c>
      <c r="G2069" s="41">
        <f t="shared" si="197"/>
        <v>0</v>
      </c>
      <c r="H2069" s="41">
        <f t="shared" si="198"/>
        <v>81437.786999999997</v>
      </c>
      <c r="I2069" s="45"/>
      <c r="J2069" s="46"/>
      <c r="K2069" s="45"/>
      <c r="N2069" s="161"/>
    </row>
    <row r="2070" spans="1:14" hidden="1" outlineLevel="1" x14ac:dyDescent="0.3">
      <c r="A2070" s="15">
        <v>2067</v>
      </c>
      <c r="B2070" s="44">
        <f t="shared" si="202"/>
        <v>81437.786999999997</v>
      </c>
      <c r="C2070" s="41">
        <f t="shared" si="200"/>
        <v>122.16</v>
      </c>
      <c r="D2070" s="41"/>
      <c r="E2070" s="41">
        <f t="shared" si="199"/>
        <v>122.16</v>
      </c>
      <c r="F2070" s="41">
        <f t="shared" si="201"/>
        <v>116.05199999999999</v>
      </c>
      <c r="G2070" s="41">
        <f t="shared" si="197"/>
        <v>0</v>
      </c>
      <c r="H2070" s="41">
        <f t="shared" si="198"/>
        <v>81553.838999999993</v>
      </c>
      <c r="I2070" s="45"/>
      <c r="J2070" s="46"/>
      <c r="K2070" s="45"/>
      <c r="N2070" s="161"/>
    </row>
    <row r="2071" spans="1:14" hidden="1" outlineLevel="1" x14ac:dyDescent="0.3">
      <c r="A2071" s="15">
        <v>2068</v>
      </c>
      <c r="B2071" s="44">
        <f t="shared" si="202"/>
        <v>81553.838999999993</v>
      </c>
      <c r="C2071" s="41">
        <f t="shared" si="200"/>
        <v>122.33</v>
      </c>
      <c r="D2071" s="41"/>
      <c r="E2071" s="41">
        <f t="shared" si="199"/>
        <v>122.33</v>
      </c>
      <c r="F2071" s="41">
        <f t="shared" si="201"/>
        <v>116.2135</v>
      </c>
      <c r="G2071" s="41">
        <f t="shared" si="197"/>
        <v>0</v>
      </c>
      <c r="H2071" s="41">
        <f t="shared" si="198"/>
        <v>81670.052499999991</v>
      </c>
      <c r="I2071" s="45"/>
      <c r="J2071" s="46"/>
      <c r="K2071" s="45"/>
      <c r="N2071" s="161"/>
    </row>
    <row r="2072" spans="1:14" hidden="1" outlineLevel="1" x14ac:dyDescent="0.3">
      <c r="A2072" s="15">
        <v>2069</v>
      </c>
      <c r="B2072" s="44">
        <f t="shared" si="202"/>
        <v>81670.052499999991</v>
      </c>
      <c r="C2072" s="41">
        <f t="shared" si="200"/>
        <v>122.51</v>
      </c>
      <c r="D2072" s="41"/>
      <c r="E2072" s="41">
        <f t="shared" si="199"/>
        <v>122.51</v>
      </c>
      <c r="F2072" s="41">
        <f t="shared" si="201"/>
        <v>116.3845</v>
      </c>
      <c r="G2072" s="41">
        <f t="shared" si="197"/>
        <v>0</v>
      </c>
      <c r="H2072" s="41">
        <f t="shared" si="198"/>
        <v>81786.436999999991</v>
      </c>
      <c r="I2072" s="45"/>
      <c r="J2072" s="46"/>
      <c r="K2072" s="45"/>
      <c r="N2072" s="161"/>
    </row>
    <row r="2073" spans="1:14" hidden="1" outlineLevel="1" x14ac:dyDescent="0.3">
      <c r="A2073" s="15">
        <v>2070</v>
      </c>
      <c r="B2073" s="44">
        <f t="shared" si="202"/>
        <v>81786.436999999991</v>
      </c>
      <c r="C2073" s="41">
        <f t="shared" si="200"/>
        <v>122.68</v>
      </c>
      <c r="D2073" s="41">
        <f>D1563</f>
        <v>200</v>
      </c>
      <c r="E2073" s="41">
        <f t="shared" si="199"/>
        <v>122.68</v>
      </c>
      <c r="F2073" s="41">
        <f t="shared" si="201"/>
        <v>116.54600000000001</v>
      </c>
      <c r="G2073" s="41">
        <f t="shared" si="197"/>
        <v>0</v>
      </c>
      <c r="H2073" s="41">
        <f t="shared" si="198"/>
        <v>82092.982999999993</v>
      </c>
      <c r="I2073" s="47">
        <f>D2073+I2043</f>
        <v>13800</v>
      </c>
      <c r="J2073" s="41"/>
      <c r="K2073" s="45"/>
      <c r="N2073" s="161"/>
    </row>
    <row r="2074" spans="1:14" hidden="1" outlineLevel="1" x14ac:dyDescent="0.3">
      <c r="A2074" s="15">
        <v>2071</v>
      </c>
      <c r="B2074" s="44">
        <f t="shared" si="202"/>
        <v>82092.982999999993</v>
      </c>
      <c r="C2074" s="41">
        <f t="shared" si="200"/>
        <v>123.14</v>
      </c>
      <c r="D2074" s="41"/>
      <c r="E2074" s="41">
        <f t="shared" si="199"/>
        <v>123.14</v>
      </c>
      <c r="F2074" s="41">
        <f t="shared" si="201"/>
        <v>116.98299999999999</v>
      </c>
      <c r="G2074" s="41">
        <f t="shared" si="197"/>
        <v>0</v>
      </c>
      <c r="H2074" s="41">
        <f t="shared" si="198"/>
        <v>82209.965999999986</v>
      </c>
      <c r="I2074" s="45"/>
      <c r="J2074" s="46"/>
      <c r="K2074" s="45"/>
      <c r="N2074" s="161"/>
    </row>
    <row r="2075" spans="1:14" hidden="1" outlineLevel="1" x14ac:dyDescent="0.3">
      <c r="A2075" s="15">
        <v>2072</v>
      </c>
      <c r="B2075" s="44">
        <f t="shared" si="202"/>
        <v>82209.965999999986</v>
      </c>
      <c r="C2075" s="41">
        <f t="shared" si="200"/>
        <v>123.31</v>
      </c>
      <c r="D2075" s="41"/>
      <c r="E2075" s="41">
        <f t="shared" si="199"/>
        <v>123.31</v>
      </c>
      <c r="F2075" s="41">
        <f t="shared" si="201"/>
        <v>117.14449999999999</v>
      </c>
      <c r="G2075" s="41">
        <f t="shared" si="197"/>
        <v>0</v>
      </c>
      <c r="H2075" s="41">
        <f t="shared" si="198"/>
        <v>82327.110499999981</v>
      </c>
      <c r="I2075" s="45"/>
      <c r="J2075" s="46"/>
      <c r="K2075" s="45"/>
      <c r="N2075" s="161"/>
    </row>
    <row r="2076" spans="1:14" hidden="1" outlineLevel="1" x14ac:dyDescent="0.3">
      <c r="A2076" s="15">
        <v>2073</v>
      </c>
      <c r="B2076" s="44">
        <f t="shared" si="202"/>
        <v>82327.110499999981</v>
      </c>
      <c r="C2076" s="41">
        <f t="shared" si="200"/>
        <v>123.49</v>
      </c>
      <c r="D2076" s="41"/>
      <c r="E2076" s="41">
        <f t="shared" si="199"/>
        <v>123.49</v>
      </c>
      <c r="F2076" s="41">
        <f t="shared" si="201"/>
        <v>117.31549999999999</v>
      </c>
      <c r="G2076" s="41">
        <f t="shared" si="197"/>
        <v>0</v>
      </c>
      <c r="H2076" s="41">
        <f t="shared" si="198"/>
        <v>82444.425999999978</v>
      </c>
      <c r="I2076" s="45"/>
      <c r="J2076" s="46"/>
      <c r="K2076" s="45"/>
      <c r="N2076" s="161"/>
    </row>
    <row r="2077" spans="1:14" hidden="1" outlineLevel="1" x14ac:dyDescent="0.3">
      <c r="A2077" s="15">
        <v>2074</v>
      </c>
      <c r="B2077" s="44">
        <f t="shared" si="202"/>
        <v>82444.425999999978</v>
      </c>
      <c r="C2077" s="41">
        <f t="shared" si="200"/>
        <v>123.67</v>
      </c>
      <c r="D2077" s="41"/>
      <c r="E2077" s="41">
        <f t="shared" si="199"/>
        <v>123.67</v>
      </c>
      <c r="F2077" s="41">
        <f t="shared" si="201"/>
        <v>117.48649999999999</v>
      </c>
      <c r="G2077" s="41">
        <f t="shared" si="197"/>
        <v>0</v>
      </c>
      <c r="H2077" s="41">
        <f t="shared" si="198"/>
        <v>82561.912499999977</v>
      </c>
      <c r="I2077" s="45"/>
      <c r="J2077" s="46"/>
      <c r="K2077" s="45"/>
      <c r="N2077" s="161"/>
    </row>
    <row r="2078" spans="1:14" hidden="1" outlineLevel="1" x14ac:dyDescent="0.3">
      <c r="A2078" s="15">
        <v>2075</v>
      </c>
      <c r="B2078" s="44">
        <f t="shared" si="202"/>
        <v>82561.912499999977</v>
      </c>
      <c r="C2078" s="41">
        <f t="shared" si="200"/>
        <v>123.84</v>
      </c>
      <c r="D2078" s="41"/>
      <c r="E2078" s="41">
        <f t="shared" si="199"/>
        <v>123.84</v>
      </c>
      <c r="F2078" s="41">
        <f t="shared" si="201"/>
        <v>117.648</v>
      </c>
      <c r="G2078" s="41">
        <f t="shared" si="197"/>
        <v>0</v>
      </c>
      <c r="H2078" s="41">
        <f t="shared" si="198"/>
        <v>82679.560499999978</v>
      </c>
      <c r="I2078" s="45"/>
      <c r="J2078" s="46"/>
      <c r="K2078" s="45"/>
      <c r="N2078" s="161"/>
    </row>
    <row r="2079" spans="1:14" hidden="1" outlineLevel="1" x14ac:dyDescent="0.3">
      <c r="A2079" s="15">
        <v>2076</v>
      </c>
      <c r="B2079" s="44">
        <f t="shared" si="202"/>
        <v>82679.560499999978</v>
      </c>
      <c r="C2079" s="41">
        <f t="shared" si="200"/>
        <v>124.02</v>
      </c>
      <c r="D2079" s="41"/>
      <c r="E2079" s="41">
        <f t="shared" si="199"/>
        <v>124.02</v>
      </c>
      <c r="F2079" s="41">
        <f t="shared" si="201"/>
        <v>117.81899999999999</v>
      </c>
      <c r="G2079" s="41">
        <f t="shared" si="197"/>
        <v>0</v>
      </c>
      <c r="H2079" s="41">
        <f t="shared" si="198"/>
        <v>82797.379499999981</v>
      </c>
      <c r="I2079" s="45"/>
      <c r="J2079" s="46"/>
      <c r="K2079" s="45"/>
      <c r="N2079" s="161"/>
    </row>
    <row r="2080" spans="1:14" hidden="1" outlineLevel="1" x14ac:dyDescent="0.3">
      <c r="A2080" s="15">
        <v>2077</v>
      </c>
      <c r="B2080" s="44">
        <f t="shared" si="202"/>
        <v>82797.379499999981</v>
      </c>
      <c r="C2080" s="41">
        <f t="shared" si="200"/>
        <v>124.2</v>
      </c>
      <c r="D2080" s="41"/>
      <c r="E2080" s="41">
        <f t="shared" si="199"/>
        <v>124.2</v>
      </c>
      <c r="F2080" s="41">
        <f t="shared" si="201"/>
        <v>117.99</v>
      </c>
      <c r="G2080" s="41">
        <f t="shared" si="197"/>
        <v>0</v>
      </c>
      <c r="H2080" s="41">
        <f t="shared" si="198"/>
        <v>82915.369499999986</v>
      </c>
      <c r="I2080" s="45"/>
      <c r="J2080" s="46"/>
      <c r="K2080" s="45"/>
      <c r="N2080" s="161"/>
    </row>
    <row r="2081" spans="1:14" hidden="1" outlineLevel="1" x14ac:dyDescent="0.3">
      <c r="A2081" s="15">
        <v>2078</v>
      </c>
      <c r="B2081" s="44">
        <f t="shared" si="202"/>
        <v>82915.369499999986</v>
      </c>
      <c r="C2081" s="41">
        <f t="shared" si="200"/>
        <v>124.37</v>
      </c>
      <c r="D2081" s="41"/>
      <c r="E2081" s="41">
        <f t="shared" si="199"/>
        <v>124.37</v>
      </c>
      <c r="F2081" s="41">
        <f t="shared" si="201"/>
        <v>118.1515</v>
      </c>
      <c r="G2081" s="41">
        <f t="shared" ref="G2081:G2144" si="203">IF(F2081&gt;0,0,E2081-F2081)</f>
        <v>0</v>
      </c>
      <c r="H2081" s="41">
        <f t="shared" ref="H2081:H2144" si="204">B2081+F2081+(D2081*gebuehr)</f>
        <v>83033.520999999993</v>
      </c>
      <c r="I2081" s="45"/>
      <c r="J2081" s="46"/>
      <c r="K2081" s="45"/>
      <c r="N2081" s="161"/>
    </row>
    <row r="2082" spans="1:14" ht="13.8" hidden="1" customHeight="1" outlineLevel="1" x14ac:dyDescent="0.3">
      <c r="A2082" s="15">
        <v>2079</v>
      </c>
      <c r="B2082" s="44">
        <f t="shared" si="202"/>
        <v>83033.520999999993</v>
      </c>
      <c r="C2082" s="41">
        <f t="shared" si="200"/>
        <v>124.55</v>
      </c>
      <c r="D2082" s="41"/>
      <c r="E2082" s="41">
        <f t="shared" si="199"/>
        <v>124.55</v>
      </c>
      <c r="F2082" s="41">
        <f t="shared" si="201"/>
        <v>118.32249999999999</v>
      </c>
      <c r="G2082" s="41">
        <f t="shared" si="203"/>
        <v>0</v>
      </c>
      <c r="H2082" s="41">
        <f t="shared" si="204"/>
        <v>83151.843499999988</v>
      </c>
      <c r="I2082" s="45"/>
      <c r="J2082" s="46"/>
      <c r="K2082" s="45"/>
      <c r="N2082" s="161"/>
    </row>
    <row r="2083" spans="1:14" hidden="1" outlineLevel="1" x14ac:dyDescent="0.3">
      <c r="A2083" s="15">
        <v>2080</v>
      </c>
      <c r="B2083" s="44">
        <f t="shared" ref="B2083:B2094" si="205">H2082</f>
        <v>83151.843499999988</v>
      </c>
      <c r="C2083" s="41">
        <f t="shared" si="200"/>
        <v>124.73</v>
      </c>
      <c r="D2083" s="41"/>
      <c r="E2083" s="41">
        <f t="shared" si="199"/>
        <v>124.73</v>
      </c>
      <c r="F2083" s="41">
        <f t="shared" si="201"/>
        <v>118.4935</v>
      </c>
      <c r="G2083" s="41">
        <f t="shared" si="203"/>
        <v>0</v>
      </c>
      <c r="H2083" s="41">
        <f t="shared" si="204"/>
        <v>83270.336999999985</v>
      </c>
      <c r="I2083" s="45"/>
      <c r="J2083" s="46"/>
      <c r="K2083" s="45"/>
      <c r="N2083" s="161"/>
    </row>
    <row r="2084" spans="1:14" hidden="1" outlineLevel="1" x14ac:dyDescent="0.3">
      <c r="A2084" s="15">
        <v>2081</v>
      </c>
      <c r="B2084" s="44">
        <f t="shared" si="205"/>
        <v>83270.336999999985</v>
      </c>
      <c r="C2084" s="41">
        <f t="shared" si="200"/>
        <v>124.91</v>
      </c>
      <c r="D2084" s="41"/>
      <c r="E2084" s="41">
        <f t="shared" si="199"/>
        <v>124.91</v>
      </c>
      <c r="F2084" s="41">
        <f t="shared" si="201"/>
        <v>118.66449999999999</v>
      </c>
      <c r="G2084" s="41">
        <f t="shared" si="203"/>
        <v>0</v>
      </c>
      <c r="H2084" s="41">
        <f t="shared" si="204"/>
        <v>83389.001499999984</v>
      </c>
      <c r="I2084" s="45"/>
      <c r="J2084" s="46"/>
      <c r="K2084" s="45"/>
      <c r="N2084" s="161"/>
    </row>
    <row r="2085" spans="1:14" hidden="1" outlineLevel="1" x14ac:dyDescent="0.3">
      <c r="A2085" s="15">
        <v>2082</v>
      </c>
      <c r="B2085" s="44">
        <f t="shared" si="205"/>
        <v>83389.001499999984</v>
      </c>
      <c r="C2085" s="41">
        <f t="shared" si="200"/>
        <v>125.08</v>
      </c>
      <c r="D2085" s="41"/>
      <c r="E2085" s="41">
        <f t="shared" si="199"/>
        <v>125.08</v>
      </c>
      <c r="F2085" s="41">
        <f t="shared" si="201"/>
        <v>118.82599999999999</v>
      </c>
      <c r="G2085" s="41">
        <f t="shared" si="203"/>
        <v>0</v>
      </c>
      <c r="H2085" s="41">
        <f t="shared" si="204"/>
        <v>83507.827499999985</v>
      </c>
      <c r="I2085" s="45"/>
      <c r="J2085" s="46"/>
      <c r="K2085" s="45"/>
      <c r="N2085" s="161"/>
    </row>
    <row r="2086" spans="1:14" hidden="1" outlineLevel="1" x14ac:dyDescent="0.3">
      <c r="A2086" s="15">
        <v>2083</v>
      </c>
      <c r="B2086" s="44">
        <f t="shared" si="205"/>
        <v>83507.827499999985</v>
      </c>
      <c r="C2086" s="41">
        <f t="shared" si="200"/>
        <v>125.26</v>
      </c>
      <c r="D2086" s="41"/>
      <c r="E2086" s="41">
        <f t="shared" si="199"/>
        <v>125.26</v>
      </c>
      <c r="F2086" s="41">
        <f t="shared" si="201"/>
        <v>118.997</v>
      </c>
      <c r="G2086" s="41">
        <f t="shared" si="203"/>
        <v>0</v>
      </c>
      <c r="H2086" s="41">
        <f t="shared" si="204"/>
        <v>83626.824499999988</v>
      </c>
      <c r="I2086" s="45"/>
      <c r="J2086" s="46"/>
      <c r="K2086" s="45"/>
      <c r="N2086" s="161"/>
    </row>
    <row r="2087" spans="1:14" hidden="1" outlineLevel="1" x14ac:dyDescent="0.3">
      <c r="A2087" s="15">
        <v>2084</v>
      </c>
      <c r="B2087" s="44">
        <f t="shared" si="205"/>
        <v>83626.824499999988</v>
      </c>
      <c r="C2087" s="41">
        <f t="shared" si="200"/>
        <v>125.44</v>
      </c>
      <c r="D2087" s="41"/>
      <c r="E2087" s="41">
        <f t="shared" si="199"/>
        <v>125.44</v>
      </c>
      <c r="F2087" s="41">
        <f t="shared" si="201"/>
        <v>119.16799999999999</v>
      </c>
      <c r="G2087" s="41">
        <f t="shared" si="203"/>
        <v>0</v>
      </c>
      <c r="H2087" s="41">
        <f t="shared" si="204"/>
        <v>83745.992499999993</v>
      </c>
      <c r="I2087" s="45"/>
      <c r="J2087" s="46"/>
      <c r="K2087" s="45"/>
      <c r="N2087" s="161"/>
    </row>
    <row r="2088" spans="1:14" hidden="1" outlineLevel="1" x14ac:dyDescent="0.3">
      <c r="A2088" s="15">
        <v>2085</v>
      </c>
      <c r="B2088" s="44">
        <f t="shared" si="205"/>
        <v>83745.992499999993</v>
      </c>
      <c r="C2088" s="41">
        <f t="shared" si="200"/>
        <v>125.62</v>
      </c>
      <c r="D2088" s="41"/>
      <c r="E2088" s="41">
        <f t="shared" si="199"/>
        <v>125.62</v>
      </c>
      <c r="F2088" s="41">
        <f t="shared" si="201"/>
        <v>119.339</v>
      </c>
      <c r="G2088" s="41">
        <f t="shared" si="203"/>
        <v>0</v>
      </c>
      <c r="H2088" s="41">
        <f t="shared" si="204"/>
        <v>83865.3315</v>
      </c>
      <c r="I2088" s="45"/>
      <c r="J2088" s="46"/>
      <c r="K2088" s="45"/>
      <c r="N2088" s="161"/>
    </row>
    <row r="2089" spans="1:14" hidden="1" outlineLevel="1" x14ac:dyDescent="0.3">
      <c r="A2089" s="15">
        <v>2086</v>
      </c>
      <c r="B2089" s="44">
        <f t="shared" si="205"/>
        <v>83865.3315</v>
      </c>
      <c r="C2089" s="41">
        <f t="shared" si="200"/>
        <v>125.8</v>
      </c>
      <c r="D2089" s="41"/>
      <c r="E2089" s="41">
        <f t="shared" si="199"/>
        <v>125.8</v>
      </c>
      <c r="F2089" s="41">
        <f t="shared" si="201"/>
        <v>119.50999999999999</v>
      </c>
      <c r="G2089" s="41">
        <f t="shared" si="203"/>
        <v>0</v>
      </c>
      <c r="H2089" s="41">
        <f t="shared" si="204"/>
        <v>83984.841499999995</v>
      </c>
      <c r="I2089" s="45"/>
      <c r="J2089" s="46"/>
      <c r="K2089" s="45"/>
      <c r="N2089" s="161"/>
    </row>
    <row r="2090" spans="1:14" hidden="1" outlineLevel="1" x14ac:dyDescent="0.3">
      <c r="A2090" s="15">
        <v>2087</v>
      </c>
      <c r="B2090" s="44">
        <f t="shared" si="205"/>
        <v>83984.841499999995</v>
      </c>
      <c r="C2090" s="41">
        <f t="shared" si="200"/>
        <v>125.98</v>
      </c>
      <c r="D2090" s="41"/>
      <c r="E2090" s="41">
        <f t="shared" si="199"/>
        <v>125.98</v>
      </c>
      <c r="F2090" s="41">
        <f t="shared" si="201"/>
        <v>119.681</v>
      </c>
      <c r="G2090" s="41">
        <f t="shared" si="203"/>
        <v>0</v>
      </c>
      <c r="H2090" s="41">
        <f t="shared" si="204"/>
        <v>84104.522499999992</v>
      </c>
      <c r="I2090" s="45"/>
      <c r="J2090" s="46"/>
      <c r="K2090" s="45"/>
      <c r="N2090" s="161"/>
    </row>
    <row r="2091" spans="1:14" hidden="1" outlineLevel="1" x14ac:dyDescent="0.3">
      <c r="A2091" s="15">
        <v>2088</v>
      </c>
      <c r="B2091" s="44">
        <f t="shared" si="205"/>
        <v>84104.522499999992</v>
      </c>
      <c r="C2091" s="41">
        <f t="shared" si="200"/>
        <v>126.16</v>
      </c>
      <c r="D2091" s="41"/>
      <c r="E2091" s="41">
        <f t="shared" si="199"/>
        <v>126.16</v>
      </c>
      <c r="F2091" s="41">
        <f t="shared" si="201"/>
        <v>119.85199999999999</v>
      </c>
      <c r="G2091" s="41">
        <f t="shared" si="203"/>
        <v>0</v>
      </c>
      <c r="H2091" s="41">
        <f t="shared" si="204"/>
        <v>84224.374499999991</v>
      </c>
      <c r="I2091" s="45"/>
      <c r="J2091" s="46"/>
      <c r="K2091" s="45"/>
      <c r="N2091" s="161"/>
    </row>
    <row r="2092" spans="1:14" hidden="1" outlineLevel="1" x14ac:dyDescent="0.3">
      <c r="A2092" s="15">
        <v>2089</v>
      </c>
      <c r="B2092" s="44">
        <f t="shared" si="205"/>
        <v>84224.374499999991</v>
      </c>
      <c r="C2092" s="41">
        <f t="shared" si="200"/>
        <v>126.34</v>
      </c>
      <c r="D2092" s="41"/>
      <c r="E2092" s="41">
        <f t="shared" si="199"/>
        <v>126.34</v>
      </c>
      <c r="F2092" s="41">
        <f t="shared" si="201"/>
        <v>120.023</v>
      </c>
      <c r="G2092" s="41">
        <f t="shared" si="203"/>
        <v>0</v>
      </c>
      <c r="H2092" s="41">
        <f t="shared" si="204"/>
        <v>84344.397499999992</v>
      </c>
      <c r="I2092" s="45"/>
      <c r="J2092" s="46"/>
      <c r="K2092" s="45"/>
      <c r="N2092" s="161"/>
    </row>
    <row r="2093" spans="1:14" hidden="1" outlineLevel="1" x14ac:dyDescent="0.3">
      <c r="A2093" s="15">
        <v>2090</v>
      </c>
      <c r="B2093" s="44">
        <f t="shared" si="205"/>
        <v>84344.397499999992</v>
      </c>
      <c r="C2093" s="41">
        <f t="shared" si="200"/>
        <v>126.52</v>
      </c>
      <c r="D2093" s="41"/>
      <c r="E2093" s="41">
        <f t="shared" si="199"/>
        <v>126.52</v>
      </c>
      <c r="F2093" s="41">
        <f t="shared" si="201"/>
        <v>120.19399999999999</v>
      </c>
      <c r="G2093" s="41">
        <f t="shared" si="203"/>
        <v>0</v>
      </c>
      <c r="H2093" s="41">
        <f t="shared" si="204"/>
        <v>84464.591499999995</v>
      </c>
      <c r="I2093" s="45"/>
      <c r="J2093" s="46"/>
      <c r="K2093" s="45"/>
      <c r="N2093" s="161"/>
    </row>
    <row r="2094" spans="1:14" hidden="1" outlineLevel="1" x14ac:dyDescent="0.3">
      <c r="A2094" s="15">
        <v>2091</v>
      </c>
      <c r="B2094" s="44">
        <f t="shared" si="205"/>
        <v>84464.591499999995</v>
      </c>
      <c r="C2094" s="41">
        <f t="shared" si="200"/>
        <v>126.7</v>
      </c>
      <c r="D2094" s="41"/>
      <c r="E2094" s="41">
        <f t="shared" si="199"/>
        <v>126.7</v>
      </c>
      <c r="F2094" s="41">
        <f t="shared" si="201"/>
        <v>120.36499999999999</v>
      </c>
      <c r="G2094" s="41">
        <f t="shared" si="203"/>
        <v>0</v>
      </c>
      <c r="H2094" s="41">
        <f t="shared" si="204"/>
        <v>84584.9565</v>
      </c>
      <c r="I2094" s="45"/>
      <c r="J2094" s="46"/>
      <c r="K2094" s="45"/>
      <c r="N2094" s="161"/>
    </row>
    <row r="2095" spans="1:14" hidden="1" outlineLevel="1" x14ac:dyDescent="0.3">
      <c r="A2095" s="15">
        <v>2092</v>
      </c>
      <c r="B2095" s="44">
        <f t="shared" ref="B2095:B2124" si="206">H2094</f>
        <v>84584.9565</v>
      </c>
      <c r="C2095" s="41">
        <f t="shared" si="200"/>
        <v>126.88</v>
      </c>
      <c r="D2095" s="41"/>
      <c r="E2095" s="41">
        <f t="shared" si="199"/>
        <v>126.88</v>
      </c>
      <c r="F2095" s="41">
        <f t="shared" si="201"/>
        <v>120.53599999999999</v>
      </c>
      <c r="G2095" s="41">
        <f t="shared" si="203"/>
        <v>0</v>
      </c>
      <c r="H2095" s="41">
        <f t="shared" si="204"/>
        <v>84705.492499999993</v>
      </c>
      <c r="I2095" s="45"/>
      <c r="J2095" s="46"/>
      <c r="K2095" s="45"/>
      <c r="N2095" s="161"/>
    </row>
    <row r="2096" spans="1:14" hidden="1" outlineLevel="1" x14ac:dyDescent="0.3">
      <c r="A2096" s="15">
        <v>2093</v>
      </c>
      <c r="B2096" s="44">
        <f t="shared" si="206"/>
        <v>84705.492499999993</v>
      </c>
      <c r="C2096" s="41">
        <f t="shared" si="200"/>
        <v>127.06</v>
      </c>
      <c r="D2096" s="41"/>
      <c r="E2096" s="41">
        <f t="shared" si="199"/>
        <v>127.06</v>
      </c>
      <c r="F2096" s="41">
        <f t="shared" si="201"/>
        <v>120.70699999999999</v>
      </c>
      <c r="G2096" s="41">
        <f t="shared" si="203"/>
        <v>0</v>
      </c>
      <c r="H2096" s="41">
        <f t="shared" si="204"/>
        <v>84826.199499999988</v>
      </c>
      <c r="I2096" s="45"/>
      <c r="J2096" s="46"/>
      <c r="K2096" s="45"/>
      <c r="N2096" s="161"/>
    </row>
    <row r="2097" spans="1:14" hidden="1" outlineLevel="1" x14ac:dyDescent="0.3">
      <c r="A2097" s="15">
        <v>2094</v>
      </c>
      <c r="B2097" s="44">
        <f t="shared" si="206"/>
        <v>84826.199499999988</v>
      </c>
      <c r="C2097" s="41">
        <f t="shared" si="200"/>
        <v>127.24</v>
      </c>
      <c r="D2097" s="41"/>
      <c r="E2097" s="41">
        <f t="shared" si="199"/>
        <v>127.24</v>
      </c>
      <c r="F2097" s="41">
        <f t="shared" si="201"/>
        <v>120.87799999999999</v>
      </c>
      <c r="G2097" s="41">
        <f t="shared" si="203"/>
        <v>0</v>
      </c>
      <c r="H2097" s="41">
        <f t="shared" si="204"/>
        <v>84947.077499999985</v>
      </c>
      <c r="I2097" s="45"/>
      <c r="J2097" s="46"/>
      <c r="K2097" s="45"/>
      <c r="N2097" s="161"/>
    </row>
    <row r="2098" spans="1:14" hidden="1" outlineLevel="1" x14ac:dyDescent="0.3">
      <c r="A2098" s="15">
        <v>2095</v>
      </c>
      <c r="B2098" s="44">
        <f t="shared" si="206"/>
        <v>84947.077499999985</v>
      </c>
      <c r="C2098" s="41">
        <f t="shared" si="200"/>
        <v>127.42</v>
      </c>
      <c r="D2098" s="41"/>
      <c r="E2098" s="41">
        <f t="shared" ref="E2098:E2161" si="207">C2098+G2097</f>
        <v>127.42</v>
      </c>
      <c r="F2098" s="41">
        <f t="shared" si="201"/>
        <v>121.04899999999999</v>
      </c>
      <c r="G2098" s="41">
        <f t="shared" si="203"/>
        <v>0</v>
      </c>
      <c r="H2098" s="41">
        <f t="shared" si="204"/>
        <v>85068.126499999984</v>
      </c>
      <c r="I2098" s="45"/>
      <c r="J2098" s="46"/>
      <c r="K2098" s="45"/>
      <c r="N2098" s="161"/>
    </row>
    <row r="2099" spans="1:14" hidden="1" outlineLevel="1" x14ac:dyDescent="0.3">
      <c r="A2099" s="15">
        <v>2096</v>
      </c>
      <c r="B2099" s="44">
        <f t="shared" si="206"/>
        <v>85068.126499999984</v>
      </c>
      <c r="C2099" s="41">
        <f t="shared" si="200"/>
        <v>127.6</v>
      </c>
      <c r="D2099" s="41"/>
      <c r="E2099" s="41">
        <f t="shared" si="207"/>
        <v>127.6</v>
      </c>
      <c r="F2099" s="41">
        <f t="shared" si="201"/>
        <v>121.21999999999998</v>
      </c>
      <c r="G2099" s="41">
        <f t="shared" si="203"/>
        <v>0</v>
      </c>
      <c r="H2099" s="41">
        <f t="shared" si="204"/>
        <v>85189.346499999985</v>
      </c>
      <c r="I2099" s="45"/>
      <c r="J2099" s="46"/>
      <c r="K2099" s="45"/>
      <c r="N2099" s="161"/>
    </row>
    <row r="2100" spans="1:14" hidden="1" outlineLevel="1" x14ac:dyDescent="0.3">
      <c r="A2100" s="15">
        <v>2097</v>
      </c>
      <c r="B2100" s="44">
        <f t="shared" si="206"/>
        <v>85189.346499999985</v>
      </c>
      <c r="C2100" s="41">
        <f t="shared" si="200"/>
        <v>127.78</v>
      </c>
      <c r="D2100" s="41"/>
      <c r="E2100" s="41">
        <f t="shared" si="207"/>
        <v>127.78</v>
      </c>
      <c r="F2100" s="41">
        <f t="shared" si="201"/>
        <v>121.39099999999999</v>
      </c>
      <c r="G2100" s="41">
        <f t="shared" si="203"/>
        <v>0</v>
      </c>
      <c r="H2100" s="41">
        <f t="shared" si="204"/>
        <v>85310.737499999988</v>
      </c>
      <c r="I2100" s="45"/>
      <c r="J2100" s="46"/>
      <c r="K2100" s="45"/>
      <c r="N2100" s="161"/>
    </row>
    <row r="2101" spans="1:14" hidden="1" outlineLevel="1" x14ac:dyDescent="0.3">
      <c r="A2101" s="15">
        <v>2098</v>
      </c>
      <c r="B2101" s="44">
        <f t="shared" si="206"/>
        <v>85310.737499999988</v>
      </c>
      <c r="C2101" s="41">
        <f t="shared" si="200"/>
        <v>127.97</v>
      </c>
      <c r="D2101" s="41"/>
      <c r="E2101" s="41">
        <f t="shared" si="207"/>
        <v>127.97</v>
      </c>
      <c r="F2101" s="41">
        <f t="shared" si="201"/>
        <v>121.57149999999999</v>
      </c>
      <c r="G2101" s="41">
        <f t="shared" si="203"/>
        <v>0</v>
      </c>
      <c r="H2101" s="41">
        <f t="shared" si="204"/>
        <v>85432.308999999994</v>
      </c>
      <c r="I2101" s="45"/>
      <c r="J2101" s="46"/>
      <c r="K2101" s="45"/>
      <c r="N2101" s="161"/>
    </row>
    <row r="2102" spans="1:14" hidden="1" outlineLevel="1" x14ac:dyDescent="0.3">
      <c r="A2102" s="15">
        <v>2099</v>
      </c>
      <c r="B2102" s="44">
        <f t="shared" si="206"/>
        <v>85432.308999999994</v>
      </c>
      <c r="C2102" s="41">
        <f t="shared" si="200"/>
        <v>128.15</v>
      </c>
      <c r="D2102" s="41"/>
      <c r="E2102" s="41">
        <f t="shared" si="207"/>
        <v>128.15</v>
      </c>
      <c r="F2102" s="41">
        <f t="shared" si="201"/>
        <v>121.74249999999999</v>
      </c>
      <c r="G2102" s="41">
        <f t="shared" si="203"/>
        <v>0</v>
      </c>
      <c r="H2102" s="41">
        <f t="shared" si="204"/>
        <v>85554.051499999987</v>
      </c>
      <c r="I2102" s="45"/>
      <c r="J2102" s="46"/>
      <c r="K2102" s="45"/>
      <c r="N2102" s="161"/>
    </row>
    <row r="2103" spans="1:14" hidden="1" outlineLevel="1" x14ac:dyDescent="0.3">
      <c r="A2103" s="15">
        <v>2100</v>
      </c>
      <c r="B2103" s="44">
        <f t="shared" si="206"/>
        <v>85554.051499999987</v>
      </c>
      <c r="C2103" s="41">
        <f t="shared" si="200"/>
        <v>128.33000000000001</v>
      </c>
      <c r="D2103" s="41">
        <f>D33</f>
        <v>200</v>
      </c>
      <c r="E2103" s="41">
        <f t="shared" si="207"/>
        <v>128.33000000000001</v>
      </c>
      <c r="F2103" s="41">
        <f t="shared" si="201"/>
        <v>121.9135</v>
      </c>
      <c r="G2103" s="41">
        <f t="shared" si="203"/>
        <v>0</v>
      </c>
      <c r="H2103" s="41">
        <f t="shared" si="204"/>
        <v>85865.964999999982</v>
      </c>
      <c r="I2103" s="47">
        <f>D2103+I2073</f>
        <v>14000</v>
      </c>
      <c r="J2103" s="41"/>
      <c r="K2103" s="45"/>
      <c r="N2103" s="161"/>
    </row>
    <row r="2104" spans="1:14" hidden="1" outlineLevel="1" x14ac:dyDescent="0.3">
      <c r="A2104" s="15">
        <v>2101</v>
      </c>
      <c r="B2104" s="44">
        <f t="shared" si="206"/>
        <v>85865.964999999982</v>
      </c>
      <c r="C2104" s="41">
        <f t="shared" si="200"/>
        <v>128.80000000000001</v>
      </c>
      <c r="D2104" s="41"/>
      <c r="E2104" s="41">
        <f t="shared" si="207"/>
        <v>128.80000000000001</v>
      </c>
      <c r="F2104" s="41">
        <f t="shared" si="201"/>
        <v>122.36</v>
      </c>
      <c r="G2104" s="41">
        <f t="shared" si="203"/>
        <v>0</v>
      </c>
      <c r="H2104" s="41">
        <f t="shared" si="204"/>
        <v>85988.324999999983</v>
      </c>
      <c r="I2104" s="45"/>
      <c r="J2104" s="46"/>
      <c r="K2104" s="45"/>
      <c r="N2104" s="161"/>
    </row>
    <row r="2105" spans="1:14" hidden="1" outlineLevel="1" x14ac:dyDescent="0.3">
      <c r="A2105" s="15">
        <v>2102</v>
      </c>
      <c r="B2105" s="44">
        <f t="shared" si="206"/>
        <v>85988.324999999983</v>
      </c>
      <c r="C2105" s="41">
        <f t="shared" si="200"/>
        <v>128.97999999999999</v>
      </c>
      <c r="D2105" s="41"/>
      <c r="E2105" s="41">
        <f t="shared" si="207"/>
        <v>128.97999999999999</v>
      </c>
      <c r="F2105" s="41">
        <f t="shared" si="201"/>
        <v>122.53099999999998</v>
      </c>
      <c r="G2105" s="41">
        <f t="shared" si="203"/>
        <v>0</v>
      </c>
      <c r="H2105" s="41">
        <f t="shared" si="204"/>
        <v>86110.855999999985</v>
      </c>
      <c r="I2105" s="45"/>
      <c r="J2105" s="46"/>
      <c r="K2105" s="45"/>
      <c r="N2105" s="161"/>
    </row>
    <row r="2106" spans="1:14" hidden="1" outlineLevel="1" x14ac:dyDescent="0.3">
      <c r="A2106" s="15">
        <v>2103</v>
      </c>
      <c r="B2106" s="44">
        <f t="shared" si="206"/>
        <v>86110.855999999985</v>
      </c>
      <c r="C2106" s="41">
        <f t="shared" si="200"/>
        <v>129.16999999999999</v>
      </c>
      <c r="D2106" s="41"/>
      <c r="E2106" s="41">
        <f t="shared" si="207"/>
        <v>129.16999999999999</v>
      </c>
      <c r="F2106" s="41">
        <f t="shared" si="201"/>
        <v>122.71149999999999</v>
      </c>
      <c r="G2106" s="41">
        <f t="shared" si="203"/>
        <v>0</v>
      </c>
      <c r="H2106" s="41">
        <f t="shared" si="204"/>
        <v>86233.56749999999</v>
      </c>
      <c r="I2106" s="45"/>
      <c r="J2106" s="46"/>
      <c r="K2106" s="45"/>
      <c r="N2106" s="161"/>
    </row>
    <row r="2107" spans="1:14" hidden="1" outlineLevel="1" x14ac:dyDescent="0.3">
      <c r="A2107" s="15">
        <v>2104</v>
      </c>
      <c r="B2107" s="44">
        <f t="shared" si="206"/>
        <v>86233.56749999999</v>
      </c>
      <c r="C2107" s="41">
        <f t="shared" si="200"/>
        <v>129.35</v>
      </c>
      <c r="D2107" s="41"/>
      <c r="E2107" s="41">
        <f t="shared" si="207"/>
        <v>129.35</v>
      </c>
      <c r="F2107" s="41">
        <f t="shared" si="201"/>
        <v>122.88249999999999</v>
      </c>
      <c r="G2107" s="41">
        <f t="shared" si="203"/>
        <v>0</v>
      </c>
      <c r="H2107" s="41">
        <f t="shared" si="204"/>
        <v>86356.45</v>
      </c>
      <c r="I2107" s="45"/>
      <c r="J2107" s="46"/>
      <c r="K2107" s="45"/>
      <c r="N2107" s="161"/>
    </row>
    <row r="2108" spans="1:14" hidden="1" outlineLevel="1" x14ac:dyDescent="0.3">
      <c r="A2108" s="15">
        <v>2105</v>
      </c>
      <c r="B2108" s="44">
        <f t="shared" si="206"/>
        <v>86356.45</v>
      </c>
      <c r="C2108" s="41">
        <f t="shared" si="200"/>
        <v>129.53</v>
      </c>
      <c r="D2108" s="41"/>
      <c r="E2108" s="41">
        <f t="shared" si="207"/>
        <v>129.53</v>
      </c>
      <c r="F2108" s="41">
        <f t="shared" si="201"/>
        <v>123.0535</v>
      </c>
      <c r="G2108" s="41">
        <f t="shared" si="203"/>
        <v>0</v>
      </c>
      <c r="H2108" s="41">
        <f t="shared" si="204"/>
        <v>86479.503499999992</v>
      </c>
      <c r="I2108" s="45"/>
      <c r="J2108" s="46"/>
      <c r="K2108" s="45"/>
      <c r="N2108" s="161"/>
    </row>
    <row r="2109" spans="1:14" hidden="1" outlineLevel="1" x14ac:dyDescent="0.3">
      <c r="A2109" s="15">
        <v>2106</v>
      </c>
      <c r="B2109" s="44">
        <f t="shared" si="206"/>
        <v>86479.503499999992</v>
      </c>
      <c r="C2109" s="41">
        <f t="shared" si="200"/>
        <v>129.72</v>
      </c>
      <c r="D2109" s="41"/>
      <c r="E2109" s="41">
        <f t="shared" si="207"/>
        <v>129.72</v>
      </c>
      <c r="F2109" s="41">
        <f t="shared" si="201"/>
        <v>123.23399999999999</v>
      </c>
      <c r="G2109" s="41">
        <f t="shared" si="203"/>
        <v>0</v>
      </c>
      <c r="H2109" s="41">
        <f t="shared" si="204"/>
        <v>86602.737499999988</v>
      </c>
      <c r="I2109" s="45"/>
      <c r="J2109" s="46"/>
      <c r="K2109" s="45"/>
      <c r="N2109" s="161"/>
    </row>
    <row r="2110" spans="1:14" hidden="1" outlineLevel="1" x14ac:dyDescent="0.3">
      <c r="A2110" s="15">
        <v>2107</v>
      </c>
      <c r="B2110" s="44">
        <f t="shared" si="206"/>
        <v>86602.737499999988</v>
      </c>
      <c r="C2110" s="41">
        <f t="shared" si="200"/>
        <v>129.9</v>
      </c>
      <c r="D2110" s="41"/>
      <c r="E2110" s="41">
        <f t="shared" si="207"/>
        <v>129.9</v>
      </c>
      <c r="F2110" s="41">
        <f t="shared" si="201"/>
        <v>123.405</v>
      </c>
      <c r="G2110" s="41">
        <f t="shared" si="203"/>
        <v>0</v>
      </c>
      <c r="H2110" s="41">
        <f t="shared" si="204"/>
        <v>86726.142499999987</v>
      </c>
      <c r="I2110" s="45"/>
      <c r="J2110" s="46"/>
      <c r="K2110" s="45"/>
      <c r="N2110" s="161"/>
    </row>
    <row r="2111" spans="1:14" hidden="1" outlineLevel="1" x14ac:dyDescent="0.3">
      <c r="A2111" s="15">
        <v>2108</v>
      </c>
      <c r="B2111" s="44">
        <f t="shared" si="206"/>
        <v>86726.142499999987</v>
      </c>
      <c r="C2111" s="41">
        <f t="shared" si="200"/>
        <v>130.09</v>
      </c>
      <c r="D2111" s="41"/>
      <c r="E2111" s="41">
        <f t="shared" si="207"/>
        <v>130.09</v>
      </c>
      <c r="F2111" s="41">
        <f t="shared" si="201"/>
        <v>123.5855</v>
      </c>
      <c r="G2111" s="41">
        <f t="shared" si="203"/>
        <v>0</v>
      </c>
      <c r="H2111" s="41">
        <f t="shared" si="204"/>
        <v>86849.727999999988</v>
      </c>
      <c r="I2111" s="45"/>
      <c r="J2111" s="46"/>
      <c r="K2111" s="45"/>
      <c r="N2111" s="161"/>
    </row>
    <row r="2112" spans="1:14" hidden="1" outlineLevel="1" x14ac:dyDescent="0.3">
      <c r="A2112" s="15">
        <v>2109</v>
      </c>
      <c r="B2112" s="44">
        <f t="shared" si="206"/>
        <v>86849.727999999988</v>
      </c>
      <c r="C2112" s="41">
        <f t="shared" si="200"/>
        <v>130.27000000000001</v>
      </c>
      <c r="D2112" s="41"/>
      <c r="E2112" s="41">
        <f t="shared" si="207"/>
        <v>130.27000000000001</v>
      </c>
      <c r="F2112" s="41">
        <f t="shared" si="201"/>
        <v>123.7565</v>
      </c>
      <c r="G2112" s="41">
        <f t="shared" si="203"/>
        <v>0</v>
      </c>
      <c r="H2112" s="41">
        <f t="shared" si="204"/>
        <v>86973.484499999991</v>
      </c>
      <c r="I2112" s="45"/>
      <c r="J2112" s="46"/>
      <c r="K2112" s="45"/>
      <c r="N2112" s="161"/>
    </row>
    <row r="2113" spans="1:14" hidden="1" outlineLevel="1" x14ac:dyDescent="0.3">
      <c r="A2113" s="15">
        <v>2110</v>
      </c>
      <c r="B2113" s="44">
        <f t="shared" si="206"/>
        <v>86973.484499999991</v>
      </c>
      <c r="C2113" s="41">
        <f t="shared" si="200"/>
        <v>130.46</v>
      </c>
      <c r="D2113" s="41"/>
      <c r="E2113" s="41">
        <f t="shared" si="207"/>
        <v>130.46</v>
      </c>
      <c r="F2113" s="41">
        <f t="shared" si="201"/>
        <v>123.937</v>
      </c>
      <c r="G2113" s="41">
        <f t="shared" si="203"/>
        <v>0</v>
      </c>
      <c r="H2113" s="41">
        <f t="shared" si="204"/>
        <v>87097.421499999997</v>
      </c>
      <c r="I2113" s="45"/>
      <c r="J2113" s="46"/>
      <c r="K2113" s="45"/>
      <c r="N2113" s="161"/>
    </row>
    <row r="2114" spans="1:14" hidden="1" outlineLevel="1" x14ac:dyDescent="0.3">
      <c r="A2114" s="15">
        <v>2111</v>
      </c>
      <c r="B2114" s="44">
        <f t="shared" si="206"/>
        <v>87097.421499999997</v>
      </c>
      <c r="C2114" s="41">
        <f t="shared" si="200"/>
        <v>130.65</v>
      </c>
      <c r="D2114" s="41"/>
      <c r="E2114" s="41">
        <f t="shared" si="207"/>
        <v>130.65</v>
      </c>
      <c r="F2114" s="41">
        <f t="shared" si="201"/>
        <v>124.11749999999999</v>
      </c>
      <c r="G2114" s="41">
        <f t="shared" si="203"/>
        <v>0</v>
      </c>
      <c r="H2114" s="41">
        <f t="shared" si="204"/>
        <v>87221.53899999999</v>
      </c>
      <c r="I2114" s="45"/>
      <c r="J2114" s="46"/>
      <c r="K2114" s="45"/>
      <c r="N2114" s="161"/>
    </row>
    <row r="2115" spans="1:14" hidden="1" outlineLevel="1" x14ac:dyDescent="0.3">
      <c r="A2115" s="15">
        <v>2112</v>
      </c>
      <c r="B2115" s="44">
        <f t="shared" si="206"/>
        <v>87221.53899999999</v>
      </c>
      <c r="C2115" s="41">
        <f t="shared" si="200"/>
        <v>130.83000000000001</v>
      </c>
      <c r="D2115" s="41"/>
      <c r="E2115" s="41">
        <f t="shared" si="207"/>
        <v>130.83000000000001</v>
      </c>
      <c r="F2115" s="41">
        <f t="shared" si="201"/>
        <v>124.2885</v>
      </c>
      <c r="G2115" s="41">
        <f t="shared" si="203"/>
        <v>0</v>
      </c>
      <c r="H2115" s="41">
        <f t="shared" si="204"/>
        <v>87345.827499999985</v>
      </c>
      <c r="I2115" s="45"/>
      <c r="J2115" s="46"/>
      <c r="K2115" s="45"/>
      <c r="N2115" s="161"/>
    </row>
    <row r="2116" spans="1:14" hidden="1" outlineLevel="1" x14ac:dyDescent="0.3">
      <c r="A2116" s="15">
        <v>2113</v>
      </c>
      <c r="B2116" s="44">
        <f t="shared" si="206"/>
        <v>87345.827499999985</v>
      </c>
      <c r="C2116" s="41">
        <f t="shared" ref="C2116:C2179" si="208">ROUND(B2116*Ertrag/100,2)</f>
        <v>131.02000000000001</v>
      </c>
      <c r="D2116" s="41"/>
      <c r="E2116" s="41">
        <f t="shared" si="207"/>
        <v>131.02000000000001</v>
      </c>
      <c r="F2116" s="41">
        <f t="shared" ref="F2116:F2179" si="209">IF(E2116&lt;50,0,E2116*gebuehr)</f>
        <v>124.46900000000001</v>
      </c>
      <c r="G2116" s="41">
        <f t="shared" si="203"/>
        <v>0</v>
      </c>
      <c r="H2116" s="41">
        <f t="shared" si="204"/>
        <v>87470.296499999982</v>
      </c>
      <c r="I2116" s="45"/>
      <c r="J2116" s="46"/>
      <c r="K2116" s="45"/>
      <c r="N2116" s="161"/>
    </row>
    <row r="2117" spans="1:14" hidden="1" outlineLevel="1" x14ac:dyDescent="0.3">
      <c r="A2117" s="15">
        <v>2114</v>
      </c>
      <c r="B2117" s="44">
        <f t="shared" si="206"/>
        <v>87470.296499999982</v>
      </c>
      <c r="C2117" s="41">
        <f t="shared" si="208"/>
        <v>131.21</v>
      </c>
      <c r="D2117" s="41"/>
      <c r="E2117" s="41">
        <f t="shared" si="207"/>
        <v>131.21</v>
      </c>
      <c r="F2117" s="41">
        <f t="shared" si="209"/>
        <v>124.6495</v>
      </c>
      <c r="G2117" s="41">
        <f t="shared" si="203"/>
        <v>0</v>
      </c>
      <c r="H2117" s="41">
        <f t="shared" si="204"/>
        <v>87594.945999999982</v>
      </c>
      <c r="I2117" s="45"/>
      <c r="J2117" s="46"/>
      <c r="K2117" s="45"/>
      <c r="N2117" s="161"/>
    </row>
    <row r="2118" spans="1:14" hidden="1" outlineLevel="1" x14ac:dyDescent="0.3">
      <c r="A2118" s="15">
        <v>2115</v>
      </c>
      <c r="B2118" s="44">
        <f t="shared" si="206"/>
        <v>87594.945999999982</v>
      </c>
      <c r="C2118" s="41">
        <f t="shared" si="208"/>
        <v>131.38999999999999</v>
      </c>
      <c r="D2118" s="41"/>
      <c r="E2118" s="41">
        <f t="shared" si="207"/>
        <v>131.38999999999999</v>
      </c>
      <c r="F2118" s="41">
        <f t="shared" si="209"/>
        <v>124.82049999999998</v>
      </c>
      <c r="G2118" s="41">
        <f t="shared" si="203"/>
        <v>0</v>
      </c>
      <c r="H2118" s="41">
        <f t="shared" si="204"/>
        <v>87719.766499999983</v>
      </c>
      <c r="I2118" s="45"/>
      <c r="J2118" s="46"/>
      <c r="K2118" s="45"/>
      <c r="N2118" s="161"/>
    </row>
    <row r="2119" spans="1:14" hidden="1" outlineLevel="1" x14ac:dyDescent="0.3">
      <c r="A2119" s="15">
        <v>2116</v>
      </c>
      <c r="B2119" s="44">
        <f t="shared" si="206"/>
        <v>87719.766499999983</v>
      </c>
      <c r="C2119" s="41">
        <f t="shared" si="208"/>
        <v>131.58000000000001</v>
      </c>
      <c r="D2119" s="41"/>
      <c r="E2119" s="41">
        <f t="shared" si="207"/>
        <v>131.58000000000001</v>
      </c>
      <c r="F2119" s="41">
        <f t="shared" si="209"/>
        <v>125.001</v>
      </c>
      <c r="G2119" s="41">
        <f t="shared" si="203"/>
        <v>0</v>
      </c>
      <c r="H2119" s="41">
        <f t="shared" si="204"/>
        <v>87844.767499999987</v>
      </c>
      <c r="I2119" s="45"/>
      <c r="J2119" s="46"/>
      <c r="K2119" s="45"/>
      <c r="N2119" s="161"/>
    </row>
    <row r="2120" spans="1:14" hidden="1" outlineLevel="1" x14ac:dyDescent="0.3">
      <c r="A2120" s="15">
        <v>2117</v>
      </c>
      <c r="B2120" s="44">
        <f t="shared" si="206"/>
        <v>87844.767499999987</v>
      </c>
      <c r="C2120" s="41">
        <f t="shared" si="208"/>
        <v>131.77000000000001</v>
      </c>
      <c r="D2120" s="41"/>
      <c r="E2120" s="41">
        <f t="shared" si="207"/>
        <v>131.77000000000001</v>
      </c>
      <c r="F2120" s="41">
        <f t="shared" si="209"/>
        <v>125.1815</v>
      </c>
      <c r="G2120" s="41">
        <f t="shared" si="203"/>
        <v>0</v>
      </c>
      <c r="H2120" s="41">
        <f t="shared" si="204"/>
        <v>87969.948999999993</v>
      </c>
      <c r="I2120" s="45"/>
      <c r="J2120" s="46"/>
      <c r="K2120" s="45"/>
      <c r="N2120" s="161"/>
    </row>
    <row r="2121" spans="1:14" hidden="1" outlineLevel="1" x14ac:dyDescent="0.3">
      <c r="A2121" s="15">
        <v>2118</v>
      </c>
      <c r="B2121" s="44">
        <f t="shared" si="206"/>
        <v>87969.948999999993</v>
      </c>
      <c r="C2121" s="41">
        <f t="shared" si="208"/>
        <v>131.94999999999999</v>
      </c>
      <c r="D2121" s="41"/>
      <c r="E2121" s="41">
        <f t="shared" si="207"/>
        <v>131.94999999999999</v>
      </c>
      <c r="F2121" s="41">
        <f t="shared" si="209"/>
        <v>125.35249999999998</v>
      </c>
      <c r="G2121" s="41">
        <f t="shared" si="203"/>
        <v>0</v>
      </c>
      <c r="H2121" s="41">
        <f t="shared" si="204"/>
        <v>88095.301499999987</v>
      </c>
      <c r="I2121" s="45"/>
      <c r="J2121" s="46"/>
      <c r="K2121" s="45"/>
      <c r="N2121" s="161"/>
    </row>
    <row r="2122" spans="1:14" hidden="1" outlineLevel="1" x14ac:dyDescent="0.3">
      <c r="A2122" s="15">
        <v>2119</v>
      </c>
      <c r="B2122" s="44">
        <f t="shared" si="206"/>
        <v>88095.301499999987</v>
      </c>
      <c r="C2122" s="41">
        <f t="shared" si="208"/>
        <v>132.13999999999999</v>
      </c>
      <c r="D2122" s="41"/>
      <c r="E2122" s="41">
        <f t="shared" si="207"/>
        <v>132.13999999999999</v>
      </c>
      <c r="F2122" s="41">
        <f t="shared" si="209"/>
        <v>125.53299999999999</v>
      </c>
      <c r="G2122" s="41">
        <f t="shared" si="203"/>
        <v>0</v>
      </c>
      <c r="H2122" s="41">
        <f t="shared" si="204"/>
        <v>88220.834499999983</v>
      </c>
      <c r="I2122" s="45"/>
      <c r="J2122" s="46"/>
      <c r="K2122" s="45"/>
      <c r="N2122" s="161"/>
    </row>
    <row r="2123" spans="1:14" hidden="1" outlineLevel="1" x14ac:dyDescent="0.3">
      <c r="A2123" s="15">
        <v>2120</v>
      </c>
      <c r="B2123" s="44">
        <f t="shared" si="206"/>
        <v>88220.834499999983</v>
      </c>
      <c r="C2123" s="41">
        <f t="shared" si="208"/>
        <v>132.33000000000001</v>
      </c>
      <c r="D2123" s="41"/>
      <c r="E2123" s="41">
        <f t="shared" si="207"/>
        <v>132.33000000000001</v>
      </c>
      <c r="F2123" s="41">
        <f t="shared" si="209"/>
        <v>125.71350000000001</v>
      </c>
      <c r="G2123" s="41">
        <f t="shared" si="203"/>
        <v>0</v>
      </c>
      <c r="H2123" s="41">
        <f t="shared" si="204"/>
        <v>88346.547999999981</v>
      </c>
      <c r="I2123" s="45"/>
      <c r="J2123" s="46"/>
      <c r="K2123" s="45"/>
      <c r="N2123" s="161"/>
    </row>
    <row r="2124" spans="1:14" hidden="1" outlineLevel="1" x14ac:dyDescent="0.3">
      <c r="A2124" s="15">
        <v>2121</v>
      </c>
      <c r="B2124" s="44">
        <f t="shared" si="206"/>
        <v>88346.547999999981</v>
      </c>
      <c r="C2124" s="41">
        <f t="shared" si="208"/>
        <v>132.52000000000001</v>
      </c>
      <c r="D2124" s="41"/>
      <c r="E2124" s="41">
        <f t="shared" si="207"/>
        <v>132.52000000000001</v>
      </c>
      <c r="F2124" s="41">
        <f t="shared" si="209"/>
        <v>125.89400000000001</v>
      </c>
      <c r="G2124" s="41">
        <f t="shared" si="203"/>
        <v>0</v>
      </c>
      <c r="H2124" s="41">
        <f t="shared" si="204"/>
        <v>88472.441999999981</v>
      </c>
      <c r="I2124" s="45"/>
      <c r="J2124" s="46"/>
      <c r="K2124" s="45"/>
      <c r="N2124" s="161"/>
    </row>
    <row r="2125" spans="1:14" hidden="1" outlineLevel="1" x14ac:dyDescent="0.3">
      <c r="A2125" s="15">
        <v>2122</v>
      </c>
      <c r="B2125" s="44">
        <f t="shared" ref="B2125:B2163" si="210">H2124</f>
        <v>88472.441999999981</v>
      </c>
      <c r="C2125" s="41">
        <f t="shared" si="208"/>
        <v>132.71</v>
      </c>
      <c r="D2125" s="41"/>
      <c r="E2125" s="41">
        <f t="shared" si="207"/>
        <v>132.71</v>
      </c>
      <c r="F2125" s="41">
        <f t="shared" si="209"/>
        <v>126.0745</v>
      </c>
      <c r="G2125" s="41">
        <f t="shared" si="203"/>
        <v>0</v>
      </c>
      <c r="H2125" s="41">
        <f t="shared" si="204"/>
        <v>88598.516499999983</v>
      </c>
      <c r="I2125" s="45"/>
      <c r="J2125" s="46"/>
      <c r="K2125" s="45"/>
      <c r="N2125" s="161"/>
    </row>
    <row r="2126" spans="1:14" hidden="1" outlineLevel="1" x14ac:dyDescent="0.3">
      <c r="A2126" s="15">
        <v>2123</v>
      </c>
      <c r="B2126" s="44">
        <f t="shared" si="210"/>
        <v>88598.516499999983</v>
      </c>
      <c r="C2126" s="41">
        <f t="shared" si="208"/>
        <v>132.9</v>
      </c>
      <c r="D2126" s="41"/>
      <c r="E2126" s="41">
        <f t="shared" si="207"/>
        <v>132.9</v>
      </c>
      <c r="F2126" s="41">
        <f t="shared" si="209"/>
        <v>126.255</v>
      </c>
      <c r="G2126" s="41">
        <f t="shared" si="203"/>
        <v>0</v>
      </c>
      <c r="H2126" s="41">
        <f t="shared" si="204"/>
        <v>88724.771499999988</v>
      </c>
      <c r="I2126" s="45"/>
      <c r="J2126" s="46"/>
      <c r="K2126" s="45"/>
      <c r="N2126" s="161"/>
    </row>
    <row r="2127" spans="1:14" hidden="1" outlineLevel="1" x14ac:dyDescent="0.3">
      <c r="A2127" s="15">
        <v>2124</v>
      </c>
      <c r="B2127" s="44">
        <f t="shared" si="210"/>
        <v>88724.771499999988</v>
      </c>
      <c r="C2127" s="41">
        <f t="shared" si="208"/>
        <v>133.09</v>
      </c>
      <c r="D2127" s="41"/>
      <c r="E2127" s="41">
        <f t="shared" si="207"/>
        <v>133.09</v>
      </c>
      <c r="F2127" s="41">
        <f t="shared" si="209"/>
        <v>126.43549999999999</v>
      </c>
      <c r="G2127" s="41">
        <f t="shared" si="203"/>
        <v>0</v>
      </c>
      <c r="H2127" s="41">
        <f t="shared" si="204"/>
        <v>88851.206999999995</v>
      </c>
      <c r="I2127" s="45"/>
      <c r="J2127" s="46"/>
      <c r="K2127" s="45"/>
      <c r="N2127" s="161"/>
    </row>
    <row r="2128" spans="1:14" hidden="1" outlineLevel="1" x14ac:dyDescent="0.3">
      <c r="A2128" s="15">
        <v>2125</v>
      </c>
      <c r="B2128" s="44">
        <f t="shared" si="210"/>
        <v>88851.206999999995</v>
      </c>
      <c r="C2128" s="41">
        <f t="shared" si="208"/>
        <v>133.28</v>
      </c>
      <c r="D2128" s="41"/>
      <c r="E2128" s="41">
        <f t="shared" si="207"/>
        <v>133.28</v>
      </c>
      <c r="F2128" s="41">
        <f t="shared" si="209"/>
        <v>126.616</v>
      </c>
      <c r="G2128" s="41">
        <f t="shared" si="203"/>
        <v>0</v>
      </c>
      <c r="H2128" s="41">
        <f t="shared" si="204"/>
        <v>88977.822999999989</v>
      </c>
      <c r="I2128" s="45"/>
      <c r="J2128" s="46"/>
      <c r="K2128" s="45"/>
      <c r="N2128" s="161"/>
    </row>
    <row r="2129" spans="1:14" hidden="1" outlineLevel="1" x14ac:dyDescent="0.3">
      <c r="A2129" s="15">
        <v>2126</v>
      </c>
      <c r="B2129" s="44">
        <f t="shared" si="210"/>
        <v>88977.822999999989</v>
      </c>
      <c r="C2129" s="41">
        <f t="shared" si="208"/>
        <v>133.47</v>
      </c>
      <c r="D2129" s="41"/>
      <c r="E2129" s="41">
        <f t="shared" si="207"/>
        <v>133.47</v>
      </c>
      <c r="F2129" s="41">
        <f t="shared" si="209"/>
        <v>126.79649999999999</v>
      </c>
      <c r="G2129" s="41">
        <f t="shared" si="203"/>
        <v>0</v>
      </c>
      <c r="H2129" s="41">
        <f t="shared" si="204"/>
        <v>89104.619499999986</v>
      </c>
      <c r="I2129" s="45"/>
      <c r="J2129" s="46"/>
      <c r="K2129" s="45"/>
      <c r="N2129" s="161"/>
    </row>
    <row r="2130" spans="1:14" hidden="1" outlineLevel="1" x14ac:dyDescent="0.3">
      <c r="A2130" s="15">
        <v>2127</v>
      </c>
      <c r="B2130" s="44">
        <f t="shared" si="210"/>
        <v>89104.619499999986</v>
      </c>
      <c r="C2130" s="41">
        <f t="shared" si="208"/>
        <v>133.66</v>
      </c>
      <c r="D2130" s="41"/>
      <c r="E2130" s="41">
        <f t="shared" si="207"/>
        <v>133.66</v>
      </c>
      <c r="F2130" s="41">
        <f t="shared" si="209"/>
        <v>126.97699999999999</v>
      </c>
      <c r="G2130" s="41">
        <f t="shared" si="203"/>
        <v>0</v>
      </c>
      <c r="H2130" s="41">
        <f t="shared" si="204"/>
        <v>89231.596499999985</v>
      </c>
      <c r="I2130" s="45"/>
      <c r="J2130" s="46"/>
      <c r="K2130" s="45"/>
      <c r="N2130" s="161"/>
    </row>
    <row r="2131" spans="1:14" hidden="1" outlineLevel="1" x14ac:dyDescent="0.3">
      <c r="A2131" s="15">
        <v>2128</v>
      </c>
      <c r="B2131" s="44">
        <f t="shared" si="210"/>
        <v>89231.596499999985</v>
      </c>
      <c r="C2131" s="41">
        <f t="shared" si="208"/>
        <v>133.85</v>
      </c>
      <c r="D2131" s="41"/>
      <c r="E2131" s="41">
        <f t="shared" si="207"/>
        <v>133.85</v>
      </c>
      <c r="F2131" s="41">
        <f t="shared" si="209"/>
        <v>127.15749999999998</v>
      </c>
      <c r="G2131" s="41">
        <f t="shared" si="203"/>
        <v>0</v>
      </c>
      <c r="H2131" s="41">
        <f t="shared" si="204"/>
        <v>89358.753999999986</v>
      </c>
      <c r="I2131" s="45"/>
      <c r="J2131" s="46"/>
      <c r="K2131" s="45"/>
      <c r="N2131" s="161"/>
    </row>
    <row r="2132" spans="1:14" hidden="1" outlineLevel="1" x14ac:dyDescent="0.3">
      <c r="A2132" s="15">
        <v>2129</v>
      </c>
      <c r="B2132" s="44">
        <f t="shared" si="210"/>
        <v>89358.753999999986</v>
      </c>
      <c r="C2132" s="41">
        <f t="shared" si="208"/>
        <v>134.04</v>
      </c>
      <c r="D2132" s="41"/>
      <c r="E2132" s="41">
        <f t="shared" si="207"/>
        <v>134.04</v>
      </c>
      <c r="F2132" s="41">
        <f t="shared" si="209"/>
        <v>127.33799999999998</v>
      </c>
      <c r="G2132" s="41">
        <f t="shared" si="203"/>
        <v>0</v>
      </c>
      <c r="H2132" s="41">
        <f t="shared" si="204"/>
        <v>89486.09199999999</v>
      </c>
      <c r="I2132" s="45"/>
      <c r="J2132" s="46"/>
      <c r="K2132" s="45"/>
      <c r="N2132" s="161"/>
    </row>
    <row r="2133" spans="1:14" hidden="1" outlineLevel="1" x14ac:dyDescent="0.3">
      <c r="A2133" s="15">
        <v>2130</v>
      </c>
      <c r="B2133" s="44">
        <f t="shared" si="210"/>
        <v>89486.09199999999</v>
      </c>
      <c r="C2133" s="41">
        <f t="shared" si="208"/>
        <v>134.22999999999999</v>
      </c>
      <c r="D2133" s="41">
        <f>D63</f>
        <v>200</v>
      </c>
      <c r="E2133" s="41">
        <f t="shared" si="207"/>
        <v>134.22999999999999</v>
      </c>
      <c r="F2133" s="41">
        <f t="shared" si="209"/>
        <v>127.51849999999999</v>
      </c>
      <c r="G2133" s="41">
        <f t="shared" si="203"/>
        <v>0</v>
      </c>
      <c r="H2133" s="41">
        <f t="shared" si="204"/>
        <v>89803.610499999995</v>
      </c>
      <c r="I2133" s="47">
        <f>D2133+I2103</f>
        <v>14200</v>
      </c>
      <c r="J2133" s="41"/>
      <c r="K2133" s="45"/>
      <c r="N2133" s="161"/>
    </row>
    <row r="2134" spans="1:14" hidden="1" outlineLevel="1" x14ac:dyDescent="0.3">
      <c r="A2134" s="15">
        <v>2131</v>
      </c>
      <c r="B2134" s="44">
        <f t="shared" si="210"/>
        <v>89803.610499999995</v>
      </c>
      <c r="C2134" s="41">
        <f t="shared" si="208"/>
        <v>134.71</v>
      </c>
      <c r="D2134" s="41"/>
      <c r="E2134" s="41">
        <f t="shared" si="207"/>
        <v>134.71</v>
      </c>
      <c r="F2134" s="41">
        <f t="shared" si="209"/>
        <v>127.97450000000001</v>
      </c>
      <c r="G2134" s="41">
        <f t="shared" si="203"/>
        <v>0</v>
      </c>
      <c r="H2134" s="41">
        <f t="shared" si="204"/>
        <v>89931.584999999992</v>
      </c>
      <c r="I2134" s="45"/>
      <c r="J2134" s="46"/>
      <c r="K2134" s="45"/>
      <c r="N2134" s="161"/>
    </row>
    <row r="2135" spans="1:14" hidden="1" outlineLevel="1" x14ac:dyDescent="0.3">
      <c r="A2135" s="15">
        <v>2132</v>
      </c>
      <c r="B2135" s="44">
        <f t="shared" si="210"/>
        <v>89931.584999999992</v>
      </c>
      <c r="C2135" s="41">
        <f t="shared" si="208"/>
        <v>134.9</v>
      </c>
      <c r="D2135" s="41"/>
      <c r="E2135" s="41">
        <f t="shared" si="207"/>
        <v>134.9</v>
      </c>
      <c r="F2135" s="41">
        <f t="shared" si="209"/>
        <v>128.155</v>
      </c>
      <c r="G2135" s="41">
        <f t="shared" si="203"/>
        <v>0</v>
      </c>
      <c r="H2135" s="41">
        <f t="shared" si="204"/>
        <v>90059.739999999991</v>
      </c>
      <c r="I2135" s="45"/>
      <c r="J2135" s="46"/>
      <c r="K2135" s="45"/>
      <c r="N2135" s="161"/>
    </row>
    <row r="2136" spans="1:14" hidden="1" outlineLevel="1" x14ac:dyDescent="0.3">
      <c r="A2136" s="15">
        <v>2133</v>
      </c>
      <c r="B2136" s="44">
        <f t="shared" si="210"/>
        <v>90059.739999999991</v>
      </c>
      <c r="C2136" s="41">
        <f t="shared" si="208"/>
        <v>135.09</v>
      </c>
      <c r="D2136" s="41"/>
      <c r="E2136" s="41">
        <f t="shared" si="207"/>
        <v>135.09</v>
      </c>
      <c r="F2136" s="41">
        <f t="shared" si="209"/>
        <v>128.3355</v>
      </c>
      <c r="G2136" s="41">
        <f t="shared" si="203"/>
        <v>0</v>
      </c>
      <c r="H2136" s="41">
        <f t="shared" si="204"/>
        <v>90188.075499999992</v>
      </c>
      <c r="I2136" s="45"/>
      <c r="J2136" s="46"/>
      <c r="K2136" s="45"/>
      <c r="N2136" s="161"/>
    </row>
    <row r="2137" spans="1:14" hidden="1" outlineLevel="1" x14ac:dyDescent="0.3">
      <c r="A2137" s="15">
        <v>2134</v>
      </c>
      <c r="B2137" s="44">
        <f t="shared" si="210"/>
        <v>90188.075499999992</v>
      </c>
      <c r="C2137" s="41">
        <f t="shared" si="208"/>
        <v>135.28</v>
      </c>
      <c r="D2137" s="41"/>
      <c r="E2137" s="41">
        <f t="shared" si="207"/>
        <v>135.28</v>
      </c>
      <c r="F2137" s="41">
        <f t="shared" si="209"/>
        <v>128.51599999999999</v>
      </c>
      <c r="G2137" s="41">
        <f t="shared" si="203"/>
        <v>0</v>
      </c>
      <c r="H2137" s="41">
        <f t="shared" si="204"/>
        <v>90316.591499999995</v>
      </c>
      <c r="I2137" s="45"/>
      <c r="J2137" s="46"/>
      <c r="K2137" s="45"/>
      <c r="N2137" s="161"/>
    </row>
    <row r="2138" spans="1:14" hidden="1" outlineLevel="1" x14ac:dyDescent="0.3">
      <c r="A2138" s="15">
        <v>2135</v>
      </c>
      <c r="B2138" s="44">
        <f t="shared" si="210"/>
        <v>90316.591499999995</v>
      </c>
      <c r="C2138" s="41">
        <f t="shared" si="208"/>
        <v>135.47</v>
      </c>
      <c r="D2138" s="41"/>
      <c r="E2138" s="41">
        <f t="shared" si="207"/>
        <v>135.47</v>
      </c>
      <c r="F2138" s="41">
        <f t="shared" si="209"/>
        <v>128.69649999999999</v>
      </c>
      <c r="G2138" s="41">
        <f t="shared" si="203"/>
        <v>0</v>
      </c>
      <c r="H2138" s="41">
        <f t="shared" si="204"/>
        <v>90445.288</v>
      </c>
      <c r="I2138" s="45"/>
      <c r="J2138" s="46"/>
      <c r="K2138" s="45"/>
      <c r="N2138" s="161"/>
    </row>
    <row r="2139" spans="1:14" hidden="1" outlineLevel="1" x14ac:dyDescent="0.3">
      <c r="A2139" s="15">
        <v>2136</v>
      </c>
      <c r="B2139" s="44">
        <f t="shared" si="210"/>
        <v>90445.288</v>
      </c>
      <c r="C2139" s="41">
        <f t="shared" si="208"/>
        <v>135.66999999999999</v>
      </c>
      <c r="D2139" s="41"/>
      <c r="E2139" s="41">
        <f t="shared" si="207"/>
        <v>135.66999999999999</v>
      </c>
      <c r="F2139" s="41">
        <f t="shared" si="209"/>
        <v>128.88649999999998</v>
      </c>
      <c r="G2139" s="41">
        <f t="shared" si="203"/>
        <v>0</v>
      </c>
      <c r="H2139" s="41">
        <f t="shared" si="204"/>
        <v>90574.174499999994</v>
      </c>
      <c r="I2139" s="45"/>
      <c r="J2139" s="46"/>
      <c r="K2139" s="45"/>
      <c r="N2139" s="161"/>
    </row>
    <row r="2140" spans="1:14" hidden="1" outlineLevel="1" x14ac:dyDescent="0.3">
      <c r="A2140" s="15">
        <v>2137</v>
      </c>
      <c r="B2140" s="44">
        <f t="shared" si="210"/>
        <v>90574.174499999994</v>
      </c>
      <c r="C2140" s="41">
        <f t="shared" si="208"/>
        <v>135.86000000000001</v>
      </c>
      <c r="D2140" s="41"/>
      <c r="E2140" s="41">
        <f t="shared" si="207"/>
        <v>135.86000000000001</v>
      </c>
      <c r="F2140" s="41">
        <f t="shared" si="209"/>
        <v>129.06700000000001</v>
      </c>
      <c r="G2140" s="41">
        <f t="shared" si="203"/>
        <v>0</v>
      </c>
      <c r="H2140" s="41">
        <f t="shared" si="204"/>
        <v>90703.241499999989</v>
      </c>
      <c r="I2140" s="45"/>
      <c r="J2140" s="46"/>
      <c r="K2140" s="45"/>
      <c r="N2140" s="161"/>
    </row>
    <row r="2141" spans="1:14" hidden="1" outlineLevel="1" x14ac:dyDescent="0.3">
      <c r="A2141" s="15">
        <v>2138</v>
      </c>
      <c r="B2141" s="44">
        <f t="shared" si="210"/>
        <v>90703.241499999989</v>
      </c>
      <c r="C2141" s="41">
        <f t="shared" si="208"/>
        <v>136.05000000000001</v>
      </c>
      <c r="D2141" s="41"/>
      <c r="E2141" s="41">
        <f t="shared" si="207"/>
        <v>136.05000000000001</v>
      </c>
      <c r="F2141" s="41">
        <f t="shared" si="209"/>
        <v>129.2475</v>
      </c>
      <c r="G2141" s="41">
        <f t="shared" si="203"/>
        <v>0</v>
      </c>
      <c r="H2141" s="41">
        <f t="shared" si="204"/>
        <v>90832.488999999987</v>
      </c>
      <c r="I2141" s="45"/>
      <c r="J2141" s="46"/>
      <c r="K2141" s="45"/>
      <c r="N2141" s="161"/>
    </row>
    <row r="2142" spans="1:14" hidden="1" outlineLevel="1" x14ac:dyDescent="0.3">
      <c r="A2142" s="15">
        <v>2139</v>
      </c>
      <c r="B2142" s="44">
        <f t="shared" si="210"/>
        <v>90832.488999999987</v>
      </c>
      <c r="C2142" s="41">
        <f t="shared" si="208"/>
        <v>136.25</v>
      </c>
      <c r="D2142" s="41"/>
      <c r="E2142" s="41">
        <f t="shared" si="207"/>
        <v>136.25</v>
      </c>
      <c r="F2142" s="41">
        <f t="shared" si="209"/>
        <v>129.4375</v>
      </c>
      <c r="G2142" s="41">
        <f t="shared" si="203"/>
        <v>0</v>
      </c>
      <c r="H2142" s="41">
        <f t="shared" si="204"/>
        <v>90961.926499999987</v>
      </c>
      <c r="I2142" s="45"/>
      <c r="J2142" s="46"/>
      <c r="K2142" s="45"/>
      <c r="N2142" s="161"/>
    </row>
    <row r="2143" spans="1:14" hidden="1" outlineLevel="1" x14ac:dyDescent="0.3">
      <c r="A2143" s="15">
        <v>2140</v>
      </c>
      <c r="B2143" s="44">
        <f t="shared" si="210"/>
        <v>90961.926499999987</v>
      </c>
      <c r="C2143" s="41">
        <f t="shared" si="208"/>
        <v>136.44</v>
      </c>
      <c r="D2143" s="41"/>
      <c r="E2143" s="41">
        <f t="shared" si="207"/>
        <v>136.44</v>
      </c>
      <c r="F2143" s="41">
        <f t="shared" si="209"/>
        <v>129.61799999999999</v>
      </c>
      <c r="G2143" s="41">
        <f t="shared" si="203"/>
        <v>0</v>
      </c>
      <c r="H2143" s="41">
        <f t="shared" si="204"/>
        <v>91091.544499999989</v>
      </c>
      <c r="I2143" s="45"/>
      <c r="J2143" s="46"/>
      <c r="K2143" s="45"/>
      <c r="N2143" s="161"/>
    </row>
    <row r="2144" spans="1:14" hidden="1" outlineLevel="1" x14ac:dyDescent="0.3">
      <c r="A2144" s="15">
        <v>2141</v>
      </c>
      <c r="B2144" s="44">
        <f t="shared" si="210"/>
        <v>91091.544499999989</v>
      </c>
      <c r="C2144" s="41">
        <f t="shared" si="208"/>
        <v>136.63999999999999</v>
      </c>
      <c r="D2144" s="41"/>
      <c r="E2144" s="41">
        <f t="shared" si="207"/>
        <v>136.63999999999999</v>
      </c>
      <c r="F2144" s="41">
        <f t="shared" si="209"/>
        <v>129.80799999999999</v>
      </c>
      <c r="G2144" s="41">
        <f t="shared" si="203"/>
        <v>0</v>
      </c>
      <c r="H2144" s="41">
        <f t="shared" si="204"/>
        <v>91221.352499999994</v>
      </c>
      <c r="I2144" s="45"/>
      <c r="J2144" s="46"/>
      <c r="K2144" s="45"/>
      <c r="N2144" s="161"/>
    </row>
    <row r="2145" spans="1:14" hidden="1" outlineLevel="1" x14ac:dyDescent="0.3">
      <c r="A2145" s="15">
        <v>2142</v>
      </c>
      <c r="B2145" s="44">
        <f t="shared" si="210"/>
        <v>91221.352499999994</v>
      </c>
      <c r="C2145" s="41">
        <f t="shared" si="208"/>
        <v>136.83000000000001</v>
      </c>
      <c r="D2145" s="41"/>
      <c r="E2145" s="41">
        <f t="shared" si="207"/>
        <v>136.83000000000001</v>
      </c>
      <c r="F2145" s="41">
        <f t="shared" si="209"/>
        <v>129.98850000000002</v>
      </c>
      <c r="G2145" s="41">
        <f t="shared" ref="G2145:G2193" si="211">IF(F2145&gt;0,0,E2145-F2145)</f>
        <v>0</v>
      </c>
      <c r="H2145" s="41">
        <f t="shared" ref="H2145:H2193" si="212">B2145+F2145+(D2145*gebuehr)</f>
        <v>91351.341</v>
      </c>
      <c r="I2145" s="45"/>
      <c r="J2145" s="46"/>
      <c r="K2145" s="45"/>
      <c r="N2145" s="161"/>
    </row>
    <row r="2146" spans="1:14" hidden="1" outlineLevel="1" x14ac:dyDescent="0.3">
      <c r="A2146" s="15">
        <v>2143</v>
      </c>
      <c r="B2146" s="44">
        <f t="shared" si="210"/>
        <v>91351.341</v>
      </c>
      <c r="C2146" s="41">
        <f t="shared" si="208"/>
        <v>137.03</v>
      </c>
      <c r="D2146" s="41"/>
      <c r="E2146" s="41">
        <f t="shared" si="207"/>
        <v>137.03</v>
      </c>
      <c r="F2146" s="41">
        <f t="shared" si="209"/>
        <v>130.17849999999999</v>
      </c>
      <c r="G2146" s="41">
        <f t="shared" si="211"/>
        <v>0</v>
      </c>
      <c r="H2146" s="41">
        <f t="shared" si="212"/>
        <v>91481.519499999995</v>
      </c>
      <c r="I2146" s="45"/>
      <c r="J2146" s="46"/>
      <c r="K2146" s="45"/>
      <c r="N2146" s="161"/>
    </row>
    <row r="2147" spans="1:14" hidden="1" outlineLevel="1" x14ac:dyDescent="0.3">
      <c r="A2147" s="15">
        <v>2144</v>
      </c>
      <c r="B2147" s="44">
        <f t="shared" si="210"/>
        <v>91481.519499999995</v>
      </c>
      <c r="C2147" s="41">
        <f t="shared" si="208"/>
        <v>137.22</v>
      </c>
      <c r="D2147" s="41"/>
      <c r="E2147" s="41">
        <f t="shared" si="207"/>
        <v>137.22</v>
      </c>
      <c r="F2147" s="41">
        <f t="shared" si="209"/>
        <v>130.35899999999998</v>
      </c>
      <c r="G2147" s="41">
        <f t="shared" si="211"/>
        <v>0</v>
      </c>
      <c r="H2147" s="41">
        <f t="shared" si="212"/>
        <v>91611.878499999992</v>
      </c>
      <c r="I2147" s="45"/>
      <c r="J2147" s="46"/>
      <c r="K2147" s="45"/>
      <c r="N2147" s="161"/>
    </row>
    <row r="2148" spans="1:14" hidden="1" outlineLevel="1" x14ac:dyDescent="0.3">
      <c r="A2148" s="15">
        <v>2145</v>
      </c>
      <c r="B2148" s="44">
        <f t="shared" si="210"/>
        <v>91611.878499999992</v>
      </c>
      <c r="C2148" s="41">
        <f t="shared" si="208"/>
        <v>137.41999999999999</v>
      </c>
      <c r="D2148" s="41"/>
      <c r="E2148" s="41">
        <f t="shared" si="207"/>
        <v>137.41999999999999</v>
      </c>
      <c r="F2148" s="41">
        <f t="shared" si="209"/>
        <v>130.54899999999998</v>
      </c>
      <c r="G2148" s="41">
        <f t="shared" si="211"/>
        <v>0</v>
      </c>
      <c r="H2148" s="41">
        <f t="shared" si="212"/>
        <v>91742.427499999991</v>
      </c>
      <c r="I2148" s="45"/>
      <c r="J2148" s="46"/>
      <c r="K2148" s="45"/>
      <c r="N2148" s="161"/>
    </row>
    <row r="2149" spans="1:14" hidden="1" outlineLevel="1" x14ac:dyDescent="0.3">
      <c r="A2149" s="15">
        <v>2146</v>
      </c>
      <c r="B2149" s="44">
        <f t="shared" si="210"/>
        <v>91742.427499999991</v>
      </c>
      <c r="C2149" s="41">
        <f t="shared" si="208"/>
        <v>137.61000000000001</v>
      </c>
      <c r="D2149" s="41"/>
      <c r="E2149" s="41">
        <f t="shared" si="207"/>
        <v>137.61000000000001</v>
      </c>
      <c r="F2149" s="41">
        <f t="shared" si="209"/>
        <v>130.7295</v>
      </c>
      <c r="G2149" s="41">
        <f t="shared" si="211"/>
        <v>0</v>
      </c>
      <c r="H2149" s="41">
        <f t="shared" si="212"/>
        <v>91873.156999999992</v>
      </c>
      <c r="I2149" s="45"/>
      <c r="J2149" s="46"/>
      <c r="K2149" s="45"/>
      <c r="N2149" s="161"/>
    </row>
    <row r="2150" spans="1:14" hidden="1" outlineLevel="1" x14ac:dyDescent="0.3">
      <c r="A2150" s="15">
        <v>2147</v>
      </c>
      <c r="B2150" s="44">
        <f t="shared" si="210"/>
        <v>91873.156999999992</v>
      </c>
      <c r="C2150" s="41">
        <f t="shared" si="208"/>
        <v>137.81</v>
      </c>
      <c r="D2150" s="41"/>
      <c r="E2150" s="41">
        <f t="shared" si="207"/>
        <v>137.81</v>
      </c>
      <c r="F2150" s="41">
        <f t="shared" si="209"/>
        <v>130.9195</v>
      </c>
      <c r="G2150" s="41">
        <f t="shared" si="211"/>
        <v>0</v>
      </c>
      <c r="H2150" s="41">
        <f t="shared" si="212"/>
        <v>92004.076499999996</v>
      </c>
      <c r="I2150" s="45"/>
      <c r="J2150" s="46"/>
      <c r="K2150" s="45"/>
      <c r="N2150" s="161"/>
    </row>
    <row r="2151" spans="1:14" hidden="1" outlineLevel="1" x14ac:dyDescent="0.3">
      <c r="A2151" s="15">
        <v>2148</v>
      </c>
      <c r="B2151" s="44">
        <f t="shared" si="210"/>
        <v>92004.076499999996</v>
      </c>
      <c r="C2151" s="41">
        <f t="shared" si="208"/>
        <v>138.01</v>
      </c>
      <c r="D2151" s="41"/>
      <c r="E2151" s="41">
        <f t="shared" si="207"/>
        <v>138.01</v>
      </c>
      <c r="F2151" s="41">
        <f t="shared" si="209"/>
        <v>131.1095</v>
      </c>
      <c r="G2151" s="41">
        <f t="shared" si="211"/>
        <v>0</v>
      </c>
      <c r="H2151" s="41">
        <f t="shared" si="212"/>
        <v>92135.186000000002</v>
      </c>
      <c r="I2151" s="45"/>
      <c r="J2151" s="46"/>
      <c r="K2151" s="45"/>
      <c r="N2151" s="161"/>
    </row>
    <row r="2152" spans="1:14" hidden="1" outlineLevel="1" x14ac:dyDescent="0.3">
      <c r="A2152" s="15">
        <v>2149</v>
      </c>
      <c r="B2152" s="44">
        <f t="shared" si="210"/>
        <v>92135.186000000002</v>
      </c>
      <c r="C2152" s="41">
        <f t="shared" si="208"/>
        <v>138.19999999999999</v>
      </c>
      <c r="D2152" s="41"/>
      <c r="E2152" s="41">
        <f t="shared" si="207"/>
        <v>138.19999999999999</v>
      </c>
      <c r="F2152" s="41">
        <f t="shared" si="209"/>
        <v>131.29</v>
      </c>
      <c r="G2152" s="41">
        <f t="shared" si="211"/>
        <v>0</v>
      </c>
      <c r="H2152" s="41">
        <f t="shared" si="212"/>
        <v>92266.475999999995</v>
      </c>
      <c r="I2152" s="45"/>
      <c r="J2152" s="46"/>
      <c r="K2152" s="45"/>
      <c r="N2152" s="161"/>
    </row>
    <row r="2153" spans="1:14" hidden="1" outlineLevel="1" x14ac:dyDescent="0.3">
      <c r="A2153" s="15">
        <v>2150</v>
      </c>
      <c r="B2153" s="44">
        <f t="shared" si="210"/>
        <v>92266.475999999995</v>
      </c>
      <c r="C2153" s="41">
        <f t="shared" si="208"/>
        <v>138.4</v>
      </c>
      <c r="D2153" s="41"/>
      <c r="E2153" s="41">
        <f t="shared" si="207"/>
        <v>138.4</v>
      </c>
      <c r="F2153" s="41">
        <f t="shared" si="209"/>
        <v>131.47999999999999</v>
      </c>
      <c r="G2153" s="41">
        <f t="shared" si="211"/>
        <v>0</v>
      </c>
      <c r="H2153" s="41">
        <f t="shared" si="212"/>
        <v>92397.955999999991</v>
      </c>
      <c r="I2153" s="45"/>
      <c r="J2153" s="46"/>
      <c r="K2153" s="45"/>
      <c r="N2153" s="161"/>
    </row>
    <row r="2154" spans="1:14" hidden="1" outlineLevel="1" x14ac:dyDescent="0.3">
      <c r="A2154" s="15">
        <v>2151</v>
      </c>
      <c r="B2154" s="44">
        <f t="shared" si="210"/>
        <v>92397.955999999991</v>
      </c>
      <c r="C2154" s="41">
        <f t="shared" si="208"/>
        <v>138.6</v>
      </c>
      <c r="D2154" s="41"/>
      <c r="E2154" s="41">
        <f t="shared" si="207"/>
        <v>138.6</v>
      </c>
      <c r="F2154" s="41">
        <f t="shared" si="209"/>
        <v>131.66999999999999</v>
      </c>
      <c r="G2154" s="41">
        <f t="shared" si="211"/>
        <v>0</v>
      </c>
      <c r="H2154" s="41">
        <f t="shared" si="212"/>
        <v>92529.625999999989</v>
      </c>
      <c r="I2154" s="45"/>
      <c r="J2154" s="46"/>
      <c r="K2154" s="45"/>
      <c r="N2154" s="161"/>
    </row>
    <row r="2155" spans="1:14" hidden="1" outlineLevel="1" x14ac:dyDescent="0.3">
      <c r="A2155" s="15">
        <v>2152</v>
      </c>
      <c r="B2155" s="44">
        <f t="shared" si="210"/>
        <v>92529.625999999989</v>
      </c>
      <c r="C2155" s="41">
        <f t="shared" si="208"/>
        <v>138.79</v>
      </c>
      <c r="D2155" s="41"/>
      <c r="E2155" s="41">
        <f t="shared" si="207"/>
        <v>138.79</v>
      </c>
      <c r="F2155" s="41">
        <f t="shared" si="209"/>
        <v>131.85049999999998</v>
      </c>
      <c r="G2155" s="41">
        <f t="shared" si="211"/>
        <v>0</v>
      </c>
      <c r="H2155" s="41">
        <f t="shared" si="212"/>
        <v>92661.47649999999</v>
      </c>
      <c r="I2155" s="45"/>
      <c r="J2155" s="46"/>
      <c r="K2155" s="45"/>
      <c r="N2155" s="161"/>
    </row>
    <row r="2156" spans="1:14" hidden="1" outlineLevel="1" x14ac:dyDescent="0.3">
      <c r="A2156" s="15">
        <v>2153</v>
      </c>
      <c r="B2156" s="44">
        <f t="shared" si="210"/>
        <v>92661.47649999999</v>
      </c>
      <c r="C2156" s="41">
        <f t="shared" si="208"/>
        <v>138.99</v>
      </c>
      <c r="D2156" s="41"/>
      <c r="E2156" s="41">
        <f t="shared" si="207"/>
        <v>138.99</v>
      </c>
      <c r="F2156" s="41">
        <f t="shared" si="209"/>
        <v>132.04050000000001</v>
      </c>
      <c r="G2156" s="41">
        <f t="shared" si="211"/>
        <v>0</v>
      </c>
      <c r="H2156" s="41">
        <f t="shared" si="212"/>
        <v>92793.516999999993</v>
      </c>
      <c r="I2156" s="45"/>
      <c r="J2156" s="46"/>
      <c r="K2156" s="45"/>
      <c r="N2156" s="161"/>
    </row>
    <row r="2157" spans="1:14" hidden="1" outlineLevel="1" x14ac:dyDescent="0.3">
      <c r="A2157" s="15">
        <v>2154</v>
      </c>
      <c r="B2157" s="44">
        <f t="shared" si="210"/>
        <v>92793.516999999993</v>
      </c>
      <c r="C2157" s="41">
        <f t="shared" si="208"/>
        <v>139.19</v>
      </c>
      <c r="D2157" s="41"/>
      <c r="E2157" s="41">
        <f t="shared" si="207"/>
        <v>139.19</v>
      </c>
      <c r="F2157" s="41">
        <f t="shared" si="209"/>
        <v>132.23049999999998</v>
      </c>
      <c r="G2157" s="41">
        <f t="shared" si="211"/>
        <v>0</v>
      </c>
      <c r="H2157" s="41">
        <f t="shared" si="212"/>
        <v>92925.747499999998</v>
      </c>
      <c r="I2157" s="45"/>
      <c r="J2157" s="46"/>
      <c r="K2157" s="45"/>
      <c r="N2157" s="161"/>
    </row>
    <row r="2158" spans="1:14" hidden="1" outlineLevel="1" x14ac:dyDescent="0.3">
      <c r="A2158" s="15">
        <v>2155</v>
      </c>
      <c r="B2158" s="44">
        <f t="shared" si="210"/>
        <v>92925.747499999998</v>
      </c>
      <c r="C2158" s="41">
        <f t="shared" si="208"/>
        <v>139.38999999999999</v>
      </c>
      <c r="D2158" s="41"/>
      <c r="E2158" s="41">
        <f t="shared" si="207"/>
        <v>139.38999999999999</v>
      </c>
      <c r="F2158" s="41">
        <f t="shared" si="209"/>
        <v>132.42049999999998</v>
      </c>
      <c r="G2158" s="41">
        <f t="shared" si="211"/>
        <v>0</v>
      </c>
      <c r="H2158" s="41">
        <f t="shared" si="212"/>
        <v>93058.167999999991</v>
      </c>
      <c r="I2158" s="45"/>
      <c r="J2158" s="46"/>
      <c r="K2158" s="45"/>
      <c r="N2158" s="161"/>
    </row>
    <row r="2159" spans="1:14" hidden="1" outlineLevel="1" x14ac:dyDescent="0.3">
      <c r="A2159" s="15">
        <v>2156</v>
      </c>
      <c r="B2159" s="44">
        <f t="shared" si="210"/>
        <v>93058.167999999991</v>
      </c>
      <c r="C2159" s="41">
        <f t="shared" si="208"/>
        <v>139.59</v>
      </c>
      <c r="D2159" s="41"/>
      <c r="E2159" s="41">
        <f t="shared" si="207"/>
        <v>139.59</v>
      </c>
      <c r="F2159" s="41">
        <f t="shared" si="209"/>
        <v>132.6105</v>
      </c>
      <c r="G2159" s="41">
        <f t="shared" si="211"/>
        <v>0</v>
      </c>
      <c r="H2159" s="41">
        <f t="shared" si="212"/>
        <v>93190.778499999986</v>
      </c>
      <c r="I2159" s="45"/>
      <c r="J2159" s="46"/>
      <c r="K2159" s="45"/>
      <c r="N2159" s="161"/>
    </row>
    <row r="2160" spans="1:14" hidden="1" outlineLevel="1" x14ac:dyDescent="0.3">
      <c r="A2160" s="15">
        <v>2157</v>
      </c>
      <c r="B2160" s="44">
        <f t="shared" si="210"/>
        <v>93190.778499999986</v>
      </c>
      <c r="C2160" s="41">
        <f t="shared" si="208"/>
        <v>139.79</v>
      </c>
      <c r="D2160" s="41"/>
      <c r="E2160" s="41">
        <f t="shared" si="207"/>
        <v>139.79</v>
      </c>
      <c r="F2160" s="41">
        <f t="shared" si="209"/>
        <v>132.8005</v>
      </c>
      <c r="G2160" s="41">
        <f t="shared" si="211"/>
        <v>0</v>
      </c>
      <c r="H2160" s="41">
        <f t="shared" si="212"/>
        <v>93323.578999999983</v>
      </c>
      <c r="I2160" s="45"/>
      <c r="J2160" s="46"/>
      <c r="K2160" s="45"/>
      <c r="N2160" s="161"/>
    </row>
    <row r="2161" spans="1:14" hidden="1" outlineLevel="1" x14ac:dyDescent="0.3">
      <c r="A2161" s="15">
        <v>2158</v>
      </c>
      <c r="B2161" s="44">
        <f t="shared" si="210"/>
        <v>93323.578999999983</v>
      </c>
      <c r="C2161" s="41">
        <f t="shared" si="208"/>
        <v>139.99</v>
      </c>
      <c r="D2161" s="41"/>
      <c r="E2161" s="41">
        <f t="shared" si="207"/>
        <v>139.99</v>
      </c>
      <c r="F2161" s="41">
        <f t="shared" si="209"/>
        <v>132.9905</v>
      </c>
      <c r="G2161" s="41">
        <f t="shared" si="211"/>
        <v>0</v>
      </c>
      <c r="H2161" s="41">
        <f t="shared" si="212"/>
        <v>93456.569499999983</v>
      </c>
      <c r="I2161" s="45"/>
      <c r="J2161" s="46"/>
      <c r="K2161" s="45"/>
      <c r="N2161" s="161"/>
    </row>
    <row r="2162" spans="1:14" hidden="1" outlineLevel="1" x14ac:dyDescent="0.3">
      <c r="A2162" s="15">
        <v>2159</v>
      </c>
      <c r="B2162" s="44">
        <f t="shared" si="210"/>
        <v>93456.569499999983</v>
      </c>
      <c r="C2162" s="41">
        <f t="shared" si="208"/>
        <v>140.18</v>
      </c>
      <c r="D2162" s="41"/>
      <c r="E2162" s="41">
        <f t="shared" ref="E2162:E2193" si="213">C2162+G2161</f>
        <v>140.18</v>
      </c>
      <c r="F2162" s="41">
        <f t="shared" si="209"/>
        <v>133.17099999999999</v>
      </c>
      <c r="G2162" s="41">
        <f t="shared" si="211"/>
        <v>0</v>
      </c>
      <c r="H2162" s="41">
        <f t="shared" si="212"/>
        <v>93589.740499999985</v>
      </c>
      <c r="I2162" s="45"/>
      <c r="J2162" s="46"/>
      <c r="K2162" s="45"/>
      <c r="N2162" s="161"/>
    </row>
    <row r="2163" spans="1:14" hidden="1" outlineLevel="1" x14ac:dyDescent="0.3">
      <c r="A2163" s="15">
        <v>2160</v>
      </c>
      <c r="B2163" s="44">
        <f t="shared" si="210"/>
        <v>93589.740499999985</v>
      </c>
      <c r="C2163" s="41">
        <f t="shared" si="208"/>
        <v>140.38</v>
      </c>
      <c r="D2163" s="41">
        <f>D93</f>
        <v>200</v>
      </c>
      <c r="E2163" s="41">
        <f t="shared" si="213"/>
        <v>140.38</v>
      </c>
      <c r="F2163" s="41">
        <f t="shared" si="209"/>
        <v>133.36099999999999</v>
      </c>
      <c r="G2163" s="41">
        <f t="shared" si="211"/>
        <v>0</v>
      </c>
      <c r="H2163" s="41">
        <f t="shared" si="212"/>
        <v>93913.10149999999</v>
      </c>
      <c r="I2163" s="47">
        <f>D2163+I2133</f>
        <v>14400</v>
      </c>
      <c r="J2163" s="41"/>
      <c r="K2163" s="45"/>
      <c r="N2163" s="161"/>
    </row>
    <row r="2164" spans="1:14" hidden="1" outlineLevel="1" x14ac:dyDescent="0.3">
      <c r="A2164" s="15">
        <v>2161</v>
      </c>
      <c r="B2164" s="44">
        <f t="shared" ref="B2164:B2193" si="214">H2163</f>
        <v>93913.10149999999</v>
      </c>
      <c r="C2164" s="41">
        <f t="shared" si="208"/>
        <v>140.87</v>
      </c>
      <c r="D2164" s="41"/>
      <c r="E2164" s="41">
        <f t="shared" si="213"/>
        <v>140.87</v>
      </c>
      <c r="F2164" s="41">
        <f t="shared" si="209"/>
        <v>133.82650000000001</v>
      </c>
      <c r="G2164" s="41">
        <f t="shared" si="211"/>
        <v>0</v>
      </c>
      <c r="H2164" s="41">
        <f t="shared" si="212"/>
        <v>94046.927999999985</v>
      </c>
      <c r="I2164" s="45"/>
      <c r="J2164" s="46"/>
      <c r="K2164" s="45"/>
      <c r="N2164" s="161"/>
    </row>
    <row r="2165" spans="1:14" hidden="1" outlineLevel="1" x14ac:dyDescent="0.3">
      <c r="A2165" s="15">
        <v>2162</v>
      </c>
      <c r="B2165" s="44">
        <f t="shared" si="214"/>
        <v>94046.927999999985</v>
      </c>
      <c r="C2165" s="41">
        <f t="shared" si="208"/>
        <v>141.07</v>
      </c>
      <c r="D2165" s="41"/>
      <c r="E2165" s="41">
        <f t="shared" si="213"/>
        <v>141.07</v>
      </c>
      <c r="F2165" s="41">
        <f t="shared" si="209"/>
        <v>134.01649999999998</v>
      </c>
      <c r="G2165" s="41">
        <f t="shared" si="211"/>
        <v>0</v>
      </c>
      <c r="H2165" s="41">
        <f t="shared" si="212"/>
        <v>94180.944499999983</v>
      </c>
      <c r="I2165" s="45"/>
      <c r="J2165" s="46"/>
      <c r="K2165" s="45"/>
      <c r="N2165" s="161"/>
    </row>
    <row r="2166" spans="1:14" hidden="1" outlineLevel="1" x14ac:dyDescent="0.3">
      <c r="A2166" s="15">
        <v>2163</v>
      </c>
      <c r="B2166" s="44">
        <f t="shared" si="214"/>
        <v>94180.944499999983</v>
      </c>
      <c r="C2166" s="41">
        <f t="shared" si="208"/>
        <v>141.27000000000001</v>
      </c>
      <c r="D2166" s="41"/>
      <c r="E2166" s="41">
        <f t="shared" si="213"/>
        <v>141.27000000000001</v>
      </c>
      <c r="F2166" s="41">
        <f t="shared" si="209"/>
        <v>134.20650000000001</v>
      </c>
      <c r="G2166" s="41">
        <f t="shared" si="211"/>
        <v>0</v>
      </c>
      <c r="H2166" s="41">
        <f t="shared" si="212"/>
        <v>94315.150999999983</v>
      </c>
      <c r="I2166" s="45"/>
      <c r="J2166" s="46"/>
      <c r="K2166" s="45"/>
      <c r="N2166" s="161"/>
    </row>
    <row r="2167" spans="1:14" hidden="1" outlineLevel="1" x14ac:dyDescent="0.3">
      <c r="A2167" s="15">
        <v>2164</v>
      </c>
      <c r="B2167" s="44">
        <f t="shared" si="214"/>
        <v>94315.150999999983</v>
      </c>
      <c r="C2167" s="41">
        <f t="shared" si="208"/>
        <v>141.47</v>
      </c>
      <c r="D2167" s="41"/>
      <c r="E2167" s="41">
        <f t="shared" si="213"/>
        <v>141.47</v>
      </c>
      <c r="F2167" s="41">
        <f t="shared" si="209"/>
        <v>134.3965</v>
      </c>
      <c r="G2167" s="41">
        <f t="shared" si="211"/>
        <v>0</v>
      </c>
      <c r="H2167" s="41">
        <f t="shared" si="212"/>
        <v>94449.547499999986</v>
      </c>
      <c r="I2167" s="45"/>
      <c r="J2167" s="46"/>
      <c r="K2167" s="45"/>
      <c r="N2167" s="161"/>
    </row>
    <row r="2168" spans="1:14" hidden="1" outlineLevel="1" x14ac:dyDescent="0.3">
      <c r="A2168" s="15">
        <v>2165</v>
      </c>
      <c r="B2168" s="44">
        <f t="shared" si="214"/>
        <v>94449.547499999986</v>
      </c>
      <c r="C2168" s="41">
        <f t="shared" si="208"/>
        <v>141.66999999999999</v>
      </c>
      <c r="D2168" s="41"/>
      <c r="E2168" s="41">
        <f t="shared" si="213"/>
        <v>141.66999999999999</v>
      </c>
      <c r="F2168" s="41">
        <f t="shared" si="209"/>
        <v>134.58649999999997</v>
      </c>
      <c r="G2168" s="41">
        <f t="shared" si="211"/>
        <v>0</v>
      </c>
      <c r="H2168" s="41">
        <f t="shared" si="212"/>
        <v>94584.133999999991</v>
      </c>
      <c r="I2168" s="45"/>
      <c r="J2168" s="46"/>
      <c r="K2168" s="45"/>
      <c r="N2168" s="161"/>
    </row>
    <row r="2169" spans="1:14" hidden="1" outlineLevel="1" x14ac:dyDescent="0.3">
      <c r="A2169" s="15">
        <v>2166</v>
      </c>
      <c r="B2169" s="44">
        <f t="shared" si="214"/>
        <v>94584.133999999991</v>
      </c>
      <c r="C2169" s="41">
        <f t="shared" si="208"/>
        <v>141.88</v>
      </c>
      <c r="D2169" s="41"/>
      <c r="E2169" s="41">
        <f t="shared" si="213"/>
        <v>141.88</v>
      </c>
      <c r="F2169" s="41">
        <f t="shared" si="209"/>
        <v>134.786</v>
      </c>
      <c r="G2169" s="41">
        <f t="shared" si="211"/>
        <v>0</v>
      </c>
      <c r="H2169" s="41">
        <f t="shared" si="212"/>
        <v>94718.919999999984</v>
      </c>
      <c r="I2169" s="45"/>
      <c r="J2169" s="46"/>
      <c r="K2169" s="45"/>
      <c r="N2169" s="161"/>
    </row>
    <row r="2170" spans="1:14" hidden="1" outlineLevel="1" x14ac:dyDescent="0.3">
      <c r="A2170" s="15">
        <v>2167</v>
      </c>
      <c r="B2170" s="44">
        <f t="shared" si="214"/>
        <v>94718.919999999984</v>
      </c>
      <c r="C2170" s="41">
        <f t="shared" si="208"/>
        <v>142.08000000000001</v>
      </c>
      <c r="D2170" s="41"/>
      <c r="E2170" s="41">
        <f t="shared" si="213"/>
        <v>142.08000000000001</v>
      </c>
      <c r="F2170" s="41">
        <f t="shared" si="209"/>
        <v>134.976</v>
      </c>
      <c r="G2170" s="41">
        <f t="shared" si="211"/>
        <v>0</v>
      </c>
      <c r="H2170" s="41">
        <f t="shared" si="212"/>
        <v>94853.895999999979</v>
      </c>
      <c r="I2170" s="45"/>
      <c r="J2170" s="46"/>
      <c r="K2170" s="45"/>
      <c r="N2170" s="161"/>
    </row>
    <row r="2171" spans="1:14" hidden="1" outlineLevel="1" x14ac:dyDescent="0.3">
      <c r="A2171" s="15">
        <v>2168</v>
      </c>
      <c r="B2171" s="44">
        <f t="shared" si="214"/>
        <v>94853.895999999979</v>
      </c>
      <c r="C2171" s="41">
        <f t="shared" si="208"/>
        <v>142.28</v>
      </c>
      <c r="D2171" s="41"/>
      <c r="E2171" s="41">
        <f t="shared" si="213"/>
        <v>142.28</v>
      </c>
      <c r="F2171" s="41">
        <f t="shared" si="209"/>
        <v>135.166</v>
      </c>
      <c r="G2171" s="41">
        <f t="shared" si="211"/>
        <v>0</v>
      </c>
      <c r="H2171" s="41">
        <f t="shared" si="212"/>
        <v>94989.061999999976</v>
      </c>
      <c r="I2171" s="45"/>
      <c r="J2171" s="46"/>
      <c r="K2171" s="45"/>
      <c r="N2171" s="161"/>
    </row>
    <row r="2172" spans="1:14" hidden="1" outlineLevel="1" x14ac:dyDescent="0.3">
      <c r="A2172" s="15">
        <v>2169</v>
      </c>
      <c r="B2172" s="44">
        <f t="shared" si="214"/>
        <v>94989.061999999976</v>
      </c>
      <c r="C2172" s="41">
        <f t="shared" si="208"/>
        <v>142.47999999999999</v>
      </c>
      <c r="D2172" s="41"/>
      <c r="E2172" s="41">
        <f t="shared" si="213"/>
        <v>142.47999999999999</v>
      </c>
      <c r="F2172" s="41">
        <f t="shared" si="209"/>
        <v>135.35599999999999</v>
      </c>
      <c r="G2172" s="41">
        <f t="shared" si="211"/>
        <v>0</v>
      </c>
      <c r="H2172" s="41">
        <f t="shared" si="212"/>
        <v>95124.417999999976</v>
      </c>
      <c r="I2172" s="45"/>
      <c r="J2172" s="46"/>
      <c r="K2172" s="45"/>
      <c r="N2172" s="161"/>
    </row>
    <row r="2173" spans="1:14" hidden="1" outlineLevel="1" x14ac:dyDescent="0.3">
      <c r="A2173" s="15">
        <v>2170</v>
      </c>
      <c r="B2173" s="44">
        <f t="shared" si="214"/>
        <v>95124.417999999976</v>
      </c>
      <c r="C2173" s="41">
        <f t="shared" si="208"/>
        <v>142.69</v>
      </c>
      <c r="D2173" s="41"/>
      <c r="E2173" s="41">
        <f t="shared" si="213"/>
        <v>142.69</v>
      </c>
      <c r="F2173" s="41">
        <f t="shared" si="209"/>
        <v>135.55549999999999</v>
      </c>
      <c r="G2173" s="41">
        <f t="shared" si="211"/>
        <v>0</v>
      </c>
      <c r="H2173" s="41">
        <f t="shared" si="212"/>
        <v>95259.973499999978</v>
      </c>
      <c r="I2173" s="45"/>
      <c r="J2173" s="46"/>
      <c r="K2173" s="45"/>
      <c r="N2173" s="161"/>
    </row>
    <row r="2174" spans="1:14" hidden="1" outlineLevel="1" x14ac:dyDescent="0.3">
      <c r="A2174" s="15">
        <v>2171</v>
      </c>
      <c r="B2174" s="44">
        <f t="shared" si="214"/>
        <v>95259.973499999978</v>
      </c>
      <c r="C2174" s="41">
        <f t="shared" si="208"/>
        <v>142.88999999999999</v>
      </c>
      <c r="D2174" s="41"/>
      <c r="E2174" s="41">
        <f t="shared" si="213"/>
        <v>142.88999999999999</v>
      </c>
      <c r="F2174" s="41">
        <f t="shared" si="209"/>
        <v>135.74549999999999</v>
      </c>
      <c r="G2174" s="41">
        <f t="shared" si="211"/>
        <v>0</v>
      </c>
      <c r="H2174" s="41">
        <f t="shared" si="212"/>
        <v>95395.718999999983</v>
      </c>
      <c r="I2174" s="45"/>
      <c r="J2174" s="46"/>
      <c r="K2174" s="45"/>
      <c r="N2174" s="161"/>
    </row>
    <row r="2175" spans="1:14" hidden="1" outlineLevel="1" x14ac:dyDescent="0.3">
      <c r="A2175" s="15">
        <v>2172</v>
      </c>
      <c r="B2175" s="44">
        <f t="shared" si="214"/>
        <v>95395.718999999983</v>
      </c>
      <c r="C2175" s="41">
        <f t="shared" si="208"/>
        <v>143.09</v>
      </c>
      <c r="D2175" s="41"/>
      <c r="E2175" s="41">
        <f t="shared" si="213"/>
        <v>143.09</v>
      </c>
      <c r="F2175" s="41">
        <f t="shared" si="209"/>
        <v>135.93549999999999</v>
      </c>
      <c r="G2175" s="41">
        <f t="shared" si="211"/>
        <v>0</v>
      </c>
      <c r="H2175" s="41">
        <f t="shared" si="212"/>
        <v>95531.65449999999</v>
      </c>
      <c r="I2175" s="45"/>
      <c r="J2175" s="46"/>
      <c r="K2175" s="45"/>
      <c r="N2175" s="161"/>
    </row>
    <row r="2176" spans="1:14" hidden="1" outlineLevel="1" x14ac:dyDescent="0.3">
      <c r="A2176" s="15">
        <v>2173</v>
      </c>
      <c r="B2176" s="44">
        <f t="shared" si="214"/>
        <v>95531.65449999999</v>
      </c>
      <c r="C2176" s="41">
        <f t="shared" si="208"/>
        <v>143.30000000000001</v>
      </c>
      <c r="D2176" s="41"/>
      <c r="E2176" s="41">
        <f t="shared" si="213"/>
        <v>143.30000000000001</v>
      </c>
      <c r="F2176" s="41">
        <f t="shared" si="209"/>
        <v>136.13499999999999</v>
      </c>
      <c r="G2176" s="41">
        <f t="shared" si="211"/>
        <v>0</v>
      </c>
      <c r="H2176" s="41">
        <f t="shared" si="212"/>
        <v>95667.789499999984</v>
      </c>
      <c r="I2176" s="45"/>
      <c r="J2176" s="46"/>
      <c r="K2176" s="45"/>
      <c r="N2176" s="161"/>
    </row>
    <row r="2177" spans="1:14" hidden="1" outlineLevel="1" x14ac:dyDescent="0.3">
      <c r="A2177" s="15">
        <v>2174</v>
      </c>
      <c r="B2177" s="44">
        <f t="shared" si="214"/>
        <v>95667.789499999984</v>
      </c>
      <c r="C2177" s="41">
        <f t="shared" si="208"/>
        <v>143.5</v>
      </c>
      <c r="D2177" s="41"/>
      <c r="E2177" s="41">
        <f t="shared" si="213"/>
        <v>143.5</v>
      </c>
      <c r="F2177" s="41">
        <f t="shared" si="209"/>
        <v>136.32499999999999</v>
      </c>
      <c r="G2177" s="41">
        <f t="shared" si="211"/>
        <v>0</v>
      </c>
      <c r="H2177" s="41">
        <f t="shared" si="212"/>
        <v>95804.114499999981</v>
      </c>
      <c r="I2177" s="45"/>
      <c r="J2177" s="46"/>
      <c r="K2177" s="45"/>
      <c r="N2177" s="161"/>
    </row>
    <row r="2178" spans="1:14" hidden="1" outlineLevel="1" x14ac:dyDescent="0.3">
      <c r="A2178" s="15">
        <v>2175</v>
      </c>
      <c r="B2178" s="44">
        <f t="shared" si="214"/>
        <v>95804.114499999981</v>
      </c>
      <c r="C2178" s="41">
        <f t="shared" si="208"/>
        <v>143.71</v>
      </c>
      <c r="D2178" s="41"/>
      <c r="E2178" s="41">
        <f t="shared" si="213"/>
        <v>143.71</v>
      </c>
      <c r="F2178" s="41">
        <f t="shared" si="209"/>
        <v>136.52449999999999</v>
      </c>
      <c r="G2178" s="41">
        <f t="shared" si="211"/>
        <v>0</v>
      </c>
      <c r="H2178" s="41">
        <f t="shared" si="212"/>
        <v>95940.638999999981</v>
      </c>
      <c r="I2178" s="45"/>
      <c r="J2178" s="46"/>
      <c r="K2178" s="45"/>
      <c r="N2178" s="161"/>
    </row>
    <row r="2179" spans="1:14" hidden="1" outlineLevel="1" x14ac:dyDescent="0.3">
      <c r="A2179" s="15">
        <v>2176</v>
      </c>
      <c r="B2179" s="44">
        <f t="shared" si="214"/>
        <v>95940.638999999981</v>
      </c>
      <c r="C2179" s="41">
        <f t="shared" si="208"/>
        <v>143.91</v>
      </c>
      <c r="D2179" s="41"/>
      <c r="E2179" s="41">
        <f t="shared" si="213"/>
        <v>143.91</v>
      </c>
      <c r="F2179" s="41">
        <f t="shared" si="209"/>
        <v>136.71449999999999</v>
      </c>
      <c r="G2179" s="41">
        <f t="shared" si="211"/>
        <v>0</v>
      </c>
      <c r="H2179" s="41">
        <f t="shared" si="212"/>
        <v>96077.353499999983</v>
      </c>
      <c r="I2179" s="45"/>
      <c r="J2179" s="46"/>
      <c r="K2179" s="45"/>
      <c r="N2179" s="161"/>
    </row>
    <row r="2180" spans="1:14" hidden="1" outlineLevel="1" x14ac:dyDescent="0.3">
      <c r="A2180" s="15">
        <v>2177</v>
      </c>
      <c r="B2180" s="44">
        <f t="shared" si="214"/>
        <v>96077.353499999983</v>
      </c>
      <c r="C2180" s="41">
        <f t="shared" ref="C2180:C2193" si="215">ROUND(B2180*Ertrag/100,2)</f>
        <v>144.12</v>
      </c>
      <c r="D2180" s="41"/>
      <c r="E2180" s="41">
        <f t="shared" si="213"/>
        <v>144.12</v>
      </c>
      <c r="F2180" s="41">
        <f t="shared" ref="F2180:F2193" si="216">IF(E2180&lt;50,0,E2180*gebuehr)</f>
        <v>136.91399999999999</v>
      </c>
      <c r="G2180" s="41">
        <f t="shared" si="211"/>
        <v>0</v>
      </c>
      <c r="H2180" s="41">
        <f t="shared" si="212"/>
        <v>96214.267499999987</v>
      </c>
      <c r="I2180" s="45"/>
      <c r="J2180" s="46"/>
      <c r="K2180" s="45"/>
      <c r="N2180" s="161"/>
    </row>
    <row r="2181" spans="1:14" hidden="1" outlineLevel="1" x14ac:dyDescent="0.3">
      <c r="A2181" s="15">
        <v>2178</v>
      </c>
      <c r="B2181" s="44">
        <f t="shared" si="214"/>
        <v>96214.267499999987</v>
      </c>
      <c r="C2181" s="41">
        <f t="shared" si="215"/>
        <v>144.32</v>
      </c>
      <c r="D2181" s="41"/>
      <c r="E2181" s="41">
        <f t="shared" si="213"/>
        <v>144.32</v>
      </c>
      <c r="F2181" s="41">
        <f t="shared" si="216"/>
        <v>137.10399999999998</v>
      </c>
      <c r="G2181" s="41">
        <f t="shared" si="211"/>
        <v>0</v>
      </c>
      <c r="H2181" s="41">
        <f t="shared" si="212"/>
        <v>96351.371499999994</v>
      </c>
      <c r="I2181" s="45"/>
      <c r="J2181" s="46"/>
      <c r="K2181" s="45"/>
      <c r="N2181" s="161"/>
    </row>
    <row r="2182" spans="1:14" hidden="1" outlineLevel="1" x14ac:dyDescent="0.3">
      <c r="A2182" s="15">
        <v>2179</v>
      </c>
      <c r="B2182" s="44">
        <f t="shared" si="214"/>
        <v>96351.371499999994</v>
      </c>
      <c r="C2182" s="41">
        <f t="shared" si="215"/>
        <v>144.53</v>
      </c>
      <c r="D2182" s="41"/>
      <c r="E2182" s="41">
        <f t="shared" si="213"/>
        <v>144.53</v>
      </c>
      <c r="F2182" s="41">
        <f t="shared" si="216"/>
        <v>137.30349999999999</v>
      </c>
      <c r="G2182" s="41">
        <f t="shared" si="211"/>
        <v>0</v>
      </c>
      <c r="H2182" s="41">
        <f t="shared" si="212"/>
        <v>96488.674999999988</v>
      </c>
      <c r="I2182" s="45"/>
      <c r="J2182" s="46"/>
      <c r="K2182" s="45"/>
      <c r="N2182" s="161"/>
    </row>
    <row r="2183" spans="1:14" hidden="1" outlineLevel="1" x14ac:dyDescent="0.3">
      <c r="A2183" s="15">
        <v>2180</v>
      </c>
      <c r="B2183" s="44">
        <f t="shared" si="214"/>
        <v>96488.674999999988</v>
      </c>
      <c r="C2183" s="41">
        <f t="shared" si="215"/>
        <v>144.72999999999999</v>
      </c>
      <c r="D2183" s="41"/>
      <c r="E2183" s="41">
        <f t="shared" si="213"/>
        <v>144.72999999999999</v>
      </c>
      <c r="F2183" s="41">
        <f t="shared" si="216"/>
        <v>137.49349999999998</v>
      </c>
      <c r="G2183" s="41">
        <f t="shared" si="211"/>
        <v>0</v>
      </c>
      <c r="H2183" s="41">
        <f t="shared" si="212"/>
        <v>96626.168499999985</v>
      </c>
      <c r="I2183" s="45"/>
      <c r="J2183" s="46"/>
      <c r="K2183" s="45"/>
      <c r="N2183" s="161"/>
    </row>
    <row r="2184" spans="1:14" hidden="1" outlineLevel="1" x14ac:dyDescent="0.3">
      <c r="A2184" s="15">
        <v>2181</v>
      </c>
      <c r="B2184" s="44">
        <f t="shared" si="214"/>
        <v>96626.168499999985</v>
      </c>
      <c r="C2184" s="41">
        <f t="shared" si="215"/>
        <v>144.94</v>
      </c>
      <c r="D2184" s="41"/>
      <c r="E2184" s="41">
        <f t="shared" si="213"/>
        <v>144.94</v>
      </c>
      <c r="F2184" s="41">
        <f t="shared" si="216"/>
        <v>137.69299999999998</v>
      </c>
      <c r="G2184" s="41">
        <f t="shared" si="211"/>
        <v>0</v>
      </c>
      <c r="H2184" s="41">
        <f t="shared" si="212"/>
        <v>96763.861499999985</v>
      </c>
      <c r="I2184" s="45"/>
      <c r="J2184" s="46"/>
      <c r="K2184" s="45"/>
      <c r="N2184" s="161"/>
    </row>
    <row r="2185" spans="1:14" hidden="1" outlineLevel="1" x14ac:dyDescent="0.3">
      <c r="A2185" s="15">
        <v>2182</v>
      </c>
      <c r="B2185" s="44">
        <f t="shared" si="214"/>
        <v>96763.861499999985</v>
      </c>
      <c r="C2185" s="41">
        <f t="shared" si="215"/>
        <v>145.15</v>
      </c>
      <c r="D2185" s="41"/>
      <c r="E2185" s="41">
        <f t="shared" si="213"/>
        <v>145.15</v>
      </c>
      <c r="F2185" s="41">
        <f t="shared" si="216"/>
        <v>137.89250000000001</v>
      </c>
      <c r="G2185" s="41">
        <f t="shared" si="211"/>
        <v>0</v>
      </c>
      <c r="H2185" s="41">
        <f t="shared" si="212"/>
        <v>96901.753999999986</v>
      </c>
      <c r="I2185" s="45"/>
      <c r="J2185" s="46"/>
      <c r="K2185" s="45"/>
      <c r="N2185" s="161"/>
    </row>
    <row r="2186" spans="1:14" hidden="1" outlineLevel="1" x14ac:dyDescent="0.3">
      <c r="A2186" s="15">
        <v>2183</v>
      </c>
      <c r="B2186" s="44">
        <f t="shared" si="214"/>
        <v>96901.753999999986</v>
      </c>
      <c r="C2186" s="41">
        <f t="shared" si="215"/>
        <v>145.35</v>
      </c>
      <c r="D2186" s="41"/>
      <c r="E2186" s="41">
        <f t="shared" si="213"/>
        <v>145.35</v>
      </c>
      <c r="F2186" s="41">
        <f t="shared" si="216"/>
        <v>138.08249999999998</v>
      </c>
      <c r="G2186" s="41">
        <f t="shared" si="211"/>
        <v>0</v>
      </c>
      <c r="H2186" s="41">
        <f t="shared" si="212"/>
        <v>97039.83649999999</v>
      </c>
      <c r="I2186" s="45"/>
      <c r="J2186" s="46"/>
      <c r="K2186" s="45"/>
      <c r="N2186" s="161"/>
    </row>
    <row r="2187" spans="1:14" hidden="1" outlineLevel="1" x14ac:dyDescent="0.3">
      <c r="A2187" s="15">
        <v>2184</v>
      </c>
      <c r="B2187" s="44">
        <f t="shared" si="214"/>
        <v>97039.83649999999</v>
      </c>
      <c r="C2187" s="41">
        <f t="shared" si="215"/>
        <v>145.56</v>
      </c>
      <c r="D2187" s="41"/>
      <c r="E2187" s="41">
        <f t="shared" si="213"/>
        <v>145.56</v>
      </c>
      <c r="F2187" s="41">
        <f t="shared" si="216"/>
        <v>138.28199999999998</v>
      </c>
      <c r="G2187" s="41">
        <f t="shared" si="211"/>
        <v>0</v>
      </c>
      <c r="H2187" s="41">
        <f t="shared" si="212"/>
        <v>97178.118499999997</v>
      </c>
      <c r="I2187" s="45"/>
      <c r="J2187" s="46"/>
      <c r="K2187" s="45"/>
      <c r="N2187" s="161"/>
    </row>
    <row r="2188" spans="1:14" hidden="1" outlineLevel="1" x14ac:dyDescent="0.3">
      <c r="A2188" s="15">
        <v>2185</v>
      </c>
      <c r="B2188" s="44">
        <f t="shared" si="214"/>
        <v>97178.118499999997</v>
      </c>
      <c r="C2188" s="41">
        <f t="shared" si="215"/>
        <v>145.77000000000001</v>
      </c>
      <c r="D2188" s="41"/>
      <c r="E2188" s="41">
        <f t="shared" si="213"/>
        <v>145.77000000000001</v>
      </c>
      <c r="F2188" s="41">
        <f t="shared" si="216"/>
        <v>138.48150000000001</v>
      </c>
      <c r="G2188" s="41">
        <f t="shared" si="211"/>
        <v>0</v>
      </c>
      <c r="H2188" s="41">
        <f t="shared" si="212"/>
        <v>97316.599999999991</v>
      </c>
      <c r="I2188" s="45"/>
      <c r="J2188" s="46"/>
      <c r="K2188" s="45"/>
      <c r="N2188" s="161"/>
    </row>
    <row r="2189" spans="1:14" hidden="1" outlineLevel="1" x14ac:dyDescent="0.3">
      <c r="A2189" s="15">
        <v>2186</v>
      </c>
      <c r="B2189" s="44">
        <f t="shared" si="214"/>
        <v>97316.599999999991</v>
      </c>
      <c r="C2189" s="41">
        <f t="shared" si="215"/>
        <v>145.97</v>
      </c>
      <c r="D2189" s="41"/>
      <c r="E2189" s="41">
        <f t="shared" si="213"/>
        <v>145.97</v>
      </c>
      <c r="F2189" s="41">
        <f t="shared" si="216"/>
        <v>138.67149999999998</v>
      </c>
      <c r="G2189" s="41">
        <f t="shared" si="211"/>
        <v>0</v>
      </c>
      <c r="H2189" s="41">
        <f t="shared" si="212"/>
        <v>97455.271499999988</v>
      </c>
      <c r="I2189" s="45"/>
      <c r="J2189" s="46"/>
      <c r="K2189" s="45"/>
      <c r="N2189" s="161"/>
    </row>
    <row r="2190" spans="1:14" hidden="1" outlineLevel="1" x14ac:dyDescent="0.3">
      <c r="A2190" s="15">
        <v>2187</v>
      </c>
      <c r="B2190" s="44">
        <f t="shared" si="214"/>
        <v>97455.271499999988</v>
      </c>
      <c r="C2190" s="41">
        <f t="shared" si="215"/>
        <v>146.18</v>
      </c>
      <c r="D2190" s="41"/>
      <c r="E2190" s="41">
        <f t="shared" si="213"/>
        <v>146.18</v>
      </c>
      <c r="F2190" s="41">
        <f t="shared" si="216"/>
        <v>138.87100000000001</v>
      </c>
      <c r="G2190" s="41">
        <f t="shared" si="211"/>
        <v>0</v>
      </c>
      <c r="H2190" s="41">
        <f t="shared" si="212"/>
        <v>97594.142499999987</v>
      </c>
      <c r="I2190" s="45"/>
      <c r="J2190" s="46"/>
      <c r="K2190" s="45"/>
      <c r="N2190" s="161"/>
    </row>
    <row r="2191" spans="1:14" hidden="1" outlineLevel="1" x14ac:dyDescent="0.3">
      <c r="A2191" s="15">
        <v>2188</v>
      </c>
      <c r="B2191" s="44">
        <f t="shared" si="214"/>
        <v>97594.142499999987</v>
      </c>
      <c r="C2191" s="41">
        <f t="shared" si="215"/>
        <v>146.38999999999999</v>
      </c>
      <c r="D2191" s="41"/>
      <c r="E2191" s="41">
        <f t="shared" si="213"/>
        <v>146.38999999999999</v>
      </c>
      <c r="F2191" s="41">
        <f t="shared" si="216"/>
        <v>139.07049999999998</v>
      </c>
      <c r="G2191" s="41">
        <f t="shared" si="211"/>
        <v>0</v>
      </c>
      <c r="H2191" s="41">
        <f t="shared" si="212"/>
        <v>97733.212999999989</v>
      </c>
      <c r="I2191" s="45"/>
      <c r="J2191" s="46"/>
      <c r="K2191" s="45"/>
      <c r="N2191" s="161"/>
    </row>
    <row r="2192" spans="1:14" hidden="1" outlineLevel="1" x14ac:dyDescent="0.3">
      <c r="A2192" s="15">
        <v>2189</v>
      </c>
      <c r="B2192" s="44">
        <f t="shared" si="214"/>
        <v>97733.212999999989</v>
      </c>
      <c r="C2192" s="41">
        <f t="shared" si="215"/>
        <v>146.6</v>
      </c>
      <c r="D2192" s="41"/>
      <c r="E2192" s="41">
        <f t="shared" si="213"/>
        <v>146.6</v>
      </c>
      <c r="F2192" s="41">
        <f t="shared" si="216"/>
        <v>139.26999999999998</v>
      </c>
      <c r="G2192" s="41">
        <f t="shared" si="211"/>
        <v>0</v>
      </c>
      <c r="H2192" s="41">
        <f t="shared" si="212"/>
        <v>97872.482999999993</v>
      </c>
      <c r="I2192" s="45"/>
      <c r="J2192" s="46"/>
      <c r="K2192" s="45"/>
      <c r="N2192" s="161"/>
    </row>
    <row r="2193" spans="1:16" ht="14.4" customHeight="1" collapsed="1" x14ac:dyDescent="0.3">
      <c r="A2193" s="15">
        <v>2190</v>
      </c>
      <c r="B2193" s="18">
        <f t="shared" si="214"/>
        <v>97872.482999999993</v>
      </c>
      <c r="C2193" s="31">
        <f t="shared" si="215"/>
        <v>146.81</v>
      </c>
      <c r="D2193" s="6">
        <f>D33</f>
        <v>200</v>
      </c>
      <c r="E2193" s="6">
        <f t="shared" si="213"/>
        <v>146.81</v>
      </c>
      <c r="F2193" s="6">
        <f t="shared" si="216"/>
        <v>139.46949999999998</v>
      </c>
      <c r="G2193" s="6">
        <f t="shared" si="211"/>
        <v>0</v>
      </c>
      <c r="H2193" s="136">
        <f t="shared" si="212"/>
        <v>98201.952499999999</v>
      </c>
      <c r="I2193" s="28">
        <f>D2193+I2163</f>
        <v>14600</v>
      </c>
      <c r="J2193" s="30">
        <f>B2193-I2193</f>
        <v>83272.482999999993</v>
      </c>
      <c r="K2193" s="48" t="s">
        <v>13</v>
      </c>
      <c r="N2193" s="161">
        <f>C2193*30</f>
        <v>4404.3</v>
      </c>
      <c r="P2193" s="128"/>
    </row>
    <row r="2194" spans="1:16" x14ac:dyDescent="0.3">
      <c r="A2194" s="14"/>
      <c r="N2194" s="161"/>
      <c r="P2194" s="128"/>
    </row>
    <row r="2195" spans="1:16" x14ac:dyDescent="0.3">
      <c r="A2195" s="14"/>
      <c r="N2195" s="127"/>
    </row>
    <row r="2196" spans="1:16" x14ac:dyDescent="0.3">
      <c r="A2196" s="14"/>
      <c r="N2196" s="56"/>
    </row>
    <row r="2197" spans="1:16" x14ac:dyDescent="0.3">
      <c r="A2197" s="14"/>
      <c r="N2197" s="56"/>
    </row>
    <row r="2198" spans="1:16" x14ac:dyDescent="0.3">
      <c r="A2198" s="14"/>
    </row>
  </sheetData>
  <sheetProtection algorithmName="SHA-512" hashValue="2ObrZ912bv0sY8+Rh2X2puP0Hl52+oVHjDbuHAj3Ki1cQZCgwcucoCVn/N7RzyePSGB52tL9FH69ehhdZbyVfA==" saltValue="ynNp2jAEVrySDKCh+W1dKg==" spinCount="100000" sheet="1" objects="1" scenarios="1" selectLockedCells="1"/>
  <mergeCells count="2">
    <mergeCell ref="K7:K22"/>
    <mergeCell ref="G2:J2"/>
  </mergeCells>
  <hyperlinks>
    <hyperlink ref="G2:J2" r:id="rId1" display="https://karl-gaessler.com/profitwallet/"/>
    <hyperlink ref="G1" r:id="rId2"/>
  </hyperlinks>
  <pageMargins left="0.7" right="0.7" top="0.78740157499999996" bottom="0.78740157499999996" header="0.3" footer="0.3"/>
  <pageSetup paperSize="9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Spinner 1">
              <controlPr locked="0" defaultSize="0" autoPict="0">
                <anchor moveWithCells="1" sizeWithCells="1">
                  <from>
                    <xdr:col>10</xdr:col>
                    <xdr:colOff>1386840</xdr:colOff>
                    <xdr:row>1</xdr:row>
                    <xdr:rowOff>7620</xdr:rowOff>
                  </from>
                  <to>
                    <xdr:col>11</xdr:col>
                    <xdr:colOff>7620</xdr:colOff>
                    <xdr:row>2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/>
  <dimension ref="A1:P2197"/>
  <sheetViews>
    <sheetView tabSelected="1" topLeftCell="B1" zoomScale="90" zoomScaleNormal="90" workbookViewId="0">
      <pane ySplit="3" topLeftCell="A4" activePane="bottomLeft" state="frozen"/>
      <selection activeCell="I1812" sqref="I1812"/>
      <selection pane="bottomLeft" activeCell="F1" sqref="F1"/>
    </sheetView>
  </sheetViews>
  <sheetFormatPr baseColWidth="10" defaultRowHeight="14.4" outlineLevelRow="1" x14ac:dyDescent="0.3"/>
  <cols>
    <col min="1" max="1" width="8.6640625" style="21" customWidth="1"/>
    <col min="2" max="2" width="15.77734375" style="2" customWidth="1"/>
    <col min="3" max="3" width="16.88671875" style="3" bestFit="1" customWidth="1"/>
    <col min="4" max="4" width="13.109375" style="8" customWidth="1"/>
    <col min="5" max="5" width="15.33203125" style="3" bestFit="1" customWidth="1"/>
    <col min="6" max="6" width="14.88671875" style="3" customWidth="1"/>
    <col min="7" max="7" width="7.44140625" style="3" customWidth="1"/>
    <col min="8" max="8" width="19" style="2" customWidth="1"/>
    <col min="9" max="9" width="13.33203125" customWidth="1"/>
    <col min="10" max="10" width="17.77734375" customWidth="1"/>
    <col min="11" max="11" width="33.33203125" customWidth="1"/>
    <col min="12" max="12" width="7.6640625" customWidth="1"/>
    <col min="13" max="13" width="19.88671875" customWidth="1"/>
    <col min="14" max="14" width="13.88671875" bestFit="1" customWidth="1"/>
    <col min="15" max="15" width="0" hidden="1" customWidth="1"/>
  </cols>
  <sheetData>
    <row r="1" spans="1:15" x14ac:dyDescent="0.3">
      <c r="F1" s="123"/>
      <c r="G1" s="93" t="s">
        <v>78</v>
      </c>
      <c r="H1" s="110"/>
      <c r="I1" s="110"/>
      <c r="J1" s="110"/>
      <c r="K1" s="111"/>
      <c r="M1">
        <v>0.95</v>
      </c>
    </row>
    <row r="2" spans="1:15" s="37" customFormat="1" ht="27.6" customHeight="1" thickBot="1" x14ac:dyDescent="0.35">
      <c r="A2" s="39"/>
      <c r="B2" s="39"/>
      <c r="C2" s="39"/>
      <c r="D2" s="40" t="s">
        <v>20</v>
      </c>
      <c r="E2" s="39"/>
      <c r="F2" s="112"/>
      <c r="G2" s="172" t="s">
        <v>19</v>
      </c>
      <c r="H2" s="172"/>
      <c r="I2" s="172"/>
      <c r="J2" s="172"/>
      <c r="K2" s="39"/>
      <c r="L2" s="51" t="s">
        <v>23</v>
      </c>
      <c r="M2" s="51" t="s">
        <v>22</v>
      </c>
      <c r="O2" s="115">
        <f>O3/100</f>
        <v>0.15</v>
      </c>
    </row>
    <row r="3" spans="1:15" s="7" customFormat="1" ht="18.600000000000001" thickBot="1" x14ac:dyDescent="0.4">
      <c r="A3" s="23" t="s">
        <v>1</v>
      </c>
      <c r="B3" s="24" t="s">
        <v>17</v>
      </c>
      <c r="C3" s="25" t="s">
        <v>11</v>
      </c>
      <c r="D3" s="26" t="s">
        <v>15</v>
      </c>
      <c r="E3" s="25" t="s">
        <v>12</v>
      </c>
      <c r="F3" s="25" t="s">
        <v>9</v>
      </c>
      <c r="G3" s="25" t="s">
        <v>2</v>
      </c>
      <c r="H3" s="24" t="s">
        <v>10</v>
      </c>
      <c r="I3" s="24" t="s">
        <v>14</v>
      </c>
      <c r="J3" s="24" t="s">
        <v>18</v>
      </c>
      <c r="K3" s="113" t="s">
        <v>16</v>
      </c>
      <c r="L3" s="114">
        <f>O2</f>
        <v>0.15</v>
      </c>
      <c r="M3" s="52">
        <f>Ertrag*30</f>
        <v>4.5</v>
      </c>
      <c r="O3" s="116">
        <v>15</v>
      </c>
    </row>
    <row r="4" spans="1:15" s="7" customFormat="1" ht="18" x14ac:dyDescent="0.35">
      <c r="A4" s="23"/>
      <c r="B4" s="108">
        <v>10000</v>
      </c>
      <c r="C4" s="3">
        <f t="shared" ref="C4" si="0">ROUND(B4*Ertrag/100,2)</f>
        <v>15</v>
      </c>
      <c r="D4" s="8"/>
      <c r="E4" s="3">
        <f>C4</f>
        <v>15</v>
      </c>
      <c r="F4" s="3">
        <f t="shared" ref="F4" si="1">IF(E4&lt;50,0,E4*gebuehr)</f>
        <v>0</v>
      </c>
      <c r="G4" s="3">
        <f>IF(F4&gt;0,0,E4-F4)</f>
        <v>15</v>
      </c>
      <c r="H4" s="2">
        <f t="shared" ref="H4" si="2">B4+F4</f>
        <v>10000</v>
      </c>
      <c r="I4"/>
      <c r="J4"/>
      <c r="K4"/>
      <c r="L4" s="52"/>
      <c r="M4" s="52"/>
    </row>
    <row r="5" spans="1:15" ht="15" customHeight="1" x14ac:dyDescent="0.3">
      <c r="A5" s="21">
        <v>1</v>
      </c>
      <c r="B5" s="109">
        <v>200</v>
      </c>
      <c r="C5" s="3">
        <f>ROUND(B5*Ertrag/100,2)</f>
        <v>0.3</v>
      </c>
      <c r="E5" s="3">
        <f>C5</f>
        <v>0.3</v>
      </c>
      <c r="F5" s="3">
        <f t="shared" ref="F5:F68" si="3">IF(E5&lt;50,0,E5*gebuehr)</f>
        <v>0</v>
      </c>
      <c r="G5" s="3">
        <f>IF(F5&gt;0,0,E5-F5)</f>
        <v>0.3</v>
      </c>
      <c r="H5" s="2">
        <f t="shared" ref="H5:H33" si="4">B5+F5</f>
        <v>200</v>
      </c>
      <c r="M5" s="148" t="s">
        <v>99</v>
      </c>
      <c r="N5" s="148" t="s">
        <v>130</v>
      </c>
    </row>
    <row r="6" spans="1:15" x14ac:dyDescent="0.3">
      <c r="A6" s="21">
        <v>2</v>
      </c>
      <c r="B6" s="2">
        <f>H5+B4</f>
        <v>10200</v>
      </c>
      <c r="C6" s="3">
        <f t="shared" ref="C6:C68" si="5">ROUND(B6*Ertrag/100,2)</f>
        <v>15.3</v>
      </c>
      <c r="E6" s="3">
        <f t="shared" ref="E6:E33" si="6">C6+G5+D6</f>
        <v>15.600000000000001</v>
      </c>
      <c r="F6" s="3">
        <f t="shared" si="3"/>
        <v>0</v>
      </c>
      <c r="G6" s="3">
        <f t="shared" ref="G6:G22" si="7">IF(F6&gt;0,0,E6-F6)</f>
        <v>15.600000000000001</v>
      </c>
      <c r="H6" s="2">
        <f t="shared" si="4"/>
        <v>10200</v>
      </c>
      <c r="I6" s="53">
        <f>B4</f>
        <v>10000</v>
      </c>
      <c r="K6" s="36"/>
      <c r="M6" s="159">
        <f>C6*30</f>
        <v>459</v>
      </c>
      <c r="N6" s="159">
        <f>M6*0.95</f>
        <v>436.04999999999995</v>
      </c>
    </row>
    <row r="7" spans="1:15" ht="15" thickBot="1" x14ac:dyDescent="0.35">
      <c r="A7" s="21">
        <v>3</v>
      </c>
      <c r="B7" s="2">
        <f>H6</f>
        <v>10200</v>
      </c>
      <c r="C7" s="3">
        <f t="shared" si="5"/>
        <v>15.3</v>
      </c>
      <c r="E7" s="3">
        <f t="shared" si="6"/>
        <v>30.900000000000002</v>
      </c>
      <c r="F7" s="3">
        <f t="shared" si="3"/>
        <v>0</v>
      </c>
      <c r="G7" s="3">
        <f t="shared" si="7"/>
        <v>30.900000000000002</v>
      </c>
      <c r="H7" s="2">
        <f t="shared" si="4"/>
        <v>10200</v>
      </c>
      <c r="K7" s="36"/>
    </row>
    <row r="8" spans="1:15" ht="14.4" customHeight="1" x14ac:dyDescent="0.3">
      <c r="A8" s="21">
        <v>4</v>
      </c>
      <c r="B8" s="2">
        <f t="shared" ref="B8:B71" si="8">H7</f>
        <v>10200</v>
      </c>
      <c r="C8" s="3">
        <f t="shared" si="5"/>
        <v>15.3</v>
      </c>
      <c r="E8" s="3">
        <f t="shared" si="6"/>
        <v>46.2</v>
      </c>
      <c r="F8" s="3">
        <f t="shared" si="3"/>
        <v>0</v>
      </c>
      <c r="G8" s="3">
        <f t="shared" si="7"/>
        <v>46.2</v>
      </c>
      <c r="H8" s="2">
        <f t="shared" si="4"/>
        <v>10200</v>
      </c>
      <c r="K8" s="179" t="s">
        <v>81</v>
      </c>
      <c r="M8" s="38"/>
    </row>
    <row r="9" spans="1:15" x14ac:dyDescent="0.3">
      <c r="A9" s="21">
        <v>5</v>
      </c>
      <c r="B9" s="2">
        <f t="shared" si="8"/>
        <v>10200</v>
      </c>
      <c r="C9" s="3">
        <f t="shared" si="5"/>
        <v>15.3</v>
      </c>
      <c r="E9" s="3">
        <f t="shared" si="6"/>
        <v>61.5</v>
      </c>
      <c r="F9" s="3">
        <f t="shared" si="3"/>
        <v>58.424999999999997</v>
      </c>
      <c r="G9" s="3">
        <f t="shared" si="7"/>
        <v>0</v>
      </c>
      <c r="H9" s="2">
        <f t="shared" si="4"/>
        <v>10258.424999999999</v>
      </c>
      <c r="K9" s="180"/>
    </row>
    <row r="10" spans="1:15" x14ac:dyDescent="0.3">
      <c r="A10" s="21">
        <v>6</v>
      </c>
      <c r="B10" s="2">
        <f t="shared" si="8"/>
        <v>10258.424999999999</v>
      </c>
      <c r="C10" s="3">
        <f t="shared" si="5"/>
        <v>15.39</v>
      </c>
      <c r="E10" s="3">
        <f t="shared" si="6"/>
        <v>15.39</v>
      </c>
      <c r="F10" s="3">
        <f t="shared" si="3"/>
        <v>0</v>
      </c>
      <c r="G10" s="3">
        <f t="shared" si="7"/>
        <v>15.39</v>
      </c>
      <c r="H10" s="2">
        <f t="shared" si="4"/>
        <v>10258.424999999999</v>
      </c>
      <c r="K10" s="180"/>
    </row>
    <row r="11" spans="1:15" x14ac:dyDescent="0.3">
      <c r="A11" s="21">
        <v>7</v>
      </c>
      <c r="B11" s="2">
        <f t="shared" si="8"/>
        <v>10258.424999999999</v>
      </c>
      <c r="C11" s="3">
        <f t="shared" si="5"/>
        <v>15.39</v>
      </c>
      <c r="E11" s="3">
        <f t="shared" si="6"/>
        <v>30.78</v>
      </c>
      <c r="F11" s="3">
        <f t="shared" si="3"/>
        <v>0</v>
      </c>
      <c r="G11" s="3">
        <f t="shared" si="7"/>
        <v>30.78</v>
      </c>
      <c r="H11" s="2">
        <f t="shared" si="4"/>
        <v>10258.424999999999</v>
      </c>
      <c r="K11" s="180"/>
    </row>
    <row r="12" spans="1:15" x14ac:dyDescent="0.3">
      <c r="A12" s="21">
        <v>8</v>
      </c>
      <c r="B12" s="2">
        <f t="shared" si="8"/>
        <v>10258.424999999999</v>
      </c>
      <c r="C12" s="3">
        <f t="shared" si="5"/>
        <v>15.39</v>
      </c>
      <c r="E12" s="3">
        <f t="shared" si="6"/>
        <v>46.17</v>
      </c>
      <c r="F12" s="3">
        <f t="shared" si="3"/>
        <v>0</v>
      </c>
      <c r="G12" s="3">
        <f t="shared" si="7"/>
        <v>46.17</v>
      </c>
      <c r="H12" s="2">
        <f t="shared" si="4"/>
        <v>10258.424999999999</v>
      </c>
      <c r="K12" s="180"/>
    </row>
    <row r="13" spans="1:15" x14ac:dyDescent="0.3">
      <c r="A13" s="21">
        <v>9</v>
      </c>
      <c r="B13" s="2">
        <f t="shared" si="8"/>
        <v>10258.424999999999</v>
      </c>
      <c r="C13" s="3">
        <f t="shared" si="5"/>
        <v>15.39</v>
      </c>
      <c r="E13" s="3">
        <f t="shared" si="6"/>
        <v>61.56</v>
      </c>
      <c r="F13" s="3">
        <f t="shared" si="3"/>
        <v>58.481999999999999</v>
      </c>
      <c r="G13" s="3">
        <f t="shared" si="7"/>
        <v>0</v>
      </c>
      <c r="H13" s="2">
        <f t="shared" si="4"/>
        <v>10316.906999999999</v>
      </c>
      <c r="K13" s="180"/>
    </row>
    <row r="14" spans="1:15" x14ac:dyDescent="0.3">
      <c r="A14" s="21">
        <v>10</v>
      </c>
      <c r="B14" s="2">
        <f t="shared" si="8"/>
        <v>10316.906999999999</v>
      </c>
      <c r="C14" s="3">
        <f t="shared" si="5"/>
        <v>15.48</v>
      </c>
      <c r="E14" s="3">
        <f t="shared" si="6"/>
        <v>15.48</v>
      </c>
      <c r="F14" s="3">
        <f t="shared" si="3"/>
        <v>0</v>
      </c>
      <c r="G14" s="3">
        <f t="shared" si="7"/>
        <v>15.48</v>
      </c>
      <c r="H14" s="2">
        <f t="shared" si="4"/>
        <v>10316.906999999999</v>
      </c>
      <c r="K14" s="180"/>
    </row>
    <row r="15" spans="1:15" x14ac:dyDescent="0.3">
      <c r="A15" s="21">
        <v>11</v>
      </c>
      <c r="B15" s="2">
        <f t="shared" si="8"/>
        <v>10316.906999999999</v>
      </c>
      <c r="C15" s="3">
        <f t="shared" si="5"/>
        <v>15.48</v>
      </c>
      <c r="E15" s="3">
        <f t="shared" si="6"/>
        <v>30.96</v>
      </c>
      <c r="F15" s="3">
        <f t="shared" si="3"/>
        <v>0</v>
      </c>
      <c r="G15" s="3">
        <f t="shared" si="7"/>
        <v>30.96</v>
      </c>
      <c r="H15" s="2">
        <f t="shared" si="4"/>
        <v>10316.906999999999</v>
      </c>
      <c r="K15" s="180"/>
    </row>
    <row r="16" spans="1:15" x14ac:dyDescent="0.3">
      <c r="A16" s="21">
        <v>12</v>
      </c>
      <c r="B16" s="2">
        <f t="shared" si="8"/>
        <v>10316.906999999999</v>
      </c>
      <c r="C16" s="3">
        <f t="shared" si="5"/>
        <v>15.48</v>
      </c>
      <c r="E16" s="3">
        <f t="shared" si="6"/>
        <v>46.44</v>
      </c>
      <c r="F16" s="3">
        <f t="shared" si="3"/>
        <v>0</v>
      </c>
      <c r="G16" s="3">
        <f t="shared" si="7"/>
        <v>46.44</v>
      </c>
      <c r="H16" s="2">
        <f t="shared" si="4"/>
        <v>10316.906999999999</v>
      </c>
      <c r="K16" s="180"/>
    </row>
    <row r="17" spans="1:14" x14ac:dyDescent="0.3">
      <c r="A17" s="21">
        <v>13</v>
      </c>
      <c r="B17" s="2">
        <f>H16</f>
        <v>10316.906999999999</v>
      </c>
      <c r="C17" s="3">
        <f t="shared" si="5"/>
        <v>15.48</v>
      </c>
      <c r="E17" s="3">
        <f t="shared" si="6"/>
        <v>61.92</v>
      </c>
      <c r="F17" s="3">
        <f t="shared" si="3"/>
        <v>58.823999999999998</v>
      </c>
      <c r="G17" s="3">
        <f t="shared" si="7"/>
        <v>0</v>
      </c>
      <c r="H17" s="2">
        <f t="shared" si="4"/>
        <v>10375.731</v>
      </c>
      <c r="K17" s="180"/>
    </row>
    <row r="18" spans="1:14" x14ac:dyDescent="0.3">
      <c r="A18" s="21">
        <v>14</v>
      </c>
      <c r="B18" s="2">
        <f t="shared" ref="B18:B20" si="9">H17</f>
        <v>10375.731</v>
      </c>
      <c r="C18" s="3">
        <f t="shared" si="5"/>
        <v>15.56</v>
      </c>
      <c r="E18" s="3">
        <f t="shared" si="6"/>
        <v>15.56</v>
      </c>
      <c r="F18" s="3">
        <f t="shared" si="3"/>
        <v>0</v>
      </c>
      <c r="G18" s="3">
        <f t="shared" si="7"/>
        <v>15.56</v>
      </c>
      <c r="H18" s="2">
        <f t="shared" si="4"/>
        <v>10375.731</v>
      </c>
      <c r="K18" s="180"/>
    </row>
    <row r="19" spans="1:14" x14ac:dyDescent="0.3">
      <c r="A19" s="21">
        <v>15</v>
      </c>
      <c r="B19" s="2">
        <f t="shared" si="9"/>
        <v>10375.731</v>
      </c>
      <c r="C19" s="3">
        <f t="shared" si="5"/>
        <v>15.56</v>
      </c>
      <c r="E19" s="3">
        <f t="shared" si="6"/>
        <v>31.12</v>
      </c>
      <c r="F19" s="3">
        <f t="shared" si="3"/>
        <v>0</v>
      </c>
      <c r="G19" s="3">
        <f t="shared" si="7"/>
        <v>31.12</v>
      </c>
      <c r="H19" s="2">
        <f t="shared" si="4"/>
        <v>10375.731</v>
      </c>
      <c r="K19" s="180"/>
    </row>
    <row r="20" spans="1:14" x14ac:dyDescent="0.3">
      <c r="A20" s="21">
        <v>16</v>
      </c>
      <c r="B20" s="2">
        <f t="shared" si="9"/>
        <v>10375.731</v>
      </c>
      <c r="C20" s="3">
        <f t="shared" si="5"/>
        <v>15.56</v>
      </c>
      <c r="E20" s="3">
        <f t="shared" si="6"/>
        <v>46.68</v>
      </c>
      <c r="F20" s="3">
        <f t="shared" si="3"/>
        <v>0</v>
      </c>
      <c r="G20" s="3">
        <f t="shared" si="7"/>
        <v>46.68</v>
      </c>
      <c r="H20" s="2">
        <f t="shared" si="4"/>
        <v>10375.731</v>
      </c>
      <c r="K20" s="180"/>
    </row>
    <row r="21" spans="1:14" x14ac:dyDescent="0.3">
      <c r="A21" s="21">
        <v>17</v>
      </c>
      <c r="B21" s="2">
        <f t="shared" si="8"/>
        <v>10375.731</v>
      </c>
      <c r="C21" s="3">
        <f t="shared" si="5"/>
        <v>15.56</v>
      </c>
      <c r="E21" s="3">
        <f t="shared" si="6"/>
        <v>62.24</v>
      </c>
      <c r="F21" s="3">
        <f t="shared" si="3"/>
        <v>59.128</v>
      </c>
      <c r="G21" s="3">
        <f t="shared" si="7"/>
        <v>0</v>
      </c>
      <c r="H21" s="2">
        <f t="shared" si="4"/>
        <v>10434.859</v>
      </c>
      <c r="K21" s="180"/>
    </row>
    <row r="22" spans="1:14" x14ac:dyDescent="0.3">
      <c r="A22" s="21">
        <v>18</v>
      </c>
      <c r="B22" s="2">
        <f t="shared" si="8"/>
        <v>10434.859</v>
      </c>
      <c r="C22" s="3">
        <f t="shared" si="5"/>
        <v>15.65</v>
      </c>
      <c r="E22" s="3">
        <f t="shared" si="6"/>
        <v>15.65</v>
      </c>
      <c r="F22" s="3">
        <f t="shared" si="3"/>
        <v>0</v>
      </c>
      <c r="G22" s="3">
        <f t="shared" si="7"/>
        <v>15.65</v>
      </c>
      <c r="H22" s="2">
        <f t="shared" si="4"/>
        <v>10434.859</v>
      </c>
      <c r="K22" s="180"/>
    </row>
    <row r="23" spans="1:14" ht="15" thickBot="1" x14ac:dyDescent="0.35">
      <c r="A23" s="21">
        <v>19</v>
      </c>
      <c r="B23" s="2">
        <f t="shared" si="8"/>
        <v>10434.859</v>
      </c>
      <c r="C23" s="3">
        <f t="shared" si="5"/>
        <v>15.65</v>
      </c>
      <c r="E23" s="3">
        <f t="shared" si="6"/>
        <v>31.3</v>
      </c>
      <c r="F23" s="3">
        <f t="shared" si="3"/>
        <v>0</v>
      </c>
      <c r="G23" s="3">
        <f>IF(F23&gt;0,0,E23-F23)</f>
        <v>31.3</v>
      </c>
      <c r="H23" s="2">
        <f t="shared" si="4"/>
        <v>10434.859</v>
      </c>
      <c r="K23" s="181"/>
      <c r="M23" s="148" t="s">
        <v>95</v>
      </c>
      <c r="N23" s="148" t="s">
        <v>126</v>
      </c>
    </row>
    <row r="24" spans="1:14" x14ac:dyDescent="0.3">
      <c r="A24" s="21">
        <v>20</v>
      </c>
      <c r="B24" s="2">
        <f t="shared" si="8"/>
        <v>10434.859</v>
      </c>
      <c r="C24" s="3">
        <f t="shared" si="5"/>
        <v>15.65</v>
      </c>
      <c r="E24" s="3">
        <f t="shared" si="6"/>
        <v>46.95</v>
      </c>
      <c r="F24" s="3">
        <f t="shared" si="3"/>
        <v>0</v>
      </c>
      <c r="G24" s="3">
        <f t="shared" ref="G24:G87" si="10">IF(F24&gt;0,0,E24-F24)</f>
        <v>46.95</v>
      </c>
      <c r="H24" s="2">
        <f t="shared" si="4"/>
        <v>10434.859</v>
      </c>
      <c r="M24" s="148" t="s">
        <v>131</v>
      </c>
      <c r="N24" s="126"/>
    </row>
    <row r="25" spans="1:14" ht="12.6" hidden="1" customHeight="1" outlineLevel="1" x14ac:dyDescent="0.3">
      <c r="A25" s="21">
        <v>21</v>
      </c>
      <c r="B25" s="2">
        <f t="shared" si="8"/>
        <v>10434.859</v>
      </c>
      <c r="C25" s="3">
        <f t="shared" si="5"/>
        <v>15.65</v>
      </c>
      <c r="E25" s="3">
        <f t="shared" si="6"/>
        <v>62.6</v>
      </c>
      <c r="F25" s="3">
        <f t="shared" si="3"/>
        <v>59.47</v>
      </c>
      <c r="G25" s="3">
        <f t="shared" si="10"/>
        <v>0</v>
      </c>
      <c r="H25" s="2">
        <f t="shared" si="4"/>
        <v>10494.329</v>
      </c>
      <c r="M25" s="57"/>
    </row>
    <row r="26" spans="1:14" hidden="1" outlineLevel="1" collapsed="1" x14ac:dyDescent="0.3">
      <c r="A26" s="21">
        <v>22</v>
      </c>
      <c r="B26" s="2">
        <f t="shared" si="8"/>
        <v>10494.329</v>
      </c>
      <c r="C26" s="3">
        <f t="shared" si="5"/>
        <v>15.74</v>
      </c>
      <c r="E26" s="3">
        <f t="shared" si="6"/>
        <v>15.74</v>
      </c>
      <c r="F26" s="3">
        <f t="shared" si="3"/>
        <v>0</v>
      </c>
      <c r="G26" s="3">
        <f t="shared" si="10"/>
        <v>15.74</v>
      </c>
      <c r="H26" s="2">
        <f t="shared" si="4"/>
        <v>10494.329</v>
      </c>
      <c r="M26" s="57"/>
    </row>
    <row r="27" spans="1:14" hidden="1" outlineLevel="1" x14ac:dyDescent="0.3">
      <c r="A27" s="21">
        <v>23</v>
      </c>
      <c r="B27" s="2">
        <f t="shared" si="8"/>
        <v>10494.329</v>
      </c>
      <c r="C27" s="3">
        <f t="shared" si="5"/>
        <v>15.74</v>
      </c>
      <c r="E27" s="3">
        <f t="shared" si="6"/>
        <v>31.48</v>
      </c>
      <c r="F27" s="3">
        <f t="shared" si="3"/>
        <v>0</v>
      </c>
      <c r="G27" s="3">
        <f t="shared" si="10"/>
        <v>31.48</v>
      </c>
      <c r="H27" s="2">
        <f t="shared" si="4"/>
        <v>10494.329</v>
      </c>
      <c r="M27" s="57"/>
    </row>
    <row r="28" spans="1:14" ht="16.2" hidden="1" customHeight="1" outlineLevel="1" x14ac:dyDescent="0.3">
      <c r="A28" s="21">
        <v>24</v>
      </c>
      <c r="B28" s="2">
        <f t="shared" si="8"/>
        <v>10494.329</v>
      </c>
      <c r="C28" s="3">
        <f t="shared" si="5"/>
        <v>15.74</v>
      </c>
      <c r="E28" s="3">
        <f t="shared" si="6"/>
        <v>47.22</v>
      </c>
      <c r="F28" s="3">
        <f t="shared" si="3"/>
        <v>0</v>
      </c>
      <c r="G28" s="3">
        <f t="shared" si="10"/>
        <v>47.22</v>
      </c>
      <c r="H28" s="2">
        <f t="shared" si="4"/>
        <v>10494.329</v>
      </c>
      <c r="M28" s="57"/>
    </row>
    <row r="29" spans="1:14" hidden="1" outlineLevel="1" collapsed="1" x14ac:dyDescent="0.3">
      <c r="A29" s="21">
        <v>25</v>
      </c>
      <c r="B29" s="2">
        <f t="shared" si="8"/>
        <v>10494.329</v>
      </c>
      <c r="C29" s="3">
        <f t="shared" si="5"/>
        <v>15.74</v>
      </c>
      <c r="E29" s="3">
        <f t="shared" si="6"/>
        <v>62.96</v>
      </c>
      <c r="F29" s="3">
        <f t="shared" si="3"/>
        <v>59.811999999999998</v>
      </c>
      <c r="G29" s="3">
        <f t="shared" si="10"/>
        <v>0</v>
      </c>
      <c r="H29" s="2">
        <f t="shared" si="4"/>
        <v>10554.141</v>
      </c>
      <c r="M29" s="57"/>
    </row>
    <row r="30" spans="1:14" hidden="1" outlineLevel="1" x14ac:dyDescent="0.3">
      <c r="A30" s="21">
        <v>26</v>
      </c>
      <c r="B30" s="2">
        <f t="shared" si="8"/>
        <v>10554.141</v>
      </c>
      <c r="C30" s="3">
        <f t="shared" si="5"/>
        <v>15.83</v>
      </c>
      <c r="E30" s="3">
        <f t="shared" si="6"/>
        <v>15.83</v>
      </c>
      <c r="F30" s="3">
        <f t="shared" si="3"/>
        <v>0</v>
      </c>
      <c r="G30" s="3">
        <f t="shared" si="10"/>
        <v>15.83</v>
      </c>
      <c r="H30" s="2">
        <f t="shared" si="4"/>
        <v>10554.141</v>
      </c>
      <c r="M30" s="57"/>
    </row>
    <row r="31" spans="1:14" hidden="1" outlineLevel="1" x14ac:dyDescent="0.3">
      <c r="A31" s="21">
        <v>27</v>
      </c>
      <c r="B31" s="2">
        <f t="shared" si="8"/>
        <v>10554.141</v>
      </c>
      <c r="C31" s="3">
        <f t="shared" si="5"/>
        <v>15.83</v>
      </c>
      <c r="E31" s="3">
        <f t="shared" si="6"/>
        <v>31.66</v>
      </c>
      <c r="F31" s="3">
        <f t="shared" si="3"/>
        <v>0</v>
      </c>
      <c r="G31" s="3">
        <f t="shared" si="10"/>
        <v>31.66</v>
      </c>
      <c r="H31" s="2">
        <f t="shared" si="4"/>
        <v>10554.141</v>
      </c>
      <c r="M31" s="57"/>
    </row>
    <row r="32" spans="1:14" ht="14.4" hidden="1" customHeight="1" outlineLevel="1" x14ac:dyDescent="0.3">
      <c r="A32" s="21">
        <v>28</v>
      </c>
      <c r="B32" s="2">
        <f t="shared" si="8"/>
        <v>10554.141</v>
      </c>
      <c r="C32" s="3">
        <f t="shared" si="5"/>
        <v>15.83</v>
      </c>
      <c r="E32" s="3">
        <f t="shared" si="6"/>
        <v>47.49</v>
      </c>
      <c r="F32" s="3">
        <f t="shared" si="3"/>
        <v>0</v>
      </c>
      <c r="G32" s="3">
        <f t="shared" si="10"/>
        <v>47.49</v>
      </c>
      <c r="H32" s="2">
        <f t="shared" si="4"/>
        <v>10554.141</v>
      </c>
      <c r="M32" s="57"/>
    </row>
    <row r="33" spans="1:13" hidden="1" outlineLevel="1" collapsed="1" x14ac:dyDescent="0.3">
      <c r="A33" s="21">
        <v>29</v>
      </c>
      <c r="B33" s="2">
        <f t="shared" si="8"/>
        <v>10554.141</v>
      </c>
      <c r="C33" s="3">
        <f t="shared" si="5"/>
        <v>15.83</v>
      </c>
      <c r="E33" s="3">
        <f t="shared" si="6"/>
        <v>63.32</v>
      </c>
      <c r="F33" s="3">
        <f t="shared" si="3"/>
        <v>60.153999999999996</v>
      </c>
      <c r="G33" s="3">
        <f t="shared" si="10"/>
        <v>0</v>
      </c>
      <c r="H33" s="2">
        <f t="shared" si="4"/>
        <v>10614.295</v>
      </c>
      <c r="M33" s="57"/>
    </row>
    <row r="34" spans="1:13" hidden="1" outlineLevel="1" x14ac:dyDescent="0.3">
      <c r="A34" s="21">
        <v>30</v>
      </c>
      <c r="B34" s="2">
        <f t="shared" si="8"/>
        <v>10614.295</v>
      </c>
      <c r="C34" s="3">
        <f t="shared" si="5"/>
        <v>15.92</v>
      </c>
      <c r="D34" s="8">
        <f>B5</f>
        <v>200</v>
      </c>
      <c r="E34" s="3">
        <f>C34+G33</f>
        <v>15.92</v>
      </c>
      <c r="F34" s="3">
        <f t="shared" si="3"/>
        <v>0</v>
      </c>
      <c r="G34" s="3">
        <f t="shared" si="10"/>
        <v>15.92</v>
      </c>
      <c r="H34" s="2">
        <f t="shared" ref="H34:H97" si="11">B34+F34+(D34*gebuehr)</f>
        <v>10804.295</v>
      </c>
      <c r="I34" s="22">
        <f>D34+I6</f>
        <v>10200</v>
      </c>
      <c r="J34" s="22"/>
      <c r="M34" s="57"/>
    </row>
    <row r="35" spans="1:13" hidden="1" outlineLevel="1" x14ac:dyDescent="0.3">
      <c r="A35" s="21">
        <v>31</v>
      </c>
      <c r="B35" s="2">
        <f t="shared" si="8"/>
        <v>10804.295</v>
      </c>
      <c r="C35" s="3">
        <f t="shared" si="5"/>
        <v>16.21</v>
      </c>
      <c r="E35" s="3">
        <f t="shared" ref="E35:E66" si="12">C35+G34</f>
        <v>32.130000000000003</v>
      </c>
      <c r="F35" s="3">
        <f t="shared" si="3"/>
        <v>0</v>
      </c>
      <c r="G35" s="3">
        <f t="shared" si="10"/>
        <v>32.130000000000003</v>
      </c>
      <c r="H35" s="2">
        <f t="shared" si="11"/>
        <v>10804.295</v>
      </c>
      <c r="M35" s="57"/>
    </row>
    <row r="36" spans="1:13" hidden="1" outlineLevel="1" x14ac:dyDescent="0.3">
      <c r="A36" s="21">
        <v>32</v>
      </c>
      <c r="B36" s="2">
        <f t="shared" si="8"/>
        <v>10804.295</v>
      </c>
      <c r="C36" s="3">
        <f t="shared" si="5"/>
        <v>16.21</v>
      </c>
      <c r="E36" s="3">
        <f t="shared" si="12"/>
        <v>48.34</v>
      </c>
      <c r="F36" s="3">
        <f t="shared" si="3"/>
        <v>0</v>
      </c>
      <c r="G36" s="3">
        <f t="shared" si="10"/>
        <v>48.34</v>
      </c>
      <c r="H36" s="2">
        <f t="shared" si="11"/>
        <v>10804.295</v>
      </c>
      <c r="M36" s="57"/>
    </row>
    <row r="37" spans="1:13" hidden="1" outlineLevel="1" x14ac:dyDescent="0.3">
      <c r="A37" s="21">
        <v>33</v>
      </c>
      <c r="B37" s="2">
        <f t="shared" si="8"/>
        <v>10804.295</v>
      </c>
      <c r="C37" s="3">
        <f t="shared" si="5"/>
        <v>16.21</v>
      </c>
      <c r="E37" s="3">
        <f t="shared" si="12"/>
        <v>64.550000000000011</v>
      </c>
      <c r="F37" s="3">
        <f t="shared" si="3"/>
        <v>61.322500000000005</v>
      </c>
      <c r="G37" s="3">
        <f t="shared" si="10"/>
        <v>0</v>
      </c>
      <c r="H37" s="2">
        <f t="shared" si="11"/>
        <v>10865.6175</v>
      </c>
      <c r="M37" s="57"/>
    </row>
    <row r="38" spans="1:13" hidden="1" outlineLevel="1" x14ac:dyDescent="0.3">
      <c r="A38" s="21">
        <v>34</v>
      </c>
      <c r="B38" s="2">
        <f t="shared" si="8"/>
        <v>10865.6175</v>
      </c>
      <c r="C38" s="3">
        <f t="shared" si="5"/>
        <v>16.3</v>
      </c>
      <c r="E38" s="3">
        <f t="shared" si="12"/>
        <v>16.3</v>
      </c>
      <c r="F38" s="3">
        <f t="shared" si="3"/>
        <v>0</v>
      </c>
      <c r="G38" s="3">
        <f t="shared" si="10"/>
        <v>16.3</v>
      </c>
      <c r="H38" s="2">
        <f t="shared" si="11"/>
        <v>10865.6175</v>
      </c>
      <c r="M38" s="57"/>
    </row>
    <row r="39" spans="1:13" hidden="1" outlineLevel="1" x14ac:dyDescent="0.3">
      <c r="A39" s="21">
        <v>35</v>
      </c>
      <c r="B39" s="2">
        <f t="shared" si="8"/>
        <v>10865.6175</v>
      </c>
      <c r="C39" s="3">
        <f t="shared" si="5"/>
        <v>16.3</v>
      </c>
      <c r="E39" s="3">
        <f t="shared" si="12"/>
        <v>32.6</v>
      </c>
      <c r="F39" s="3">
        <f t="shared" si="3"/>
        <v>0</v>
      </c>
      <c r="G39" s="3">
        <f t="shared" si="10"/>
        <v>32.6</v>
      </c>
      <c r="H39" s="2">
        <f t="shared" si="11"/>
        <v>10865.6175</v>
      </c>
      <c r="M39" s="57"/>
    </row>
    <row r="40" spans="1:13" hidden="1" outlineLevel="1" x14ac:dyDescent="0.3">
      <c r="A40" s="21">
        <v>36</v>
      </c>
      <c r="B40" s="2">
        <f t="shared" si="8"/>
        <v>10865.6175</v>
      </c>
      <c r="C40" s="3">
        <f t="shared" si="5"/>
        <v>16.3</v>
      </c>
      <c r="E40" s="3">
        <f t="shared" si="12"/>
        <v>48.900000000000006</v>
      </c>
      <c r="F40" s="3">
        <f t="shared" si="3"/>
        <v>0</v>
      </c>
      <c r="G40" s="3">
        <f t="shared" si="10"/>
        <v>48.900000000000006</v>
      </c>
      <c r="H40" s="2">
        <f t="shared" si="11"/>
        <v>10865.6175</v>
      </c>
      <c r="M40" s="57"/>
    </row>
    <row r="41" spans="1:13" hidden="1" outlineLevel="1" x14ac:dyDescent="0.3">
      <c r="A41" s="21">
        <v>37</v>
      </c>
      <c r="B41" s="2">
        <f t="shared" si="8"/>
        <v>10865.6175</v>
      </c>
      <c r="C41" s="3">
        <f t="shared" si="5"/>
        <v>16.3</v>
      </c>
      <c r="E41" s="3">
        <f t="shared" si="12"/>
        <v>65.2</v>
      </c>
      <c r="F41" s="3">
        <f t="shared" si="3"/>
        <v>61.94</v>
      </c>
      <c r="G41" s="3">
        <f t="shared" si="10"/>
        <v>0</v>
      </c>
      <c r="H41" s="2">
        <f t="shared" si="11"/>
        <v>10927.557500000001</v>
      </c>
      <c r="M41" s="57"/>
    </row>
    <row r="42" spans="1:13" hidden="1" outlineLevel="1" x14ac:dyDescent="0.3">
      <c r="A42" s="21">
        <v>38</v>
      </c>
      <c r="B42" s="2">
        <f t="shared" si="8"/>
        <v>10927.557500000001</v>
      </c>
      <c r="C42" s="3">
        <f t="shared" si="5"/>
        <v>16.39</v>
      </c>
      <c r="E42" s="3">
        <f t="shared" si="12"/>
        <v>16.39</v>
      </c>
      <c r="F42" s="3">
        <f t="shared" si="3"/>
        <v>0</v>
      </c>
      <c r="G42" s="3">
        <f t="shared" si="10"/>
        <v>16.39</v>
      </c>
      <c r="H42" s="2">
        <f t="shared" si="11"/>
        <v>10927.557500000001</v>
      </c>
      <c r="M42" s="57"/>
    </row>
    <row r="43" spans="1:13" hidden="1" outlineLevel="1" x14ac:dyDescent="0.3">
      <c r="A43" s="21">
        <v>39</v>
      </c>
      <c r="B43" s="2">
        <f t="shared" si="8"/>
        <v>10927.557500000001</v>
      </c>
      <c r="C43" s="3">
        <f t="shared" si="5"/>
        <v>16.39</v>
      </c>
      <c r="E43" s="3">
        <f t="shared" si="12"/>
        <v>32.78</v>
      </c>
      <c r="F43" s="3">
        <f t="shared" si="3"/>
        <v>0</v>
      </c>
      <c r="G43" s="3">
        <f t="shared" si="10"/>
        <v>32.78</v>
      </c>
      <c r="H43" s="2">
        <f t="shared" si="11"/>
        <v>10927.557500000001</v>
      </c>
      <c r="M43" s="57"/>
    </row>
    <row r="44" spans="1:13" hidden="1" outlineLevel="1" x14ac:dyDescent="0.3">
      <c r="A44" s="21">
        <v>40</v>
      </c>
      <c r="B44" s="2">
        <f t="shared" si="8"/>
        <v>10927.557500000001</v>
      </c>
      <c r="C44" s="3">
        <f t="shared" si="5"/>
        <v>16.39</v>
      </c>
      <c r="E44" s="3">
        <f t="shared" si="12"/>
        <v>49.17</v>
      </c>
      <c r="F44" s="3">
        <f t="shared" si="3"/>
        <v>0</v>
      </c>
      <c r="G44" s="3">
        <f t="shared" si="10"/>
        <v>49.17</v>
      </c>
      <c r="H44" s="2">
        <f t="shared" si="11"/>
        <v>10927.557500000001</v>
      </c>
      <c r="M44" s="57"/>
    </row>
    <row r="45" spans="1:13" hidden="1" outlineLevel="1" x14ac:dyDescent="0.3">
      <c r="A45" s="21">
        <v>41</v>
      </c>
      <c r="B45" s="2">
        <f t="shared" si="8"/>
        <v>10927.557500000001</v>
      </c>
      <c r="C45" s="3">
        <f t="shared" si="5"/>
        <v>16.39</v>
      </c>
      <c r="E45" s="3">
        <f t="shared" si="12"/>
        <v>65.56</v>
      </c>
      <c r="F45" s="3">
        <f t="shared" si="3"/>
        <v>62.281999999999996</v>
      </c>
      <c r="G45" s="3">
        <f t="shared" si="10"/>
        <v>0</v>
      </c>
      <c r="H45" s="2">
        <f t="shared" si="11"/>
        <v>10989.8395</v>
      </c>
      <c r="M45" s="57"/>
    </row>
    <row r="46" spans="1:13" hidden="1" outlineLevel="1" x14ac:dyDescent="0.3">
      <c r="A46" s="21">
        <v>42</v>
      </c>
      <c r="B46" s="2">
        <f t="shared" si="8"/>
        <v>10989.8395</v>
      </c>
      <c r="C46" s="3">
        <f t="shared" si="5"/>
        <v>16.48</v>
      </c>
      <c r="E46" s="3">
        <f t="shared" si="12"/>
        <v>16.48</v>
      </c>
      <c r="F46" s="3">
        <f t="shared" si="3"/>
        <v>0</v>
      </c>
      <c r="G46" s="3">
        <f t="shared" si="10"/>
        <v>16.48</v>
      </c>
      <c r="H46" s="2">
        <f t="shared" si="11"/>
        <v>10989.8395</v>
      </c>
      <c r="M46" s="57"/>
    </row>
    <row r="47" spans="1:13" hidden="1" outlineLevel="1" x14ac:dyDescent="0.3">
      <c r="A47" s="21">
        <v>43</v>
      </c>
      <c r="B47" s="2">
        <f t="shared" si="8"/>
        <v>10989.8395</v>
      </c>
      <c r="C47" s="3">
        <f t="shared" si="5"/>
        <v>16.48</v>
      </c>
      <c r="E47" s="3">
        <f t="shared" si="12"/>
        <v>32.96</v>
      </c>
      <c r="F47" s="3">
        <f t="shared" si="3"/>
        <v>0</v>
      </c>
      <c r="G47" s="3">
        <f t="shared" si="10"/>
        <v>32.96</v>
      </c>
      <c r="H47" s="2">
        <f t="shared" si="11"/>
        <v>10989.8395</v>
      </c>
      <c r="M47" s="57"/>
    </row>
    <row r="48" spans="1:13" hidden="1" outlineLevel="1" x14ac:dyDescent="0.3">
      <c r="A48" s="21">
        <v>44</v>
      </c>
      <c r="B48" s="2">
        <f t="shared" si="8"/>
        <v>10989.8395</v>
      </c>
      <c r="C48" s="3">
        <f t="shared" si="5"/>
        <v>16.48</v>
      </c>
      <c r="E48" s="3">
        <f t="shared" si="12"/>
        <v>49.44</v>
      </c>
      <c r="F48" s="3">
        <f t="shared" si="3"/>
        <v>0</v>
      </c>
      <c r="G48" s="3">
        <f t="shared" si="10"/>
        <v>49.44</v>
      </c>
      <c r="H48" s="2">
        <f t="shared" si="11"/>
        <v>10989.8395</v>
      </c>
      <c r="M48" s="57"/>
    </row>
    <row r="49" spans="1:13" hidden="1" outlineLevel="1" x14ac:dyDescent="0.3">
      <c r="A49" s="21">
        <v>45</v>
      </c>
      <c r="B49" s="2">
        <f t="shared" si="8"/>
        <v>10989.8395</v>
      </c>
      <c r="C49" s="3">
        <f t="shared" si="5"/>
        <v>16.48</v>
      </c>
      <c r="E49" s="3">
        <f t="shared" si="12"/>
        <v>65.92</v>
      </c>
      <c r="F49" s="3">
        <f t="shared" si="3"/>
        <v>62.623999999999995</v>
      </c>
      <c r="G49" s="3">
        <f t="shared" si="10"/>
        <v>0</v>
      </c>
      <c r="H49" s="2">
        <f t="shared" si="11"/>
        <v>11052.4635</v>
      </c>
      <c r="M49" s="57"/>
    </row>
    <row r="50" spans="1:13" hidden="1" outlineLevel="1" x14ac:dyDescent="0.3">
      <c r="A50" s="21">
        <v>46</v>
      </c>
      <c r="B50" s="2">
        <f t="shared" si="8"/>
        <v>11052.4635</v>
      </c>
      <c r="C50" s="3">
        <f t="shared" si="5"/>
        <v>16.579999999999998</v>
      </c>
      <c r="E50" s="3">
        <f t="shared" si="12"/>
        <v>16.579999999999998</v>
      </c>
      <c r="F50" s="3">
        <f t="shared" si="3"/>
        <v>0</v>
      </c>
      <c r="G50" s="3">
        <f t="shared" si="10"/>
        <v>16.579999999999998</v>
      </c>
      <c r="H50" s="2">
        <f t="shared" si="11"/>
        <v>11052.4635</v>
      </c>
      <c r="M50" s="57"/>
    </row>
    <row r="51" spans="1:13" hidden="1" outlineLevel="1" x14ac:dyDescent="0.3">
      <c r="A51" s="21">
        <v>47</v>
      </c>
      <c r="B51" s="2">
        <f t="shared" si="8"/>
        <v>11052.4635</v>
      </c>
      <c r="C51" s="3">
        <f t="shared" si="5"/>
        <v>16.579999999999998</v>
      </c>
      <c r="E51" s="3">
        <f t="shared" si="12"/>
        <v>33.159999999999997</v>
      </c>
      <c r="F51" s="3">
        <f t="shared" si="3"/>
        <v>0</v>
      </c>
      <c r="G51" s="3">
        <f t="shared" si="10"/>
        <v>33.159999999999997</v>
      </c>
      <c r="H51" s="2">
        <f t="shared" si="11"/>
        <v>11052.4635</v>
      </c>
      <c r="M51" s="57"/>
    </row>
    <row r="52" spans="1:13" hidden="1" outlineLevel="1" x14ac:dyDescent="0.3">
      <c r="A52" s="21">
        <v>48</v>
      </c>
      <c r="B52" s="2">
        <f t="shared" si="8"/>
        <v>11052.4635</v>
      </c>
      <c r="C52" s="3">
        <f t="shared" si="5"/>
        <v>16.579999999999998</v>
      </c>
      <c r="E52" s="3">
        <f t="shared" si="12"/>
        <v>49.739999999999995</v>
      </c>
      <c r="F52" s="3">
        <f t="shared" si="3"/>
        <v>0</v>
      </c>
      <c r="G52" s="3">
        <f t="shared" si="10"/>
        <v>49.739999999999995</v>
      </c>
      <c r="H52" s="2">
        <f t="shared" si="11"/>
        <v>11052.4635</v>
      </c>
      <c r="M52" s="57"/>
    </row>
    <row r="53" spans="1:13" hidden="1" outlineLevel="1" x14ac:dyDescent="0.3">
      <c r="A53" s="21">
        <v>49</v>
      </c>
      <c r="B53" s="2">
        <f t="shared" si="8"/>
        <v>11052.4635</v>
      </c>
      <c r="C53" s="3">
        <f t="shared" si="5"/>
        <v>16.579999999999998</v>
      </c>
      <c r="E53" s="3">
        <f t="shared" si="12"/>
        <v>66.319999999999993</v>
      </c>
      <c r="F53" s="3">
        <f t="shared" si="3"/>
        <v>63.003999999999991</v>
      </c>
      <c r="G53" s="3">
        <f t="shared" si="10"/>
        <v>0</v>
      </c>
      <c r="H53" s="2">
        <f t="shared" si="11"/>
        <v>11115.467500000001</v>
      </c>
      <c r="M53" s="57"/>
    </row>
    <row r="54" spans="1:13" hidden="1" outlineLevel="1" x14ac:dyDescent="0.3">
      <c r="A54" s="21">
        <v>50</v>
      </c>
      <c r="B54" s="2">
        <f t="shared" si="8"/>
        <v>11115.467500000001</v>
      </c>
      <c r="C54" s="3">
        <f t="shared" si="5"/>
        <v>16.670000000000002</v>
      </c>
      <c r="E54" s="3">
        <f t="shared" si="12"/>
        <v>16.670000000000002</v>
      </c>
      <c r="F54" s="3">
        <f t="shared" si="3"/>
        <v>0</v>
      </c>
      <c r="G54" s="3">
        <f t="shared" si="10"/>
        <v>16.670000000000002</v>
      </c>
      <c r="H54" s="2">
        <f t="shared" si="11"/>
        <v>11115.467500000001</v>
      </c>
      <c r="M54" s="57"/>
    </row>
    <row r="55" spans="1:13" hidden="1" outlineLevel="1" x14ac:dyDescent="0.3">
      <c r="A55" s="21">
        <v>51</v>
      </c>
      <c r="B55" s="2">
        <f t="shared" si="8"/>
        <v>11115.467500000001</v>
      </c>
      <c r="C55" s="3">
        <f t="shared" si="5"/>
        <v>16.670000000000002</v>
      </c>
      <c r="E55" s="3">
        <f t="shared" si="12"/>
        <v>33.340000000000003</v>
      </c>
      <c r="F55" s="3">
        <f t="shared" si="3"/>
        <v>0</v>
      </c>
      <c r="G55" s="3">
        <f t="shared" si="10"/>
        <v>33.340000000000003</v>
      </c>
      <c r="H55" s="2">
        <f t="shared" si="11"/>
        <v>11115.467500000001</v>
      </c>
      <c r="M55" s="57"/>
    </row>
    <row r="56" spans="1:13" hidden="1" outlineLevel="1" x14ac:dyDescent="0.3">
      <c r="A56" s="21">
        <v>52</v>
      </c>
      <c r="B56" s="2">
        <f t="shared" si="8"/>
        <v>11115.467500000001</v>
      </c>
      <c r="C56" s="3">
        <f t="shared" si="5"/>
        <v>16.670000000000002</v>
      </c>
      <c r="E56" s="3">
        <f t="shared" si="12"/>
        <v>50.010000000000005</v>
      </c>
      <c r="F56" s="3">
        <f t="shared" si="3"/>
        <v>47.509500000000003</v>
      </c>
      <c r="G56" s="3">
        <f t="shared" si="10"/>
        <v>0</v>
      </c>
      <c r="H56" s="2">
        <f t="shared" si="11"/>
        <v>11162.977000000001</v>
      </c>
      <c r="M56" s="57"/>
    </row>
    <row r="57" spans="1:13" hidden="1" outlineLevel="1" x14ac:dyDescent="0.3">
      <c r="A57" s="21">
        <v>53</v>
      </c>
      <c r="B57" s="2">
        <f t="shared" si="8"/>
        <v>11162.977000000001</v>
      </c>
      <c r="C57" s="3">
        <f t="shared" si="5"/>
        <v>16.739999999999998</v>
      </c>
      <c r="E57" s="3">
        <f t="shared" si="12"/>
        <v>16.739999999999998</v>
      </c>
      <c r="F57" s="3">
        <f t="shared" si="3"/>
        <v>0</v>
      </c>
      <c r="G57" s="3">
        <f t="shared" si="10"/>
        <v>16.739999999999998</v>
      </c>
      <c r="H57" s="2">
        <f t="shared" si="11"/>
        <v>11162.977000000001</v>
      </c>
      <c r="M57" s="57"/>
    </row>
    <row r="58" spans="1:13" hidden="1" outlineLevel="1" x14ac:dyDescent="0.3">
      <c r="A58" s="21">
        <v>54</v>
      </c>
      <c r="B58" s="2">
        <f t="shared" si="8"/>
        <v>11162.977000000001</v>
      </c>
      <c r="C58" s="3">
        <f t="shared" si="5"/>
        <v>16.739999999999998</v>
      </c>
      <c r="E58" s="3">
        <f t="shared" si="12"/>
        <v>33.479999999999997</v>
      </c>
      <c r="F58" s="3">
        <f t="shared" si="3"/>
        <v>0</v>
      </c>
      <c r="G58" s="3">
        <f t="shared" si="10"/>
        <v>33.479999999999997</v>
      </c>
      <c r="H58" s="2">
        <f t="shared" si="11"/>
        <v>11162.977000000001</v>
      </c>
      <c r="M58" s="57"/>
    </row>
    <row r="59" spans="1:13" hidden="1" outlineLevel="1" x14ac:dyDescent="0.3">
      <c r="A59" s="21">
        <v>55</v>
      </c>
      <c r="B59" s="2">
        <f t="shared" si="8"/>
        <v>11162.977000000001</v>
      </c>
      <c r="C59" s="3">
        <f t="shared" si="5"/>
        <v>16.739999999999998</v>
      </c>
      <c r="E59" s="3">
        <f t="shared" si="12"/>
        <v>50.22</v>
      </c>
      <c r="F59" s="3">
        <f t="shared" si="3"/>
        <v>47.708999999999996</v>
      </c>
      <c r="G59" s="3">
        <f t="shared" si="10"/>
        <v>0</v>
      </c>
      <c r="H59" s="2">
        <f t="shared" si="11"/>
        <v>11210.686000000002</v>
      </c>
      <c r="M59" s="57"/>
    </row>
    <row r="60" spans="1:13" hidden="1" outlineLevel="1" x14ac:dyDescent="0.3">
      <c r="A60" s="21">
        <v>56</v>
      </c>
      <c r="B60" s="2">
        <f t="shared" si="8"/>
        <v>11210.686000000002</v>
      </c>
      <c r="C60" s="3">
        <f t="shared" si="5"/>
        <v>16.82</v>
      </c>
      <c r="E60" s="3">
        <f t="shared" si="12"/>
        <v>16.82</v>
      </c>
      <c r="F60" s="3">
        <f t="shared" si="3"/>
        <v>0</v>
      </c>
      <c r="G60" s="3">
        <f t="shared" si="10"/>
        <v>16.82</v>
      </c>
      <c r="H60" s="2">
        <f t="shared" si="11"/>
        <v>11210.686000000002</v>
      </c>
      <c r="M60" s="57"/>
    </row>
    <row r="61" spans="1:13" hidden="1" outlineLevel="1" x14ac:dyDescent="0.3">
      <c r="A61" s="21">
        <v>57</v>
      </c>
      <c r="B61" s="2">
        <f t="shared" si="8"/>
        <v>11210.686000000002</v>
      </c>
      <c r="C61" s="3">
        <f t="shared" si="5"/>
        <v>16.82</v>
      </c>
      <c r="E61" s="3">
        <f t="shared" si="12"/>
        <v>33.64</v>
      </c>
      <c r="F61" s="3">
        <f t="shared" si="3"/>
        <v>0</v>
      </c>
      <c r="G61" s="3">
        <f t="shared" si="10"/>
        <v>33.64</v>
      </c>
      <c r="H61" s="2">
        <f t="shared" si="11"/>
        <v>11210.686000000002</v>
      </c>
      <c r="M61" s="57"/>
    </row>
    <row r="62" spans="1:13" hidden="1" outlineLevel="1" x14ac:dyDescent="0.3">
      <c r="A62" s="21">
        <v>58</v>
      </c>
      <c r="B62" s="2">
        <f t="shared" si="8"/>
        <v>11210.686000000002</v>
      </c>
      <c r="C62" s="3">
        <f t="shared" si="5"/>
        <v>16.82</v>
      </c>
      <c r="E62" s="3">
        <f t="shared" si="12"/>
        <v>50.46</v>
      </c>
      <c r="F62" s="3">
        <f t="shared" si="3"/>
        <v>47.936999999999998</v>
      </c>
      <c r="G62" s="3">
        <f t="shared" si="10"/>
        <v>0</v>
      </c>
      <c r="H62" s="2">
        <f t="shared" si="11"/>
        <v>11258.623000000001</v>
      </c>
      <c r="M62" s="57"/>
    </row>
    <row r="63" spans="1:13" hidden="1" outlineLevel="1" x14ac:dyDescent="0.3">
      <c r="A63" s="21">
        <v>59</v>
      </c>
      <c r="B63" s="2">
        <f t="shared" si="8"/>
        <v>11258.623000000001</v>
      </c>
      <c r="C63" s="3">
        <f t="shared" si="5"/>
        <v>16.89</v>
      </c>
      <c r="E63" s="3">
        <f t="shared" si="12"/>
        <v>16.89</v>
      </c>
      <c r="F63" s="3">
        <f t="shared" si="3"/>
        <v>0</v>
      </c>
      <c r="G63" s="3">
        <f t="shared" si="10"/>
        <v>16.89</v>
      </c>
      <c r="H63" s="2">
        <f t="shared" si="11"/>
        <v>11258.623000000001</v>
      </c>
      <c r="M63" s="57"/>
    </row>
    <row r="64" spans="1:13" hidden="1" outlineLevel="1" x14ac:dyDescent="0.3">
      <c r="A64" s="21">
        <v>60</v>
      </c>
      <c r="B64" s="2">
        <f t="shared" si="8"/>
        <v>11258.623000000001</v>
      </c>
      <c r="C64" s="3">
        <f t="shared" si="5"/>
        <v>16.89</v>
      </c>
      <c r="D64" s="8">
        <f>D34</f>
        <v>200</v>
      </c>
      <c r="E64" s="3">
        <f t="shared" si="12"/>
        <v>33.78</v>
      </c>
      <c r="F64" s="3">
        <f t="shared" si="3"/>
        <v>0</v>
      </c>
      <c r="G64" s="3">
        <f t="shared" si="10"/>
        <v>33.78</v>
      </c>
      <c r="H64" s="2">
        <f t="shared" si="11"/>
        <v>11448.623000000001</v>
      </c>
      <c r="I64" s="8">
        <f>D64+I34</f>
        <v>10400</v>
      </c>
      <c r="J64" s="8"/>
      <c r="M64" s="57"/>
    </row>
    <row r="65" spans="1:13" hidden="1" outlineLevel="1" x14ac:dyDescent="0.3">
      <c r="A65" s="21">
        <v>61</v>
      </c>
      <c r="B65" s="2">
        <f t="shared" si="8"/>
        <v>11448.623000000001</v>
      </c>
      <c r="C65" s="3">
        <f t="shared" si="5"/>
        <v>17.170000000000002</v>
      </c>
      <c r="E65" s="3">
        <f t="shared" si="12"/>
        <v>50.95</v>
      </c>
      <c r="F65" s="3">
        <f t="shared" si="3"/>
        <v>48.402500000000003</v>
      </c>
      <c r="G65" s="3">
        <f t="shared" si="10"/>
        <v>0</v>
      </c>
      <c r="H65" s="2">
        <f t="shared" si="11"/>
        <v>11497.025500000002</v>
      </c>
      <c r="M65" s="57"/>
    </row>
    <row r="66" spans="1:13" hidden="1" outlineLevel="1" x14ac:dyDescent="0.3">
      <c r="A66" s="21">
        <v>62</v>
      </c>
      <c r="B66" s="2">
        <f t="shared" si="8"/>
        <v>11497.025500000002</v>
      </c>
      <c r="C66" s="3">
        <f t="shared" si="5"/>
        <v>17.25</v>
      </c>
      <c r="E66" s="3">
        <f t="shared" si="12"/>
        <v>17.25</v>
      </c>
      <c r="F66" s="3">
        <f t="shared" si="3"/>
        <v>0</v>
      </c>
      <c r="G66" s="3">
        <f t="shared" si="10"/>
        <v>17.25</v>
      </c>
      <c r="H66" s="2">
        <f t="shared" si="11"/>
        <v>11497.025500000002</v>
      </c>
      <c r="M66" s="57"/>
    </row>
    <row r="67" spans="1:13" hidden="1" outlineLevel="1" x14ac:dyDescent="0.3">
      <c r="A67" s="21">
        <v>63</v>
      </c>
      <c r="B67" s="2">
        <f t="shared" si="8"/>
        <v>11497.025500000002</v>
      </c>
      <c r="C67" s="3">
        <f t="shared" si="5"/>
        <v>17.25</v>
      </c>
      <c r="E67" s="3">
        <f>C67+G66</f>
        <v>34.5</v>
      </c>
      <c r="F67" s="3">
        <f t="shared" si="3"/>
        <v>0</v>
      </c>
      <c r="G67" s="3">
        <f t="shared" si="10"/>
        <v>34.5</v>
      </c>
      <c r="H67" s="2">
        <f t="shared" si="11"/>
        <v>11497.025500000002</v>
      </c>
      <c r="M67" s="57"/>
    </row>
    <row r="68" spans="1:13" hidden="1" outlineLevel="1" x14ac:dyDescent="0.3">
      <c r="A68" s="21">
        <v>64</v>
      </c>
      <c r="B68" s="2">
        <f t="shared" si="8"/>
        <v>11497.025500000002</v>
      </c>
      <c r="C68" s="3">
        <f t="shared" si="5"/>
        <v>17.25</v>
      </c>
      <c r="E68" s="3">
        <f t="shared" ref="E68:E131" si="13">C68+G67</f>
        <v>51.75</v>
      </c>
      <c r="F68" s="3">
        <f t="shared" si="3"/>
        <v>49.162499999999994</v>
      </c>
      <c r="G68" s="3">
        <f t="shared" si="10"/>
        <v>0</v>
      </c>
      <c r="H68" s="2">
        <f t="shared" si="11"/>
        <v>11546.188000000002</v>
      </c>
      <c r="M68" s="57"/>
    </row>
    <row r="69" spans="1:13" hidden="1" outlineLevel="1" x14ac:dyDescent="0.3">
      <c r="A69" s="21">
        <v>65</v>
      </c>
      <c r="B69" s="2">
        <f t="shared" si="8"/>
        <v>11546.188000000002</v>
      </c>
      <c r="C69" s="3">
        <f t="shared" ref="C69:C132" si="14">ROUND(B69*Ertrag/100,2)</f>
        <v>17.32</v>
      </c>
      <c r="E69" s="3">
        <f t="shared" si="13"/>
        <v>17.32</v>
      </c>
      <c r="F69" s="3">
        <f t="shared" ref="F69:F132" si="15">IF(E69&lt;50,0,E69*gebuehr)</f>
        <v>0</v>
      </c>
      <c r="G69" s="3">
        <f t="shared" si="10"/>
        <v>17.32</v>
      </c>
      <c r="H69" s="2">
        <f t="shared" si="11"/>
        <v>11546.188000000002</v>
      </c>
      <c r="M69" s="57"/>
    </row>
    <row r="70" spans="1:13" hidden="1" outlineLevel="1" x14ac:dyDescent="0.3">
      <c r="A70" s="21">
        <v>66</v>
      </c>
      <c r="B70" s="2">
        <f t="shared" si="8"/>
        <v>11546.188000000002</v>
      </c>
      <c r="C70" s="3">
        <f t="shared" si="14"/>
        <v>17.32</v>
      </c>
      <c r="E70" s="3">
        <f t="shared" si="13"/>
        <v>34.64</v>
      </c>
      <c r="F70" s="3">
        <f t="shared" si="15"/>
        <v>0</v>
      </c>
      <c r="G70" s="3">
        <f t="shared" si="10"/>
        <v>34.64</v>
      </c>
      <c r="H70" s="2">
        <f t="shared" si="11"/>
        <v>11546.188000000002</v>
      </c>
      <c r="M70" s="57"/>
    </row>
    <row r="71" spans="1:13" hidden="1" outlineLevel="1" x14ac:dyDescent="0.3">
      <c r="A71" s="21">
        <v>67</v>
      </c>
      <c r="B71" s="2">
        <f t="shared" si="8"/>
        <v>11546.188000000002</v>
      </c>
      <c r="C71" s="3">
        <f t="shared" si="14"/>
        <v>17.32</v>
      </c>
      <c r="E71" s="3">
        <f t="shared" si="13"/>
        <v>51.96</v>
      </c>
      <c r="F71" s="3">
        <f t="shared" si="15"/>
        <v>49.362000000000002</v>
      </c>
      <c r="G71" s="3">
        <f t="shared" si="10"/>
        <v>0</v>
      </c>
      <c r="H71" s="2">
        <f t="shared" si="11"/>
        <v>11595.550000000001</v>
      </c>
      <c r="M71" s="57"/>
    </row>
    <row r="72" spans="1:13" hidden="1" outlineLevel="1" x14ac:dyDescent="0.3">
      <c r="A72" s="21">
        <v>68</v>
      </c>
      <c r="B72" s="2">
        <f t="shared" ref="B72:B135" si="16">H71</f>
        <v>11595.550000000001</v>
      </c>
      <c r="C72" s="3">
        <f t="shared" si="14"/>
        <v>17.39</v>
      </c>
      <c r="E72" s="3">
        <f t="shared" si="13"/>
        <v>17.39</v>
      </c>
      <c r="F72" s="3">
        <f t="shared" si="15"/>
        <v>0</v>
      </c>
      <c r="G72" s="3">
        <f t="shared" si="10"/>
        <v>17.39</v>
      </c>
      <c r="H72" s="2">
        <f t="shared" si="11"/>
        <v>11595.550000000001</v>
      </c>
      <c r="M72" s="57"/>
    </row>
    <row r="73" spans="1:13" hidden="1" outlineLevel="1" x14ac:dyDescent="0.3">
      <c r="A73" s="21">
        <v>69</v>
      </c>
      <c r="B73" s="2">
        <f t="shared" si="16"/>
        <v>11595.550000000001</v>
      </c>
      <c r="C73" s="3">
        <f t="shared" si="14"/>
        <v>17.39</v>
      </c>
      <c r="E73" s="3">
        <f t="shared" si="13"/>
        <v>34.78</v>
      </c>
      <c r="F73" s="3">
        <f t="shared" si="15"/>
        <v>0</v>
      </c>
      <c r="G73" s="3">
        <f t="shared" si="10"/>
        <v>34.78</v>
      </c>
      <c r="H73" s="2">
        <f t="shared" si="11"/>
        <v>11595.550000000001</v>
      </c>
      <c r="M73" s="57"/>
    </row>
    <row r="74" spans="1:13" hidden="1" outlineLevel="1" x14ac:dyDescent="0.3">
      <c r="A74" s="21">
        <v>70</v>
      </c>
      <c r="B74" s="2">
        <f t="shared" si="16"/>
        <v>11595.550000000001</v>
      </c>
      <c r="C74" s="3">
        <f t="shared" si="14"/>
        <v>17.39</v>
      </c>
      <c r="E74" s="3">
        <f t="shared" si="13"/>
        <v>52.17</v>
      </c>
      <c r="F74" s="3">
        <f t="shared" si="15"/>
        <v>49.561500000000002</v>
      </c>
      <c r="G74" s="3">
        <f t="shared" si="10"/>
        <v>0</v>
      </c>
      <c r="H74" s="2">
        <f t="shared" si="11"/>
        <v>11645.111500000001</v>
      </c>
      <c r="M74" s="57"/>
    </row>
    <row r="75" spans="1:13" hidden="1" outlineLevel="1" x14ac:dyDescent="0.3">
      <c r="A75" s="21">
        <v>71</v>
      </c>
      <c r="B75" s="2">
        <f t="shared" si="16"/>
        <v>11645.111500000001</v>
      </c>
      <c r="C75" s="3">
        <f t="shared" si="14"/>
        <v>17.47</v>
      </c>
      <c r="E75" s="3">
        <f t="shared" si="13"/>
        <v>17.47</v>
      </c>
      <c r="F75" s="3">
        <f t="shared" si="15"/>
        <v>0</v>
      </c>
      <c r="G75" s="3">
        <f t="shared" si="10"/>
        <v>17.47</v>
      </c>
      <c r="H75" s="2">
        <f t="shared" si="11"/>
        <v>11645.111500000001</v>
      </c>
      <c r="M75" s="57"/>
    </row>
    <row r="76" spans="1:13" hidden="1" outlineLevel="1" x14ac:dyDescent="0.3">
      <c r="A76" s="21">
        <v>72</v>
      </c>
      <c r="B76" s="2">
        <f t="shared" si="16"/>
        <v>11645.111500000001</v>
      </c>
      <c r="C76" s="3">
        <f t="shared" si="14"/>
        <v>17.47</v>
      </c>
      <c r="E76" s="3">
        <f t="shared" si="13"/>
        <v>34.94</v>
      </c>
      <c r="F76" s="3">
        <f t="shared" si="15"/>
        <v>0</v>
      </c>
      <c r="G76" s="3">
        <f t="shared" si="10"/>
        <v>34.94</v>
      </c>
      <c r="H76" s="2">
        <f t="shared" si="11"/>
        <v>11645.111500000001</v>
      </c>
      <c r="M76" s="57"/>
    </row>
    <row r="77" spans="1:13" hidden="1" outlineLevel="1" x14ac:dyDescent="0.3">
      <c r="A77" s="21">
        <v>73</v>
      </c>
      <c r="B77" s="2">
        <f t="shared" si="16"/>
        <v>11645.111500000001</v>
      </c>
      <c r="C77" s="3">
        <f t="shared" si="14"/>
        <v>17.47</v>
      </c>
      <c r="E77" s="3">
        <f t="shared" si="13"/>
        <v>52.41</v>
      </c>
      <c r="F77" s="3">
        <f t="shared" si="15"/>
        <v>49.789499999999997</v>
      </c>
      <c r="G77" s="3">
        <f t="shared" si="10"/>
        <v>0</v>
      </c>
      <c r="H77" s="2">
        <f t="shared" si="11"/>
        <v>11694.901000000002</v>
      </c>
      <c r="M77" s="57"/>
    </row>
    <row r="78" spans="1:13" hidden="1" outlineLevel="1" x14ac:dyDescent="0.3">
      <c r="A78" s="21">
        <v>74</v>
      </c>
      <c r="B78" s="2">
        <f t="shared" si="16"/>
        <v>11694.901000000002</v>
      </c>
      <c r="C78" s="3">
        <f t="shared" si="14"/>
        <v>17.54</v>
      </c>
      <c r="E78" s="3">
        <f t="shared" si="13"/>
        <v>17.54</v>
      </c>
      <c r="F78" s="3">
        <f t="shared" si="15"/>
        <v>0</v>
      </c>
      <c r="G78" s="3">
        <f t="shared" si="10"/>
        <v>17.54</v>
      </c>
      <c r="H78" s="2">
        <f t="shared" si="11"/>
        <v>11694.901000000002</v>
      </c>
      <c r="M78" s="57"/>
    </row>
    <row r="79" spans="1:13" hidden="1" outlineLevel="1" x14ac:dyDescent="0.3">
      <c r="A79" s="21">
        <v>75</v>
      </c>
      <c r="B79" s="2">
        <f t="shared" si="16"/>
        <v>11694.901000000002</v>
      </c>
      <c r="C79" s="3">
        <f t="shared" si="14"/>
        <v>17.54</v>
      </c>
      <c r="E79" s="3">
        <f t="shared" si="13"/>
        <v>35.08</v>
      </c>
      <c r="F79" s="3">
        <f t="shared" si="15"/>
        <v>0</v>
      </c>
      <c r="G79" s="3">
        <f t="shared" si="10"/>
        <v>35.08</v>
      </c>
      <c r="H79" s="2">
        <f t="shared" si="11"/>
        <v>11694.901000000002</v>
      </c>
      <c r="M79" s="57"/>
    </row>
    <row r="80" spans="1:13" hidden="1" outlineLevel="1" x14ac:dyDescent="0.3">
      <c r="A80" s="21">
        <v>76</v>
      </c>
      <c r="B80" s="2">
        <f t="shared" si="16"/>
        <v>11694.901000000002</v>
      </c>
      <c r="C80" s="3">
        <f t="shared" si="14"/>
        <v>17.54</v>
      </c>
      <c r="E80" s="3">
        <f t="shared" si="13"/>
        <v>52.62</v>
      </c>
      <c r="F80" s="3">
        <f t="shared" si="15"/>
        <v>49.988999999999997</v>
      </c>
      <c r="G80" s="3">
        <f t="shared" si="10"/>
        <v>0</v>
      </c>
      <c r="H80" s="2">
        <f t="shared" si="11"/>
        <v>11744.890000000001</v>
      </c>
      <c r="M80" s="57"/>
    </row>
    <row r="81" spans="1:13" hidden="1" outlineLevel="1" x14ac:dyDescent="0.3">
      <c r="A81" s="21">
        <v>77</v>
      </c>
      <c r="B81" s="2">
        <f t="shared" si="16"/>
        <v>11744.890000000001</v>
      </c>
      <c r="C81" s="3">
        <f t="shared" si="14"/>
        <v>17.62</v>
      </c>
      <c r="E81" s="3">
        <f t="shared" si="13"/>
        <v>17.62</v>
      </c>
      <c r="F81" s="3">
        <f t="shared" si="15"/>
        <v>0</v>
      </c>
      <c r="G81" s="3">
        <f t="shared" si="10"/>
        <v>17.62</v>
      </c>
      <c r="H81" s="2">
        <f t="shared" si="11"/>
        <v>11744.890000000001</v>
      </c>
      <c r="M81" s="57"/>
    </row>
    <row r="82" spans="1:13" hidden="1" outlineLevel="1" x14ac:dyDescent="0.3">
      <c r="A82" s="21">
        <v>78</v>
      </c>
      <c r="B82" s="2">
        <f t="shared" si="16"/>
        <v>11744.890000000001</v>
      </c>
      <c r="C82" s="3">
        <f t="shared" si="14"/>
        <v>17.62</v>
      </c>
      <c r="E82" s="3">
        <f t="shared" si="13"/>
        <v>35.24</v>
      </c>
      <c r="F82" s="3">
        <f t="shared" si="15"/>
        <v>0</v>
      </c>
      <c r="G82" s="3">
        <f t="shared" si="10"/>
        <v>35.24</v>
      </c>
      <c r="H82" s="2">
        <f t="shared" si="11"/>
        <v>11744.890000000001</v>
      </c>
      <c r="M82" s="57"/>
    </row>
    <row r="83" spans="1:13" hidden="1" outlineLevel="1" x14ac:dyDescent="0.3">
      <c r="A83" s="21">
        <v>79</v>
      </c>
      <c r="B83" s="2">
        <f t="shared" si="16"/>
        <v>11744.890000000001</v>
      </c>
      <c r="C83" s="3">
        <f t="shared" si="14"/>
        <v>17.62</v>
      </c>
      <c r="E83" s="3">
        <f t="shared" si="13"/>
        <v>52.86</v>
      </c>
      <c r="F83" s="3">
        <f t="shared" si="15"/>
        <v>50.216999999999999</v>
      </c>
      <c r="G83" s="3">
        <f t="shared" si="10"/>
        <v>0</v>
      </c>
      <c r="H83" s="2">
        <f t="shared" si="11"/>
        <v>11795.107000000002</v>
      </c>
      <c r="M83" s="57"/>
    </row>
    <row r="84" spans="1:13" hidden="1" outlineLevel="1" x14ac:dyDescent="0.3">
      <c r="A84" s="21">
        <v>80</v>
      </c>
      <c r="B84" s="2">
        <f t="shared" si="16"/>
        <v>11795.107000000002</v>
      </c>
      <c r="C84" s="3">
        <f t="shared" si="14"/>
        <v>17.690000000000001</v>
      </c>
      <c r="E84" s="3">
        <f t="shared" si="13"/>
        <v>17.690000000000001</v>
      </c>
      <c r="F84" s="3">
        <f t="shared" si="15"/>
        <v>0</v>
      </c>
      <c r="G84" s="3">
        <f t="shared" si="10"/>
        <v>17.690000000000001</v>
      </c>
      <c r="H84" s="2">
        <f t="shared" si="11"/>
        <v>11795.107000000002</v>
      </c>
      <c r="M84" s="57"/>
    </row>
    <row r="85" spans="1:13" hidden="1" outlineLevel="1" x14ac:dyDescent="0.3">
      <c r="A85" s="21">
        <v>81</v>
      </c>
      <c r="B85" s="2">
        <f t="shared" si="16"/>
        <v>11795.107000000002</v>
      </c>
      <c r="C85" s="3">
        <f t="shared" si="14"/>
        <v>17.690000000000001</v>
      </c>
      <c r="E85" s="3">
        <f t="shared" si="13"/>
        <v>35.380000000000003</v>
      </c>
      <c r="F85" s="3">
        <f t="shared" si="15"/>
        <v>0</v>
      </c>
      <c r="G85" s="3">
        <f t="shared" si="10"/>
        <v>35.380000000000003</v>
      </c>
      <c r="H85" s="2">
        <f t="shared" si="11"/>
        <v>11795.107000000002</v>
      </c>
      <c r="M85" s="57"/>
    </row>
    <row r="86" spans="1:13" hidden="1" outlineLevel="1" x14ac:dyDescent="0.3">
      <c r="A86" s="21">
        <v>82</v>
      </c>
      <c r="B86" s="2">
        <f t="shared" si="16"/>
        <v>11795.107000000002</v>
      </c>
      <c r="C86" s="3">
        <f t="shared" si="14"/>
        <v>17.690000000000001</v>
      </c>
      <c r="E86" s="3">
        <f t="shared" si="13"/>
        <v>53.070000000000007</v>
      </c>
      <c r="F86" s="3">
        <f t="shared" si="15"/>
        <v>50.416500000000006</v>
      </c>
      <c r="G86" s="3">
        <f t="shared" si="10"/>
        <v>0</v>
      </c>
      <c r="H86" s="2">
        <f t="shared" si="11"/>
        <v>11845.523500000001</v>
      </c>
      <c r="M86" s="57"/>
    </row>
    <row r="87" spans="1:13" hidden="1" outlineLevel="1" x14ac:dyDescent="0.3">
      <c r="A87" s="21">
        <v>83</v>
      </c>
      <c r="B87" s="2">
        <f t="shared" si="16"/>
        <v>11845.523500000001</v>
      </c>
      <c r="C87" s="3">
        <f t="shared" si="14"/>
        <v>17.77</v>
      </c>
      <c r="E87" s="3">
        <f t="shared" si="13"/>
        <v>17.77</v>
      </c>
      <c r="F87" s="3">
        <f t="shared" si="15"/>
        <v>0</v>
      </c>
      <c r="G87" s="3">
        <f t="shared" si="10"/>
        <v>17.77</v>
      </c>
      <c r="H87" s="2">
        <f t="shared" si="11"/>
        <v>11845.523500000001</v>
      </c>
      <c r="M87" s="57"/>
    </row>
    <row r="88" spans="1:13" hidden="1" outlineLevel="1" x14ac:dyDescent="0.3">
      <c r="A88" s="21">
        <v>84</v>
      </c>
      <c r="B88" s="2">
        <f t="shared" si="16"/>
        <v>11845.523500000001</v>
      </c>
      <c r="C88" s="3">
        <f t="shared" si="14"/>
        <v>17.77</v>
      </c>
      <c r="E88" s="3">
        <f t="shared" si="13"/>
        <v>35.54</v>
      </c>
      <c r="F88" s="3">
        <f t="shared" si="15"/>
        <v>0</v>
      </c>
      <c r="G88" s="3">
        <f t="shared" ref="G88:G151" si="17">IF(F88&gt;0,0,E88-F88)</f>
        <v>35.54</v>
      </c>
      <c r="H88" s="2">
        <f t="shared" si="11"/>
        <v>11845.523500000001</v>
      </c>
      <c r="M88" s="57"/>
    </row>
    <row r="89" spans="1:13" hidden="1" outlineLevel="1" x14ac:dyDescent="0.3">
      <c r="A89" s="21">
        <v>85</v>
      </c>
      <c r="B89" s="2">
        <f t="shared" si="16"/>
        <v>11845.523500000001</v>
      </c>
      <c r="C89" s="3">
        <f t="shared" si="14"/>
        <v>17.77</v>
      </c>
      <c r="E89" s="3">
        <f t="shared" si="13"/>
        <v>53.31</v>
      </c>
      <c r="F89" s="3">
        <f t="shared" si="15"/>
        <v>50.644500000000001</v>
      </c>
      <c r="G89" s="3">
        <f t="shared" si="17"/>
        <v>0</v>
      </c>
      <c r="H89" s="2">
        <f t="shared" si="11"/>
        <v>11896.168000000001</v>
      </c>
      <c r="M89" s="57"/>
    </row>
    <row r="90" spans="1:13" hidden="1" outlineLevel="1" x14ac:dyDescent="0.3">
      <c r="A90" s="21">
        <v>86</v>
      </c>
      <c r="B90" s="2">
        <f t="shared" si="16"/>
        <v>11896.168000000001</v>
      </c>
      <c r="C90" s="3">
        <f t="shared" si="14"/>
        <v>17.84</v>
      </c>
      <c r="E90" s="3">
        <f t="shared" si="13"/>
        <v>17.84</v>
      </c>
      <c r="F90" s="3">
        <f t="shared" si="15"/>
        <v>0</v>
      </c>
      <c r="G90" s="3">
        <f t="shared" si="17"/>
        <v>17.84</v>
      </c>
      <c r="H90" s="2">
        <f t="shared" si="11"/>
        <v>11896.168000000001</v>
      </c>
      <c r="M90" s="57"/>
    </row>
    <row r="91" spans="1:13" hidden="1" outlineLevel="1" x14ac:dyDescent="0.3">
      <c r="A91" s="21">
        <v>87</v>
      </c>
      <c r="B91" s="2">
        <f t="shared" si="16"/>
        <v>11896.168000000001</v>
      </c>
      <c r="C91" s="3">
        <f t="shared" si="14"/>
        <v>17.84</v>
      </c>
      <c r="E91" s="3">
        <f t="shared" si="13"/>
        <v>35.68</v>
      </c>
      <c r="F91" s="3">
        <f t="shared" si="15"/>
        <v>0</v>
      </c>
      <c r="G91" s="3">
        <f t="shared" si="17"/>
        <v>35.68</v>
      </c>
      <c r="H91" s="2">
        <f t="shared" si="11"/>
        <v>11896.168000000001</v>
      </c>
      <c r="M91" s="57"/>
    </row>
    <row r="92" spans="1:13" hidden="1" outlineLevel="1" x14ac:dyDescent="0.3">
      <c r="A92" s="21">
        <v>88</v>
      </c>
      <c r="B92" s="2">
        <f t="shared" si="16"/>
        <v>11896.168000000001</v>
      </c>
      <c r="C92" s="3">
        <f t="shared" si="14"/>
        <v>17.84</v>
      </c>
      <c r="E92" s="3">
        <f t="shared" si="13"/>
        <v>53.519999999999996</v>
      </c>
      <c r="F92" s="3">
        <f t="shared" si="15"/>
        <v>50.843999999999994</v>
      </c>
      <c r="G92" s="3">
        <f t="shared" si="17"/>
        <v>0</v>
      </c>
      <c r="H92" s="2">
        <f t="shared" si="11"/>
        <v>11947.012000000001</v>
      </c>
      <c r="M92" s="57"/>
    </row>
    <row r="93" spans="1:13" hidden="1" outlineLevel="1" x14ac:dyDescent="0.3">
      <c r="A93" s="21">
        <v>89</v>
      </c>
      <c r="B93" s="2">
        <f t="shared" si="16"/>
        <v>11947.012000000001</v>
      </c>
      <c r="C93" s="3">
        <f t="shared" si="14"/>
        <v>17.920000000000002</v>
      </c>
      <c r="E93" s="3">
        <f t="shared" si="13"/>
        <v>17.920000000000002</v>
      </c>
      <c r="F93" s="3">
        <f t="shared" si="15"/>
        <v>0</v>
      </c>
      <c r="G93" s="3">
        <f t="shared" si="17"/>
        <v>17.920000000000002</v>
      </c>
      <c r="H93" s="2">
        <f t="shared" si="11"/>
        <v>11947.012000000001</v>
      </c>
      <c r="M93" s="57"/>
    </row>
    <row r="94" spans="1:13" hidden="1" outlineLevel="1" x14ac:dyDescent="0.3">
      <c r="A94" s="21">
        <v>90</v>
      </c>
      <c r="B94" s="2">
        <f t="shared" si="16"/>
        <v>11947.012000000001</v>
      </c>
      <c r="C94" s="3">
        <f t="shared" si="14"/>
        <v>17.920000000000002</v>
      </c>
      <c r="D94" s="8">
        <f>D34</f>
        <v>200</v>
      </c>
      <c r="E94" s="3">
        <f t="shared" si="13"/>
        <v>35.840000000000003</v>
      </c>
      <c r="F94" s="3">
        <f t="shared" si="15"/>
        <v>0</v>
      </c>
      <c r="G94" s="3">
        <f t="shared" si="17"/>
        <v>35.840000000000003</v>
      </c>
      <c r="H94" s="2">
        <f t="shared" si="11"/>
        <v>12137.012000000001</v>
      </c>
      <c r="I94" s="8">
        <f>D94+I64</f>
        <v>10600</v>
      </c>
      <c r="J94" s="8"/>
      <c r="M94" s="57"/>
    </row>
    <row r="95" spans="1:13" hidden="1" outlineLevel="1" x14ac:dyDescent="0.3">
      <c r="A95" s="21">
        <v>91</v>
      </c>
      <c r="B95" s="2">
        <f t="shared" si="16"/>
        <v>12137.012000000001</v>
      </c>
      <c r="C95" s="3">
        <f t="shared" si="14"/>
        <v>18.21</v>
      </c>
      <c r="E95" s="3">
        <f t="shared" si="13"/>
        <v>54.050000000000004</v>
      </c>
      <c r="F95" s="3">
        <f t="shared" si="15"/>
        <v>51.347500000000004</v>
      </c>
      <c r="G95" s="3">
        <f t="shared" si="17"/>
        <v>0</v>
      </c>
      <c r="H95" s="2">
        <f t="shared" si="11"/>
        <v>12188.3595</v>
      </c>
      <c r="M95" s="57"/>
    </row>
    <row r="96" spans="1:13" hidden="1" outlineLevel="1" x14ac:dyDescent="0.3">
      <c r="A96" s="21">
        <v>92</v>
      </c>
      <c r="B96" s="2">
        <f t="shared" si="16"/>
        <v>12188.3595</v>
      </c>
      <c r="C96" s="3">
        <f t="shared" si="14"/>
        <v>18.28</v>
      </c>
      <c r="E96" s="3">
        <f t="shared" si="13"/>
        <v>18.28</v>
      </c>
      <c r="F96" s="3">
        <f t="shared" si="15"/>
        <v>0</v>
      </c>
      <c r="G96" s="3">
        <f t="shared" si="17"/>
        <v>18.28</v>
      </c>
      <c r="H96" s="2">
        <f t="shared" si="11"/>
        <v>12188.3595</v>
      </c>
      <c r="M96" s="57"/>
    </row>
    <row r="97" spans="1:13" hidden="1" outlineLevel="1" x14ac:dyDescent="0.3">
      <c r="A97" s="21">
        <v>93</v>
      </c>
      <c r="B97" s="2">
        <f t="shared" si="16"/>
        <v>12188.3595</v>
      </c>
      <c r="C97" s="3">
        <f t="shared" si="14"/>
        <v>18.28</v>
      </c>
      <c r="E97" s="3">
        <f t="shared" si="13"/>
        <v>36.56</v>
      </c>
      <c r="F97" s="3">
        <f t="shared" si="15"/>
        <v>0</v>
      </c>
      <c r="G97" s="3">
        <f t="shared" si="17"/>
        <v>36.56</v>
      </c>
      <c r="H97" s="2">
        <f t="shared" si="11"/>
        <v>12188.3595</v>
      </c>
      <c r="M97" s="57"/>
    </row>
    <row r="98" spans="1:13" hidden="1" outlineLevel="1" x14ac:dyDescent="0.3">
      <c r="A98" s="21">
        <v>94</v>
      </c>
      <c r="B98" s="2">
        <f t="shared" si="16"/>
        <v>12188.3595</v>
      </c>
      <c r="C98" s="3">
        <f t="shared" si="14"/>
        <v>18.28</v>
      </c>
      <c r="E98" s="3">
        <f t="shared" si="13"/>
        <v>54.84</v>
      </c>
      <c r="F98" s="3">
        <f t="shared" si="15"/>
        <v>52.097999999999999</v>
      </c>
      <c r="G98" s="3">
        <f t="shared" si="17"/>
        <v>0</v>
      </c>
      <c r="H98" s="2">
        <f t="shared" ref="H98:H161" si="18">B98+F98+(D98*gebuehr)</f>
        <v>12240.4575</v>
      </c>
      <c r="M98" s="57"/>
    </row>
    <row r="99" spans="1:13" hidden="1" outlineLevel="1" x14ac:dyDescent="0.3">
      <c r="A99" s="21">
        <v>95</v>
      </c>
      <c r="B99" s="2">
        <f t="shared" si="16"/>
        <v>12240.4575</v>
      </c>
      <c r="C99" s="3">
        <f t="shared" si="14"/>
        <v>18.36</v>
      </c>
      <c r="E99" s="3">
        <f t="shared" si="13"/>
        <v>18.36</v>
      </c>
      <c r="F99" s="3">
        <f t="shared" si="15"/>
        <v>0</v>
      </c>
      <c r="G99" s="3">
        <f t="shared" si="17"/>
        <v>18.36</v>
      </c>
      <c r="H99" s="2">
        <f t="shared" si="18"/>
        <v>12240.4575</v>
      </c>
      <c r="M99" s="57"/>
    </row>
    <row r="100" spans="1:13" hidden="1" outlineLevel="1" x14ac:dyDescent="0.3">
      <c r="A100" s="21">
        <v>96</v>
      </c>
      <c r="B100" s="2">
        <f t="shared" si="16"/>
        <v>12240.4575</v>
      </c>
      <c r="C100" s="3">
        <f t="shared" si="14"/>
        <v>18.36</v>
      </c>
      <c r="E100" s="3">
        <f t="shared" si="13"/>
        <v>36.72</v>
      </c>
      <c r="F100" s="3">
        <f t="shared" si="15"/>
        <v>0</v>
      </c>
      <c r="G100" s="3">
        <f t="shared" si="17"/>
        <v>36.72</v>
      </c>
      <c r="H100" s="2">
        <f t="shared" si="18"/>
        <v>12240.4575</v>
      </c>
      <c r="M100" s="57"/>
    </row>
    <row r="101" spans="1:13" hidden="1" outlineLevel="1" x14ac:dyDescent="0.3">
      <c r="A101" s="21">
        <v>97</v>
      </c>
      <c r="B101" s="2">
        <f t="shared" si="16"/>
        <v>12240.4575</v>
      </c>
      <c r="C101" s="3">
        <f t="shared" si="14"/>
        <v>18.36</v>
      </c>
      <c r="E101" s="3">
        <f t="shared" si="13"/>
        <v>55.08</v>
      </c>
      <c r="F101" s="3">
        <f t="shared" si="15"/>
        <v>52.325999999999993</v>
      </c>
      <c r="G101" s="3">
        <f t="shared" si="17"/>
        <v>0</v>
      </c>
      <c r="H101" s="2">
        <f t="shared" si="18"/>
        <v>12292.7835</v>
      </c>
      <c r="M101" s="57"/>
    </row>
    <row r="102" spans="1:13" hidden="1" outlineLevel="1" x14ac:dyDescent="0.3">
      <c r="A102" s="21">
        <v>98</v>
      </c>
      <c r="B102" s="2">
        <f t="shared" si="16"/>
        <v>12292.7835</v>
      </c>
      <c r="C102" s="3">
        <f t="shared" si="14"/>
        <v>18.440000000000001</v>
      </c>
      <c r="E102" s="3">
        <f t="shared" si="13"/>
        <v>18.440000000000001</v>
      </c>
      <c r="F102" s="3">
        <f t="shared" si="15"/>
        <v>0</v>
      </c>
      <c r="G102" s="3">
        <f t="shared" si="17"/>
        <v>18.440000000000001</v>
      </c>
      <c r="H102" s="2">
        <f t="shared" si="18"/>
        <v>12292.7835</v>
      </c>
      <c r="M102" s="57"/>
    </row>
    <row r="103" spans="1:13" hidden="1" outlineLevel="1" x14ac:dyDescent="0.3">
      <c r="A103" s="21">
        <v>99</v>
      </c>
      <c r="B103" s="2">
        <f t="shared" si="16"/>
        <v>12292.7835</v>
      </c>
      <c r="C103" s="3">
        <f t="shared" si="14"/>
        <v>18.440000000000001</v>
      </c>
      <c r="E103" s="3">
        <f t="shared" si="13"/>
        <v>36.880000000000003</v>
      </c>
      <c r="F103" s="3">
        <f t="shared" si="15"/>
        <v>0</v>
      </c>
      <c r="G103" s="3">
        <f t="shared" si="17"/>
        <v>36.880000000000003</v>
      </c>
      <c r="H103" s="2">
        <f t="shared" si="18"/>
        <v>12292.7835</v>
      </c>
      <c r="M103" s="57"/>
    </row>
    <row r="104" spans="1:13" hidden="1" outlineLevel="1" x14ac:dyDescent="0.3">
      <c r="A104" s="21">
        <v>100</v>
      </c>
      <c r="B104" s="2">
        <f t="shared" si="16"/>
        <v>12292.7835</v>
      </c>
      <c r="C104" s="3">
        <f t="shared" si="14"/>
        <v>18.440000000000001</v>
      </c>
      <c r="E104" s="3">
        <f t="shared" si="13"/>
        <v>55.320000000000007</v>
      </c>
      <c r="F104" s="3">
        <f t="shared" si="15"/>
        <v>52.554000000000002</v>
      </c>
      <c r="G104" s="3">
        <f t="shared" si="17"/>
        <v>0</v>
      </c>
      <c r="H104" s="2">
        <f t="shared" si="18"/>
        <v>12345.3375</v>
      </c>
      <c r="M104" s="57"/>
    </row>
    <row r="105" spans="1:13" hidden="1" outlineLevel="1" x14ac:dyDescent="0.3">
      <c r="A105" s="21">
        <v>101</v>
      </c>
      <c r="B105" s="2">
        <f t="shared" si="16"/>
        <v>12345.3375</v>
      </c>
      <c r="C105" s="3">
        <f t="shared" si="14"/>
        <v>18.52</v>
      </c>
      <c r="E105" s="3">
        <f t="shared" si="13"/>
        <v>18.52</v>
      </c>
      <c r="F105" s="3">
        <f t="shared" si="15"/>
        <v>0</v>
      </c>
      <c r="G105" s="3">
        <f t="shared" si="17"/>
        <v>18.52</v>
      </c>
      <c r="H105" s="2">
        <f t="shared" si="18"/>
        <v>12345.3375</v>
      </c>
      <c r="M105" s="57"/>
    </row>
    <row r="106" spans="1:13" hidden="1" outlineLevel="1" x14ac:dyDescent="0.3">
      <c r="A106" s="21">
        <v>102</v>
      </c>
      <c r="B106" s="2">
        <f t="shared" si="16"/>
        <v>12345.3375</v>
      </c>
      <c r="C106" s="3">
        <f t="shared" si="14"/>
        <v>18.52</v>
      </c>
      <c r="E106" s="3">
        <f t="shared" si="13"/>
        <v>37.04</v>
      </c>
      <c r="F106" s="3">
        <f t="shared" si="15"/>
        <v>0</v>
      </c>
      <c r="G106" s="3">
        <f t="shared" si="17"/>
        <v>37.04</v>
      </c>
      <c r="H106" s="2">
        <f t="shared" si="18"/>
        <v>12345.3375</v>
      </c>
      <c r="M106" s="57"/>
    </row>
    <row r="107" spans="1:13" hidden="1" outlineLevel="1" x14ac:dyDescent="0.3">
      <c r="A107" s="21">
        <v>103</v>
      </c>
      <c r="B107" s="2">
        <f t="shared" si="16"/>
        <v>12345.3375</v>
      </c>
      <c r="C107" s="3">
        <f t="shared" si="14"/>
        <v>18.52</v>
      </c>
      <c r="E107" s="3">
        <f t="shared" si="13"/>
        <v>55.56</v>
      </c>
      <c r="F107" s="3">
        <f t="shared" si="15"/>
        <v>52.781999999999996</v>
      </c>
      <c r="G107" s="3">
        <f t="shared" si="17"/>
        <v>0</v>
      </c>
      <c r="H107" s="2">
        <f t="shared" si="18"/>
        <v>12398.119499999999</v>
      </c>
      <c r="M107" s="57"/>
    </row>
    <row r="108" spans="1:13" hidden="1" outlineLevel="1" x14ac:dyDescent="0.3">
      <c r="A108" s="21">
        <v>104</v>
      </c>
      <c r="B108" s="2">
        <f t="shared" si="16"/>
        <v>12398.119499999999</v>
      </c>
      <c r="C108" s="3">
        <f t="shared" si="14"/>
        <v>18.600000000000001</v>
      </c>
      <c r="E108" s="3">
        <f t="shared" si="13"/>
        <v>18.600000000000001</v>
      </c>
      <c r="F108" s="3">
        <f t="shared" si="15"/>
        <v>0</v>
      </c>
      <c r="G108" s="3">
        <f t="shared" si="17"/>
        <v>18.600000000000001</v>
      </c>
      <c r="H108" s="2">
        <f t="shared" si="18"/>
        <v>12398.119499999999</v>
      </c>
      <c r="M108" s="57"/>
    </row>
    <row r="109" spans="1:13" hidden="1" outlineLevel="1" x14ac:dyDescent="0.3">
      <c r="A109" s="21">
        <v>105</v>
      </c>
      <c r="B109" s="2">
        <f t="shared" si="16"/>
        <v>12398.119499999999</v>
      </c>
      <c r="C109" s="3">
        <f t="shared" si="14"/>
        <v>18.600000000000001</v>
      </c>
      <c r="E109" s="3">
        <f t="shared" si="13"/>
        <v>37.200000000000003</v>
      </c>
      <c r="F109" s="3">
        <f t="shared" si="15"/>
        <v>0</v>
      </c>
      <c r="G109" s="3">
        <f t="shared" si="17"/>
        <v>37.200000000000003</v>
      </c>
      <c r="H109" s="2">
        <f t="shared" si="18"/>
        <v>12398.119499999999</v>
      </c>
      <c r="M109" s="57"/>
    </row>
    <row r="110" spans="1:13" hidden="1" outlineLevel="1" x14ac:dyDescent="0.3">
      <c r="A110" s="21">
        <v>106</v>
      </c>
      <c r="B110" s="2">
        <f t="shared" si="16"/>
        <v>12398.119499999999</v>
      </c>
      <c r="C110" s="3">
        <f t="shared" si="14"/>
        <v>18.600000000000001</v>
      </c>
      <c r="E110" s="3">
        <f t="shared" si="13"/>
        <v>55.800000000000004</v>
      </c>
      <c r="F110" s="3">
        <f t="shared" si="15"/>
        <v>53.010000000000005</v>
      </c>
      <c r="G110" s="3">
        <f t="shared" si="17"/>
        <v>0</v>
      </c>
      <c r="H110" s="2">
        <f t="shared" si="18"/>
        <v>12451.129499999999</v>
      </c>
      <c r="M110" s="57"/>
    </row>
    <row r="111" spans="1:13" hidden="1" outlineLevel="1" x14ac:dyDescent="0.3">
      <c r="A111" s="21">
        <v>107</v>
      </c>
      <c r="B111" s="2">
        <f t="shared" si="16"/>
        <v>12451.129499999999</v>
      </c>
      <c r="C111" s="3">
        <f t="shared" si="14"/>
        <v>18.68</v>
      </c>
      <c r="E111" s="3">
        <f t="shared" si="13"/>
        <v>18.68</v>
      </c>
      <c r="F111" s="3">
        <f t="shared" si="15"/>
        <v>0</v>
      </c>
      <c r="G111" s="3">
        <f t="shared" si="17"/>
        <v>18.68</v>
      </c>
      <c r="H111" s="2">
        <f t="shared" si="18"/>
        <v>12451.129499999999</v>
      </c>
      <c r="M111" s="57"/>
    </row>
    <row r="112" spans="1:13" hidden="1" outlineLevel="1" x14ac:dyDescent="0.3">
      <c r="A112" s="21">
        <v>108</v>
      </c>
      <c r="B112" s="2">
        <f t="shared" si="16"/>
        <v>12451.129499999999</v>
      </c>
      <c r="C112" s="3">
        <f t="shared" si="14"/>
        <v>18.68</v>
      </c>
      <c r="E112" s="3">
        <f t="shared" si="13"/>
        <v>37.36</v>
      </c>
      <c r="F112" s="3">
        <f t="shared" si="15"/>
        <v>0</v>
      </c>
      <c r="G112" s="3">
        <f t="shared" si="17"/>
        <v>37.36</v>
      </c>
      <c r="H112" s="2">
        <f t="shared" si="18"/>
        <v>12451.129499999999</v>
      </c>
      <c r="M112" s="57"/>
    </row>
    <row r="113" spans="1:13" hidden="1" outlineLevel="1" x14ac:dyDescent="0.3">
      <c r="A113" s="21">
        <v>109</v>
      </c>
      <c r="B113" s="2">
        <f t="shared" si="16"/>
        <v>12451.129499999999</v>
      </c>
      <c r="C113" s="3">
        <f t="shared" si="14"/>
        <v>18.68</v>
      </c>
      <c r="E113" s="3">
        <f t="shared" si="13"/>
        <v>56.04</v>
      </c>
      <c r="F113" s="3">
        <f t="shared" si="15"/>
        <v>53.238</v>
      </c>
      <c r="G113" s="3">
        <f t="shared" si="17"/>
        <v>0</v>
      </c>
      <c r="H113" s="2">
        <f t="shared" si="18"/>
        <v>12504.367499999998</v>
      </c>
      <c r="M113" s="57"/>
    </row>
    <row r="114" spans="1:13" hidden="1" outlineLevel="1" x14ac:dyDescent="0.3">
      <c r="A114" s="21">
        <v>110</v>
      </c>
      <c r="B114" s="2">
        <f t="shared" si="16"/>
        <v>12504.367499999998</v>
      </c>
      <c r="C114" s="3">
        <f t="shared" si="14"/>
        <v>18.760000000000002</v>
      </c>
      <c r="E114" s="3">
        <f t="shared" si="13"/>
        <v>18.760000000000002</v>
      </c>
      <c r="F114" s="3">
        <f t="shared" si="15"/>
        <v>0</v>
      </c>
      <c r="G114" s="3">
        <f t="shared" si="17"/>
        <v>18.760000000000002</v>
      </c>
      <c r="H114" s="2">
        <f t="shared" si="18"/>
        <v>12504.367499999998</v>
      </c>
      <c r="M114" s="57"/>
    </row>
    <row r="115" spans="1:13" hidden="1" outlineLevel="1" x14ac:dyDescent="0.3">
      <c r="A115" s="21">
        <v>111</v>
      </c>
      <c r="B115" s="2">
        <f t="shared" si="16"/>
        <v>12504.367499999998</v>
      </c>
      <c r="C115" s="3">
        <f t="shared" si="14"/>
        <v>18.760000000000002</v>
      </c>
      <c r="E115" s="3">
        <f t="shared" si="13"/>
        <v>37.520000000000003</v>
      </c>
      <c r="F115" s="3">
        <f t="shared" si="15"/>
        <v>0</v>
      </c>
      <c r="G115" s="3">
        <f t="shared" si="17"/>
        <v>37.520000000000003</v>
      </c>
      <c r="H115" s="2">
        <f t="shared" si="18"/>
        <v>12504.367499999998</v>
      </c>
      <c r="M115" s="57"/>
    </row>
    <row r="116" spans="1:13" hidden="1" outlineLevel="1" x14ac:dyDescent="0.3">
      <c r="A116" s="21">
        <v>112</v>
      </c>
      <c r="B116" s="2">
        <f t="shared" si="16"/>
        <v>12504.367499999998</v>
      </c>
      <c r="C116" s="3">
        <f t="shared" si="14"/>
        <v>18.760000000000002</v>
      </c>
      <c r="E116" s="3">
        <f t="shared" si="13"/>
        <v>56.28</v>
      </c>
      <c r="F116" s="3">
        <f t="shared" si="15"/>
        <v>53.466000000000001</v>
      </c>
      <c r="G116" s="3">
        <f t="shared" si="17"/>
        <v>0</v>
      </c>
      <c r="H116" s="2">
        <f t="shared" si="18"/>
        <v>12557.833499999999</v>
      </c>
      <c r="M116" s="57"/>
    </row>
    <row r="117" spans="1:13" hidden="1" outlineLevel="1" x14ac:dyDescent="0.3">
      <c r="A117" s="21">
        <v>113</v>
      </c>
      <c r="B117" s="2">
        <f t="shared" si="16"/>
        <v>12557.833499999999</v>
      </c>
      <c r="C117" s="3">
        <f t="shared" si="14"/>
        <v>18.84</v>
      </c>
      <c r="E117" s="3">
        <f t="shared" si="13"/>
        <v>18.84</v>
      </c>
      <c r="F117" s="3">
        <f t="shared" si="15"/>
        <v>0</v>
      </c>
      <c r="G117" s="3">
        <f t="shared" si="17"/>
        <v>18.84</v>
      </c>
      <c r="H117" s="2">
        <f t="shared" si="18"/>
        <v>12557.833499999999</v>
      </c>
      <c r="M117" s="57"/>
    </row>
    <row r="118" spans="1:13" hidden="1" outlineLevel="1" x14ac:dyDescent="0.3">
      <c r="A118" s="21">
        <v>114</v>
      </c>
      <c r="B118" s="2">
        <f t="shared" si="16"/>
        <v>12557.833499999999</v>
      </c>
      <c r="C118" s="3">
        <f t="shared" si="14"/>
        <v>18.84</v>
      </c>
      <c r="E118" s="3">
        <f t="shared" si="13"/>
        <v>37.68</v>
      </c>
      <c r="F118" s="3">
        <f t="shared" si="15"/>
        <v>0</v>
      </c>
      <c r="G118" s="3">
        <f t="shared" si="17"/>
        <v>37.68</v>
      </c>
      <c r="H118" s="2">
        <f t="shared" si="18"/>
        <v>12557.833499999999</v>
      </c>
      <c r="M118" s="57"/>
    </row>
    <row r="119" spans="1:13" hidden="1" outlineLevel="1" x14ac:dyDescent="0.3">
      <c r="A119" s="21">
        <v>115</v>
      </c>
      <c r="B119" s="2">
        <f t="shared" si="16"/>
        <v>12557.833499999999</v>
      </c>
      <c r="C119" s="3">
        <f t="shared" si="14"/>
        <v>18.84</v>
      </c>
      <c r="E119" s="3">
        <f t="shared" si="13"/>
        <v>56.519999999999996</v>
      </c>
      <c r="F119" s="3">
        <f t="shared" si="15"/>
        <v>53.693999999999996</v>
      </c>
      <c r="G119" s="3">
        <f t="shared" si="17"/>
        <v>0</v>
      </c>
      <c r="H119" s="2">
        <f t="shared" si="18"/>
        <v>12611.527499999998</v>
      </c>
      <c r="M119" s="57"/>
    </row>
    <row r="120" spans="1:13" hidden="1" outlineLevel="1" x14ac:dyDescent="0.3">
      <c r="A120" s="21">
        <v>116</v>
      </c>
      <c r="B120" s="2">
        <f t="shared" si="16"/>
        <v>12611.527499999998</v>
      </c>
      <c r="C120" s="3">
        <f t="shared" si="14"/>
        <v>18.920000000000002</v>
      </c>
      <c r="E120" s="3">
        <f t="shared" si="13"/>
        <v>18.920000000000002</v>
      </c>
      <c r="F120" s="3">
        <f t="shared" si="15"/>
        <v>0</v>
      </c>
      <c r="G120" s="3">
        <f t="shared" si="17"/>
        <v>18.920000000000002</v>
      </c>
      <c r="H120" s="2">
        <f t="shared" si="18"/>
        <v>12611.527499999998</v>
      </c>
      <c r="M120" s="57"/>
    </row>
    <row r="121" spans="1:13" hidden="1" outlineLevel="1" x14ac:dyDescent="0.3">
      <c r="A121" s="21">
        <v>117</v>
      </c>
      <c r="B121" s="2">
        <f t="shared" si="16"/>
        <v>12611.527499999998</v>
      </c>
      <c r="C121" s="3">
        <f t="shared" si="14"/>
        <v>18.920000000000002</v>
      </c>
      <c r="E121" s="3">
        <f t="shared" si="13"/>
        <v>37.840000000000003</v>
      </c>
      <c r="F121" s="3">
        <f t="shared" si="15"/>
        <v>0</v>
      </c>
      <c r="G121" s="3">
        <f t="shared" si="17"/>
        <v>37.840000000000003</v>
      </c>
      <c r="H121" s="2">
        <f t="shared" si="18"/>
        <v>12611.527499999998</v>
      </c>
      <c r="M121" s="57"/>
    </row>
    <row r="122" spans="1:13" hidden="1" outlineLevel="1" x14ac:dyDescent="0.3">
      <c r="A122" s="21">
        <v>118</v>
      </c>
      <c r="B122" s="2">
        <f t="shared" si="16"/>
        <v>12611.527499999998</v>
      </c>
      <c r="C122" s="3">
        <f t="shared" si="14"/>
        <v>18.920000000000002</v>
      </c>
      <c r="E122" s="3">
        <f t="shared" si="13"/>
        <v>56.760000000000005</v>
      </c>
      <c r="F122" s="3">
        <f t="shared" si="15"/>
        <v>53.922000000000004</v>
      </c>
      <c r="G122" s="3">
        <f t="shared" si="17"/>
        <v>0</v>
      </c>
      <c r="H122" s="2">
        <f t="shared" si="18"/>
        <v>12665.449499999999</v>
      </c>
      <c r="M122" s="57"/>
    </row>
    <row r="123" spans="1:13" hidden="1" outlineLevel="1" x14ac:dyDescent="0.3">
      <c r="A123" s="21">
        <v>119</v>
      </c>
      <c r="B123" s="2">
        <f t="shared" si="16"/>
        <v>12665.449499999999</v>
      </c>
      <c r="C123" s="3">
        <f t="shared" si="14"/>
        <v>19</v>
      </c>
      <c r="E123" s="3">
        <f t="shared" si="13"/>
        <v>19</v>
      </c>
      <c r="F123" s="3">
        <f t="shared" si="15"/>
        <v>0</v>
      </c>
      <c r="G123" s="3">
        <f t="shared" si="17"/>
        <v>19</v>
      </c>
      <c r="H123" s="2">
        <f t="shared" si="18"/>
        <v>12665.449499999999</v>
      </c>
      <c r="M123" s="57"/>
    </row>
    <row r="124" spans="1:13" hidden="1" outlineLevel="1" x14ac:dyDescent="0.3">
      <c r="A124" s="21">
        <v>120</v>
      </c>
      <c r="B124" s="2">
        <f t="shared" si="16"/>
        <v>12665.449499999999</v>
      </c>
      <c r="C124" s="3">
        <f t="shared" si="14"/>
        <v>19</v>
      </c>
      <c r="D124" s="8">
        <f>D34</f>
        <v>200</v>
      </c>
      <c r="E124" s="3">
        <f t="shared" si="13"/>
        <v>38</v>
      </c>
      <c r="F124" s="3">
        <f t="shared" si="15"/>
        <v>0</v>
      </c>
      <c r="G124" s="3">
        <f t="shared" si="17"/>
        <v>38</v>
      </c>
      <c r="H124" s="2">
        <f t="shared" si="18"/>
        <v>12855.449499999999</v>
      </c>
      <c r="I124" s="8">
        <f>D124+I94</f>
        <v>10800</v>
      </c>
      <c r="J124" s="8"/>
      <c r="M124" s="57"/>
    </row>
    <row r="125" spans="1:13" hidden="1" outlineLevel="1" x14ac:dyDescent="0.3">
      <c r="A125" s="21">
        <v>121</v>
      </c>
      <c r="B125" s="2">
        <f t="shared" si="16"/>
        <v>12855.449499999999</v>
      </c>
      <c r="C125" s="3">
        <f t="shared" si="14"/>
        <v>19.28</v>
      </c>
      <c r="E125" s="3">
        <f t="shared" si="13"/>
        <v>57.28</v>
      </c>
      <c r="F125" s="3">
        <f t="shared" si="15"/>
        <v>54.415999999999997</v>
      </c>
      <c r="G125" s="3">
        <f t="shared" si="17"/>
        <v>0</v>
      </c>
      <c r="H125" s="2">
        <f t="shared" si="18"/>
        <v>12909.865499999998</v>
      </c>
      <c r="M125" s="57"/>
    </row>
    <row r="126" spans="1:13" hidden="1" outlineLevel="1" x14ac:dyDescent="0.3">
      <c r="A126" s="21">
        <v>122</v>
      </c>
      <c r="B126" s="2">
        <f t="shared" si="16"/>
        <v>12909.865499999998</v>
      </c>
      <c r="C126" s="3">
        <f t="shared" si="14"/>
        <v>19.36</v>
      </c>
      <c r="E126" s="3">
        <f t="shared" si="13"/>
        <v>19.36</v>
      </c>
      <c r="F126" s="3">
        <f t="shared" si="15"/>
        <v>0</v>
      </c>
      <c r="G126" s="3">
        <f t="shared" si="17"/>
        <v>19.36</v>
      </c>
      <c r="H126" s="2">
        <f t="shared" si="18"/>
        <v>12909.865499999998</v>
      </c>
      <c r="M126" s="57"/>
    </row>
    <row r="127" spans="1:13" hidden="1" outlineLevel="1" x14ac:dyDescent="0.3">
      <c r="A127" s="21">
        <v>123</v>
      </c>
      <c r="B127" s="2">
        <f t="shared" si="16"/>
        <v>12909.865499999998</v>
      </c>
      <c r="C127" s="3">
        <f t="shared" si="14"/>
        <v>19.36</v>
      </c>
      <c r="E127" s="3">
        <f t="shared" si="13"/>
        <v>38.72</v>
      </c>
      <c r="F127" s="3">
        <f t="shared" si="15"/>
        <v>0</v>
      </c>
      <c r="G127" s="3">
        <f t="shared" si="17"/>
        <v>38.72</v>
      </c>
      <c r="H127" s="2">
        <f t="shared" si="18"/>
        <v>12909.865499999998</v>
      </c>
      <c r="M127" s="57"/>
    </row>
    <row r="128" spans="1:13" hidden="1" outlineLevel="1" x14ac:dyDescent="0.3">
      <c r="A128" s="21">
        <v>124</v>
      </c>
      <c r="B128" s="2">
        <f t="shared" si="16"/>
        <v>12909.865499999998</v>
      </c>
      <c r="C128" s="3">
        <f t="shared" si="14"/>
        <v>19.36</v>
      </c>
      <c r="E128" s="3">
        <f t="shared" si="13"/>
        <v>58.08</v>
      </c>
      <c r="F128" s="3">
        <f t="shared" si="15"/>
        <v>55.175999999999995</v>
      </c>
      <c r="G128" s="3">
        <f t="shared" si="17"/>
        <v>0</v>
      </c>
      <c r="H128" s="2">
        <f t="shared" si="18"/>
        <v>12965.041499999998</v>
      </c>
      <c r="M128" s="57"/>
    </row>
    <row r="129" spans="1:13" hidden="1" outlineLevel="1" x14ac:dyDescent="0.3">
      <c r="A129" s="21">
        <v>125</v>
      </c>
      <c r="B129" s="2">
        <f t="shared" si="16"/>
        <v>12965.041499999998</v>
      </c>
      <c r="C129" s="3">
        <f t="shared" si="14"/>
        <v>19.45</v>
      </c>
      <c r="E129" s="3">
        <f t="shared" si="13"/>
        <v>19.45</v>
      </c>
      <c r="F129" s="3">
        <f t="shared" si="15"/>
        <v>0</v>
      </c>
      <c r="G129" s="3">
        <f t="shared" si="17"/>
        <v>19.45</v>
      </c>
      <c r="H129" s="2">
        <f t="shared" si="18"/>
        <v>12965.041499999998</v>
      </c>
      <c r="M129" s="57"/>
    </row>
    <row r="130" spans="1:13" hidden="1" outlineLevel="1" x14ac:dyDescent="0.3">
      <c r="A130" s="21">
        <v>126</v>
      </c>
      <c r="B130" s="2">
        <f t="shared" si="16"/>
        <v>12965.041499999998</v>
      </c>
      <c r="C130" s="3">
        <f t="shared" si="14"/>
        <v>19.45</v>
      </c>
      <c r="E130" s="3">
        <f t="shared" si="13"/>
        <v>38.9</v>
      </c>
      <c r="F130" s="3">
        <f t="shared" si="15"/>
        <v>0</v>
      </c>
      <c r="G130" s="3">
        <f t="shared" si="17"/>
        <v>38.9</v>
      </c>
      <c r="H130" s="2">
        <f t="shared" si="18"/>
        <v>12965.041499999998</v>
      </c>
      <c r="M130" s="57"/>
    </row>
    <row r="131" spans="1:13" hidden="1" outlineLevel="1" x14ac:dyDescent="0.3">
      <c r="A131" s="21">
        <v>127</v>
      </c>
      <c r="B131" s="2">
        <f t="shared" si="16"/>
        <v>12965.041499999998</v>
      </c>
      <c r="C131" s="3">
        <f t="shared" si="14"/>
        <v>19.45</v>
      </c>
      <c r="E131" s="3">
        <f t="shared" si="13"/>
        <v>58.349999999999994</v>
      </c>
      <c r="F131" s="3">
        <f t="shared" si="15"/>
        <v>55.43249999999999</v>
      </c>
      <c r="G131" s="3">
        <f t="shared" si="17"/>
        <v>0</v>
      </c>
      <c r="H131" s="2">
        <f t="shared" si="18"/>
        <v>13020.473999999998</v>
      </c>
      <c r="M131" s="57"/>
    </row>
    <row r="132" spans="1:13" hidden="1" outlineLevel="1" x14ac:dyDescent="0.3">
      <c r="A132" s="21">
        <v>128</v>
      </c>
      <c r="B132" s="2">
        <f t="shared" si="16"/>
        <v>13020.473999999998</v>
      </c>
      <c r="C132" s="3">
        <f t="shared" si="14"/>
        <v>19.53</v>
      </c>
      <c r="E132" s="3">
        <f t="shared" ref="E132:E195" si="19">C132+G131</f>
        <v>19.53</v>
      </c>
      <c r="F132" s="3">
        <f t="shared" si="15"/>
        <v>0</v>
      </c>
      <c r="G132" s="3">
        <f t="shared" si="17"/>
        <v>19.53</v>
      </c>
      <c r="H132" s="2">
        <f t="shared" si="18"/>
        <v>13020.473999999998</v>
      </c>
      <c r="M132" s="57"/>
    </row>
    <row r="133" spans="1:13" hidden="1" outlineLevel="1" x14ac:dyDescent="0.3">
      <c r="A133" s="21">
        <v>129</v>
      </c>
      <c r="B133" s="2">
        <f t="shared" si="16"/>
        <v>13020.473999999998</v>
      </c>
      <c r="C133" s="3">
        <f t="shared" ref="C133:C196" si="20">ROUND(B133*Ertrag/100,2)</f>
        <v>19.53</v>
      </c>
      <c r="E133" s="3">
        <f t="shared" si="19"/>
        <v>39.06</v>
      </c>
      <c r="F133" s="3">
        <f t="shared" ref="F133:F196" si="21">IF(E133&lt;50,0,E133*gebuehr)</f>
        <v>0</v>
      </c>
      <c r="G133" s="3">
        <f t="shared" si="17"/>
        <v>39.06</v>
      </c>
      <c r="H133" s="2">
        <f t="shared" si="18"/>
        <v>13020.473999999998</v>
      </c>
      <c r="M133" s="57"/>
    </row>
    <row r="134" spans="1:13" hidden="1" outlineLevel="1" x14ac:dyDescent="0.3">
      <c r="A134" s="21">
        <v>130</v>
      </c>
      <c r="B134" s="2">
        <f t="shared" si="16"/>
        <v>13020.473999999998</v>
      </c>
      <c r="C134" s="3">
        <f t="shared" si="20"/>
        <v>19.53</v>
      </c>
      <c r="E134" s="3">
        <f t="shared" si="19"/>
        <v>58.59</v>
      </c>
      <c r="F134" s="3">
        <f t="shared" si="21"/>
        <v>55.660499999999999</v>
      </c>
      <c r="G134" s="3">
        <f t="shared" si="17"/>
        <v>0</v>
      </c>
      <c r="H134" s="2">
        <f t="shared" si="18"/>
        <v>13076.134499999998</v>
      </c>
      <c r="M134" s="57"/>
    </row>
    <row r="135" spans="1:13" hidden="1" outlineLevel="1" x14ac:dyDescent="0.3">
      <c r="A135" s="21">
        <v>131</v>
      </c>
      <c r="B135" s="2">
        <f t="shared" si="16"/>
        <v>13076.134499999998</v>
      </c>
      <c r="C135" s="3">
        <f t="shared" si="20"/>
        <v>19.61</v>
      </c>
      <c r="E135" s="3">
        <f t="shared" si="19"/>
        <v>19.61</v>
      </c>
      <c r="F135" s="3">
        <f t="shared" si="21"/>
        <v>0</v>
      </c>
      <c r="G135" s="3">
        <f t="shared" si="17"/>
        <v>19.61</v>
      </c>
      <c r="H135" s="2">
        <f t="shared" si="18"/>
        <v>13076.134499999998</v>
      </c>
      <c r="M135" s="57"/>
    </row>
    <row r="136" spans="1:13" hidden="1" outlineLevel="1" x14ac:dyDescent="0.3">
      <c r="A136" s="21">
        <v>132</v>
      </c>
      <c r="B136" s="2">
        <f t="shared" ref="B136:B199" si="22">H135</f>
        <v>13076.134499999998</v>
      </c>
      <c r="C136" s="3">
        <f t="shared" si="20"/>
        <v>19.61</v>
      </c>
      <c r="E136" s="3">
        <f t="shared" si="19"/>
        <v>39.22</v>
      </c>
      <c r="F136" s="3">
        <f t="shared" si="21"/>
        <v>0</v>
      </c>
      <c r="G136" s="3">
        <f t="shared" si="17"/>
        <v>39.22</v>
      </c>
      <c r="H136" s="2">
        <f t="shared" si="18"/>
        <v>13076.134499999998</v>
      </c>
      <c r="M136" s="57"/>
    </row>
    <row r="137" spans="1:13" hidden="1" outlineLevel="1" x14ac:dyDescent="0.3">
      <c r="A137" s="21">
        <v>133</v>
      </c>
      <c r="B137" s="2">
        <f t="shared" si="22"/>
        <v>13076.134499999998</v>
      </c>
      <c r="C137" s="3">
        <f t="shared" si="20"/>
        <v>19.61</v>
      </c>
      <c r="E137" s="3">
        <f t="shared" si="19"/>
        <v>58.83</v>
      </c>
      <c r="F137" s="3">
        <f t="shared" si="21"/>
        <v>55.888499999999993</v>
      </c>
      <c r="G137" s="3">
        <f t="shared" si="17"/>
        <v>0</v>
      </c>
      <c r="H137" s="2">
        <f t="shared" si="18"/>
        <v>13132.022999999997</v>
      </c>
      <c r="M137" s="57"/>
    </row>
    <row r="138" spans="1:13" hidden="1" outlineLevel="1" x14ac:dyDescent="0.3">
      <c r="A138" s="21">
        <v>134</v>
      </c>
      <c r="B138" s="2">
        <f t="shared" si="22"/>
        <v>13132.022999999997</v>
      </c>
      <c r="C138" s="3">
        <f t="shared" si="20"/>
        <v>19.7</v>
      </c>
      <c r="E138" s="3">
        <f t="shared" si="19"/>
        <v>19.7</v>
      </c>
      <c r="F138" s="3">
        <f t="shared" si="21"/>
        <v>0</v>
      </c>
      <c r="G138" s="3">
        <f t="shared" si="17"/>
        <v>19.7</v>
      </c>
      <c r="H138" s="2">
        <f t="shared" si="18"/>
        <v>13132.022999999997</v>
      </c>
      <c r="M138" s="57"/>
    </row>
    <row r="139" spans="1:13" hidden="1" outlineLevel="1" x14ac:dyDescent="0.3">
      <c r="A139" s="21">
        <v>135</v>
      </c>
      <c r="B139" s="2">
        <f t="shared" si="22"/>
        <v>13132.022999999997</v>
      </c>
      <c r="C139" s="3">
        <f t="shared" si="20"/>
        <v>19.7</v>
      </c>
      <c r="E139" s="3">
        <f t="shared" si="19"/>
        <v>39.4</v>
      </c>
      <c r="F139" s="3">
        <f t="shared" si="21"/>
        <v>0</v>
      </c>
      <c r="G139" s="3">
        <f t="shared" si="17"/>
        <v>39.4</v>
      </c>
      <c r="H139" s="2">
        <f t="shared" si="18"/>
        <v>13132.022999999997</v>
      </c>
      <c r="M139" s="57"/>
    </row>
    <row r="140" spans="1:13" hidden="1" outlineLevel="1" x14ac:dyDescent="0.3">
      <c r="A140" s="21">
        <v>136</v>
      </c>
      <c r="B140" s="2">
        <f t="shared" si="22"/>
        <v>13132.022999999997</v>
      </c>
      <c r="C140" s="3">
        <f t="shared" si="20"/>
        <v>19.7</v>
      </c>
      <c r="E140" s="3">
        <f t="shared" si="19"/>
        <v>59.099999999999994</v>
      </c>
      <c r="F140" s="3">
        <f t="shared" si="21"/>
        <v>56.144999999999989</v>
      </c>
      <c r="G140" s="3">
        <f t="shared" si="17"/>
        <v>0</v>
      </c>
      <c r="H140" s="2">
        <f t="shared" si="18"/>
        <v>13188.167999999998</v>
      </c>
      <c r="M140" s="57"/>
    </row>
    <row r="141" spans="1:13" hidden="1" outlineLevel="1" x14ac:dyDescent="0.3">
      <c r="A141" s="21">
        <v>137</v>
      </c>
      <c r="B141" s="2">
        <f t="shared" si="22"/>
        <v>13188.167999999998</v>
      </c>
      <c r="C141" s="3">
        <f t="shared" si="20"/>
        <v>19.78</v>
      </c>
      <c r="E141" s="3">
        <f t="shared" si="19"/>
        <v>19.78</v>
      </c>
      <c r="F141" s="3">
        <f t="shared" si="21"/>
        <v>0</v>
      </c>
      <c r="G141" s="3">
        <f t="shared" si="17"/>
        <v>19.78</v>
      </c>
      <c r="H141" s="2">
        <f t="shared" si="18"/>
        <v>13188.167999999998</v>
      </c>
      <c r="M141" s="57"/>
    </row>
    <row r="142" spans="1:13" hidden="1" outlineLevel="1" x14ac:dyDescent="0.3">
      <c r="A142" s="21">
        <v>138</v>
      </c>
      <c r="B142" s="2">
        <f t="shared" si="22"/>
        <v>13188.167999999998</v>
      </c>
      <c r="C142" s="3">
        <f t="shared" si="20"/>
        <v>19.78</v>
      </c>
      <c r="E142" s="3">
        <f t="shared" si="19"/>
        <v>39.56</v>
      </c>
      <c r="F142" s="3">
        <f t="shared" si="21"/>
        <v>0</v>
      </c>
      <c r="G142" s="3">
        <f t="shared" si="17"/>
        <v>39.56</v>
      </c>
      <c r="H142" s="2">
        <f t="shared" si="18"/>
        <v>13188.167999999998</v>
      </c>
      <c r="M142" s="57"/>
    </row>
    <row r="143" spans="1:13" hidden="1" outlineLevel="1" x14ac:dyDescent="0.3">
      <c r="A143" s="21">
        <v>139</v>
      </c>
      <c r="B143" s="2">
        <f t="shared" si="22"/>
        <v>13188.167999999998</v>
      </c>
      <c r="C143" s="3">
        <f t="shared" si="20"/>
        <v>19.78</v>
      </c>
      <c r="E143" s="3">
        <f t="shared" si="19"/>
        <v>59.34</v>
      </c>
      <c r="F143" s="3">
        <f t="shared" si="21"/>
        <v>56.372999999999998</v>
      </c>
      <c r="G143" s="3">
        <f t="shared" si="17"/>
        <v>0</v>
      </c>
      <c r="H143" s="2">
        <f t="shared" si="18"/>
        <v>13244.540999999997</v>
      </c>
      <c r="M143" s="57"/>
    </row>
    <row r="144" spans="1:13" hidden="1" outlineLevel="1" x14ac:dyDescent="0.3">
      <c r="A144" s="21">
        <v>140</v>
      </c>
      <c r="B144" s="2">
        <f t="shared" si="22"/>
        <v>13244.540999999997</v>
      </c>
      <c r="C144" s="3">
        <f t="shared" si="20"/>
        <v>19.87</v>
      </c>
      <c r="E144" s="3">
        <f t="shared" si="19"/>
        <v>19.87</v>
      </c>
      <c r="F144" s="3">
        <f t="shared" si="21"/>
        <v>0</v>
      </c>
      <c r="G144" s="3">
        <f t="shared" si="17"/>
        <v>19.87</v>
      </c>
      <c r="H144" s="2">
        <f t="shared" si="18"/>
        <v>13244.540999999997</v>
      </c>
      <c r="M144" s="57"/>
    </row>
    <row r="145" spans="1:13" hidden="1" outlineLevel="1" x14ac:dyDescent="0.3">
      <c r="A145" s="21">
        <v>141</v>
      </c>
      <c r="B145" s="2">
        <f t="shared" si="22"/>
        <v>13244.540999999997</v>
      </c>
      <c r="C145" s="3">
        <f t="shared" si="20"/>
        <v>19.87</v>
      </c>
      <c r="E145" s="3">
        <f t="shared" si="19"/>
        <v>39.74</v>
      </c>
      <c r="F145" s="3">
        <f t="shared" si="21"/>
        <v>0</v>
      </c>
      <c r="G145" s="3">
        <f t="shared" si="17"/>
        <v>39.74</v>
      </c>
      <c r="H145" s="2">
        <f t="shared" si="18"/>
        <v>13244.540999999997</v>
      </c>
      <c r="M145" s="57"/>
    </row>
    <row r="146" spans="1:13" hidden="1" outlineLevel="1" x14ac:dyDescent="0.3">
      <c r="A146" s="21">
        <v>142</v>
      </c>
      <c r="B146" s="2">
        <f t="shared" si="22"/>
        <v>13244.540999999997</v>
      </c>
      <c r="C146" s="3">
        <f t="shared" si="20"/>
        <v>19.87</v>
      </c>
      <c r="E146" s="3">
        <f t="shared" si="19"/>
        <v>59.61</v>
      </c>
      <c r="F146" s="3">
        <f t="shared" si="21"/>
        <v>56.6295</v>
      </c>
      <c r="G146" s="3">
        <f t="shared" si="17"/>
        <v>0</v>
      </c>
      <c r="H146" s="2">
        <f t="shared" si="18"/>
        <v>13301.170499999997</v>
      </c>
      <c r="M146" s="57"/>
    </row>
    <row r="147" spans="1:13" hidden="1" outlineLevel="1" x14ac:dyDescent="0.3">
      <c r="A147" s="21">
        <v>143</v>
      </c>
      <c r="B147" s="2">
        <f t="shared" si="22"/>
        <v>13301.170499999997</v>
      </c>
      <c r="C147" s="3">
        <f t="shared" si="20"/>
        <v>19.95</v>
      </c>
      <c r="E147" s="3">
        <f t="shared" si="19"/>
        <v>19.95</v>
      </c>
      <c r="F147" s="3">
        <f t="shared" si="21"/>
        <v>0</v>
      </c>
      <c r="G147" s="3">
        <f t="shared" si="17"/>
        <v>19.95</v>
      </c>
      <c r="H147" s="2">
        <f t="shared" si="18"/>
        <v>13301.170499999997</v>
      </c>
      <c r="M147" s="57"/>
    </row>
    <row r="148" spans="1:13" hidden="1" outlineLevel="1" x14ac:dyDescent="0.3">
      <c r="A148" s="21">
        <v>144</v>
      </c>
      <c r="B148" s="2">
        <f t="shared" si="22"/>
        <v>13301.170499999997</v>
      </c>
      <c r="C148" s="3">
        <f t="shared" si="20"/>
        <v>19.95</v>
      </c>
      <c r="E148" s="3">
        <f t="shared" si="19"/>
        <v>39.9</v>
      </c>
      <c r="F148" s="3">
        <f t="shared" si="21"/>
        <v>0</v>
      </c>
      <c r="G148" s="3">
        <f t="shared" si="17"/>
        <v>39.9</v>
      </c>
      <c r="H148" s="2">
        <f t="shared" si="18"/>
        <v>13301.170499999997</v>
      </c>
      <c r="M148" s="57"/>
    </row>
    <row r="149" spans="1:13" hidden="1" outlineLevel="1" x14ac:dyDescent="0.3">
      <c r="A149" s="21">
        <v>145</v>
      </c>
      <c r="B149" s="2">
        <f t="shared" si="22"/>
        <v>13301.170499999997</v>
      </c>
      <c r="C149" s="3">
        <f t="shared" si="20"/>
        <v>19.95</v>
      </c>
      <c r="E149" s="3">
        <f t="shared" si="19"/>
        <v>59.849999999999994</v>
      </c>
      <c r="F149" s="3">
        <f t="shared" si="21"/>
        <v>56.857499999999995</v>
      </c>
      <c r="G149" s="3">
        <f t="shared" si="17"/>
        <v>0</v>
      </c>
      <c r="H149" s="2">
        <f t="shared" si="18"/>
        <v>13358.027999999997</v>
      </c>
      <c r="M149" s="57"/>
    </row>
    <row r="150" spans="1:13" hidden="1" outlineLevel="1" x14ac:dyDescent="0.3">
      <c r="A150" s="21">
        <v>146</v>
      </c>
      <c r="B150" s="2">
        <f t="shared" si="22"/>
        <v>13358.027999999997</v>
      </c>
      <c r="C150" s="3">
        <f t="shared" si="20"/>
        <v>20.04</v>
      </c>
      <c r="E150" s="3">
        <f t="shared" si="19"/>
        <v>20.04</v>
      </c>
      <c r="F150" s="3">
        <f t="shared" si="21"/>
        <v>0</v>
      </c>
      <c r="G150" s="3">
        <f t="shared" si="17"/>
        <v>20.04</v>
      </c>
      <c r="H150" s="2">
        <f t="shared" si="18"/>
        <v>13358.027999999997</v>
      </c>
      <c r="M150" s="57"/>
    </row>
    <row r="151" spans="1:13" hidden="1" outlineLevel="1" x14ac:dyDescent="0.3">
      <c r="A151" s="21">
        <v>147</v>
      </c>
      <c r="B151" s="2">
        <f t="shared" si="22"/>
        <v>13358.027999999997</v>
      </c>
      <c r="C151" s="3">
        <f t="shared" si="20"/>
        <v>20.04</v>
      </c>
      <c r="E151" s="3">
        <f t="shared" si="19"/>
        <v>40.08</v>
      </c>
      <c r="F151" s="3">
        <f t="shared" si="21"/>
        <v>0</v>
      </c>
      <c r="G151" s="3">
        <f t="shared" si="17"/>
        <v>40.08</v>
      </c>
      <c r="H151" s="2">
        <f t="shared" si="18"/>
        <v>13358.027999999997</v>
      </c>
      <c r="M151" s="57"/>
    </row>
    <row r="152" spans="1:13" hidden="1" outlineLevel="1" x14ac:dyDescent="0.3">
      <c r="A152" s="21">
        <v>148</v>
      </c>
      <c r="B152" s="2">
        <f t="shared" si="22"/>
        <v>13358.027999999997</v>
      </c>
      <c r="C152" s="3">
        <f t="shared" si="20"/>
        <v>20.04</v>
      </c>
      <c r="E152" s="3">
        <f t="shared" si="19"/>
        <v>60.12</v>
      </c>
      <c r="F152" s="3">
        <f t="shared" si="21"/>
        <v>57.113999999999997</v>
      </c>
      <c r="G152" s="3">
        <f t="shared" ref="G152:G215" si="23">IF(F152&gt;0,0,E152-F152)</f>
        <v>0</v>
      </c>
      <c r="H152" s="2">
        <f t="shared" si="18"/>
        <v>13415.141999999996</v>
      </c>
      <c r="M152" s="57"/>
    </row>
    <row r="153" spans="1:13" hidden="1" outlineLevel="1" x14ac:dyDescent="0.3">
      <c r="A153" s="21">
        <v>149</v>
      </c>
      <c r="B153" s="2">
        <f t="shared" si="22"/>
        <v>13415.141999999996</v>
      </c>
      <c r="C153" s="3">
        <f t="shared" si="20"/>
        <v>20.12</v>
      </c>
      <c r="E153" s="3">
        <f t="shared" si="19"/>
        <v>20.12</v>
      </c>
      <c r="F153" s="3">
        <f t="shared" si="21"/>
        <v>0</v>
      </c>
      <c r="G153" s="3">
        <f t="shared" si="23"/>
        <v>20.12</v>
      </c>
      <c r="H153" s="2">
        <f t="shared" si="18"/>
        <v>13415.141999999996</v>
      </c>
      <c r="M153" s="57"/>
    </row>
    <row r="154" spans="1:13" hidden="1" outlineLevel="1" x14ac:dyDescent="0.3">
      <c r="A154" s="21">
        <v>150</v>
      </c>
      <c r="B154" s="2">
        <f t="shared" si="22"/>
        <v>13415.141999999996</v>
      </c>
      <c r="C154" s="3">
        <f t="shared" si="20"/>
        <v>20.12</v>
      </c>
      <c r="D154" s="8">
        <f>D34</f>
        <v>200</v>
      </c>
      <c r="E154" s="3">
        <f t="shared" si="19"/>
        <v>40.24</v>
      </c>
      <c r="F154" s="3">
        <f t="shared" si="21"/>
        <v>0</v>
      </c>
      <c r="G154" s="3">
        <f t="shared" si="23"/>
        <v>40.24</v>
      </c>
      <c r="H154" s="2">
        <f t="shared" si="18"/>
        <v>13605.141999999996</v>
      </c>
      <c r="I154" s="8">
        <f>D154+I124</f>
        <v>11000</v>
      </c>
      <c r="J154" s="8"/>
      <c r="M154" s="57"/>
    </row>
    <row r="155" spans="1:13" hidden="1" outlineLevel="1" x14ac:dyDescent="0.3">
      <c r="A155" s="21">
        <v>151</v>
      </c>
      <c r="B155" s="2">
        <f t="shared" si="22"/>
        <v>13605.141999999996</v>
      </c>
      <c r="C155" s="3">
        <f t="shared" si="20"/>
        <v>20.41</v>
      </c>
      <c r="E155" s="3">
        <f t="shared" si="19"/>
        <v>60.650000000000006</v>
      </c>
      <c r="F155" s="3">
        <f t="shared" si="21"/>
        <v>57.6175</v>
      </c>
      <c r="G155" s="3">
        <f t="shared" si="23"/>
        <v>0</v>
      </c>
      <c r="H155" s="2">
        <f t="shared" si="18"/>
        <v>13662.759499999996</v>
      </c>
      <c r="M155" s="57"/>
    </row>
    <row r="156" spans="1:13" hidden="1" outlineLevel="1" x14ac:dyDescent="0.3">
      <c r="A156" s="21">
        <v>152</v>
      </c>
      <c r="B156" s="2">
        <f t="shared" si="22"/>
        <v>13662.759499999996</v>
      </c>
      <c r="C156" s="3">
        <f t="shared" si="20"/>
        <v>20.49</v>
      </c>
      <c r="E156" s="3">
        <f t="shared" si="19"/>
        <v>20.49</v>
      </c>
      <c r="F156" s="3">
        <f t="shared" si="21"/>
        <v>0</v>
      </c>
      <c r="G156" s="3">
        <f t="shared" si="23"/>
        <v>20.49</v>
      </c>
      <c r="H156" s="2">
        <f t="shared" si="18"/>
        <v>13662.759499999996</v>
      </c>
      <c r="M156" s="57"/>
    </row>
    <row r="157" spans="1:13" hidden="1" outlineLevel="1" x14ac:dyDescent="0.3">
      <c r="A157" s="21">
        <v>153</v>
      </c>
      <c r="B157" s="2">
        <f t="shared" si="22"/>
        <v>13662.759499999996</v>
      </c>
      <c r="C157" s="3">
        <f t="shared" si="20"/>
        <v>20.49</v>
      </c>
      <c r="E157" s="3">
        <f t="shared" si="19"/>
        <v>40.98</v>
      </c>
      <c r="F157" s="3">
        <f t="shared" si="21"/>
        <v>0</v>
      </c>
      <c r="G157" s="3">
        <f t="shared" si="23"/>
        <v>40.98</v>
      </c>
      <c r="H157" s="2">
        <f t="shared" si="18"/>
        <v>13662.759499999996</v>
      </c>
      <c r="M157" s="57"/>
    </row>
    <row r="158" spans="1:13" hidden="1" outlineLevel="1" x14ac:dyDescent="0.3">
      <c r="A158" s="21">
        <v>154</v>
      </c>
      <c r="B158" s="2">
        <f t="shared" si="22"/>
        <v>13662.759499999996</v>
      </c>
      <c r="C158" s="3">
        <f t="shared" si="20"/>
        <v>20.49</v>
      </c>
      <c r="E158" s="3">
        <f t="shared" si="19"/>
        <v>61.47</v>
      </c>
      <c r="F158" s="3">
        <f t="shared" si="21"/>
        <v>58.396499999999996</v>
      </c>
      <c r="G158" s="3">
        <f t="shared" si="23"/>
        <v>0</v>
      </c>
      <c r="H158" s="2">
        <f t="shared" si="18"/>
        <v>13721.155999999997</v>
      </c>
      <c r="M158" s="57"/>
    </row>
    <row r="159" spans="1:13" hidden="1" outlineLevel="1" x14ac:dyDescent="0.3">
      <c r="A159" s="21">
        <v>155</v>
      </c>
      <c r="B159" s="2">
        <f t="shared" si="22"/>
        <v>13721.155999999997</v>
      </c>
      <c r="C159" s="3">
        <f t="shared" si="20"/>
        <v>20.58</v>
      </c>
      <c r="E159" s="3">
        <f t="shared" si="19"/>
        <v>20.58</v>
      </c>
      <c r="F159" s="3">
        <f t="shared" si="21"/>
        <v>0</v>
      </c>
      <c r="G159" s="3">
        <f t="shared" si="23"/>
        <v>20.58</v>
      </c>
      <c r="H159" s="2">
        <f t="shared" si="18"/>
        <v>13721.155999999997</v>
      </c>
      <c r="M159" s="57"/>
    </row>
    <row r="160" spans="1:13" hidden="1" outlineLevel="1" x14ac:dyDescent="0.3">
      <c r="A160" s="21">
        <v>156</v>
      </c>
      <c r="B160" s="2">
        <f t="shared" si="22"/>
        <v>13721.155999999997</v>
      </c>
      <c r="C160" s="3">
        <f t="shared" si="20"/>
        <v>20.58</v>
      </c>
      <c r="E160" s="3">
        <f t="shared" si="19"/>
        <v>41.16</v>
      </c>
      <c r="F160" s="3">
        <f t="shared" si="21"/>
        <v>0</v>
      </c>
      <c r="G160" s="3">
        <f t="shared" si="23"/>
        <v>41.16</v>
      </c>
      <c r="H160" s="2">
        <f t="shared" si="18"/>
        <v>13721.155999999997</v>
      </c>
      <c r="M160" s="57"/>
    </row>
    <row r="161" spans="1:13" hidden="1" outlineLevel="1" x14ac:dyDescent="0.3">
      <c r="A161" s="21">
        <v>157</v>
      </c>
      <c r="B161" s="2">
        <f t="shared" si="22"/>
        <v>13721.155999999997</v>
      </c>
      <c r="C161" s="3">
        <f t="shared" si="20"/>
        <v>20.58</v>
      </c>
      <c r="E161" s="3">
        <f t="shared" si="19"/>
        <v>61.739999999999995</v>
      </c>
      <c r="F161" s="3">
        <f t="shared" si="21"/>
        <v>58.652999999999992</v>
      </c>
      <c r="G161" s="3">
        <f t="shared" si="23"/>
        <v>0</v>
      </c>
      <c r="H161" s="2">
        <f t="shared" si="18"/>
        <v>13779.808999999997</v>
      </c>
      <c r="M161" s="57"/>
    </row>
    <row r="162" spans="1:13" hidden="1" outlineLevel="1" x14ac:dyDescent="0.3">
      <c r="A162" s="21">
        <v>158</v>
      </c>
      <c r="B162" s="2">
        <f t="shared" si="22"/>
        <v>13779.808999999997</v>
      </c>
      <c r="C162" s="3">
        <f t="shared" si="20"/>
        <v>20.67</v>
      </c>
      <c r="E162" s="3">
        <f t="shared" si="19"/>
        <v>20.67</v>
      </c>
      <c r="F162" s="3">
        <f t="shared" si="21"/>
        <v>0</v>
      </c>
      <c r="G162" s="3">
        <f t="shared" si="23"/>
        <v>20.67</v>
      </c>
      <c r="H162" s="2">
        <f t="shared" ref="H162:H225" si="24">B162+F162+(D162*gebuehr)</f>
        <v>13779.808999999997</v>
      </c>
      <c r="M162" s="57"/>
    </row>
    <row r="163" spans="1:13" hidden="1" outlineLevel="1" x14ac:dyDescent="0.3">
      <c r="A163" s="21">
        <v>159</v>
      </c>
      <c r="B163" s="2">
        <f t="shared" si="22"/>
        <v>13779.808999999997</v>
      </c>
      <c r="C163" s="3">
        <f t="shared" si="20"/>
        <v>20.67</v>
      </c>
      <c r="E163" s="3">
        <f t="shared" si="19"/>
        <v>41.34</v>
      </c>
      <c r="F163" s="3">
        <f t="shared" si="21"/>
        <v>0</v>
      </c>
      <c r="G163" s="3">
        <f t="shared" si="23"/>
        <v>41.34</v>
      </c>
      <c r="H163" s="2">
        <f t="shared" si="24"/>
        <v>13779.808999999997</v>
      </c>
      <c r="M163" s="57"/>
    </row>
    <row r="164" spans="1:13" hidden="1" outlineLevel="1" x14ac:dyDescent="0.3">
      <c r="A164" s="21">
        <v>160</v>
      </c>
      <c r="B164" s="2">
        <f t="shared" si="22"/>
        <v>13779.808999999997</v>
      </c>
      <c r="C164" s="3">
        <f t="shared" si="20"/>
        <v>20.67</v>
      </c>
      <c r="E164" s="3">
        <f t="shared" si="19"/>
        <v>62.010000000000005</v>
      </c>
      <c r="F164" s="3">
        <f t="shared" si="21"/>
        <v>58.909500000000001</v>
      </c>
      <c r="G164" s="3">
        <f t="shared" si="23"/>
        <v>0</v>
      </c>
      <c r="H164" s="2">
        <f t="shared" si="24"/>
        <v>13838.718499999997</v>
      </c>
      <c r="M164" s="57"/>
    </row>
    <row r="165" spans="1:13" hidden="1" outlineLevel="1" x14ac:dyDescent="0.3">
      <c r="A165" s="21">
        <v>161</v>
      </c>
      <c r="B165" s="2">
        <f t="shared" si="22"/>
        <v>13838.718499999997</v>
      </c>
      <c r="C165" s="3">
        <f t="shared" si="20"/>
        <v>20.76</v>
      </c>
      <c r="E165" s="3">
        <f t="shared" si="19"/>
        <v>20.76</v>
      </c>
      <c r="F165" s="3">
        <f t="shared" si="21"/>
        <v>0</v>
      </c>
      <c r="G165" s="3">
        <f t="shared" si="23"/>
        <v>20.76</v>
      </c>
      <c r="H165" s="2">
        <f t="shared" si="24"/>
        <v>13838.718499999997</v>
      </c>
      <c r="M165" s="57"/>
    </row>
    <row r="166" spans="1:13" hidden="1" outlineLevel="1" x14ac:dyDescent="0.3">
      <c r="A166" s="21">
        <v>162</v>
      </c>
      <c r="B166" s="2">
        <f t="shared" si="22"/>
        <v>13838.718499999997</v>
      </c>
      <c r="C166" s="3">
        <f t="shared" si="20"/>
        <v>20.76</v>
      </c>
      <c r="E166" s="3">
        <f t="shared" si="19"/>
        <v>41.52</v>
      </c>
      <c r="F166" s="3">
        <f t="shared" si="21"/>
        <v>0</v>
      </c>
      <c r="G166" s="3">
        <f t="shared" si="23"/>
        <v>41.52</v>
      </c>
      <c r="H166" s="2">
        <f t="shared" si="24"/>
        <v>13838.718499999997</v>
      </c>
      <c r="M166" s="57"/>
    </row>
    <row r="167" spans="1:13" hidden="1" outlineLevel="1" x14ac:dyDescent="0.3">
      <c r="A167" s="21">
        <v>163</v>
      </c>
      <c r="B167" s="2">
        <f t="shared" si="22"/>
        <v>13838.718499999997</v>
      </c>
      <c r="C167" s="3">
        <f t="shared" si="20"/>
        <v>20.76</v>
      </c>
      <c r="E167" s="3">
        <f t="shared" si="19"/>
        <v>62.28</v>
      </c>
      <c r="F167" s="3">
        <f t="shared" si="21"/>
        <v>59.165999999999997</v>
      </c>
      <c r="G167" s="3">
        <f t="shared" si="23"/>
        <v>0</v>
      </c>
      <c r="H167" s="2">
        <f t="shared" si="24"/>
        <v>13897.884499999996</v>
      </c>
      <c r="M167" s="57"/>
    </row>
    <row r="168" spans="1:13" hidden="1" outlineLevel="1" x14ac:dyDescent="0.3">
      <c r="A168" s="21">
        <v>164</v>
      </c>
      <c r="B168" s="2">
        <f t="shared" si="22"/>
        <v>13897.884499999996</v>
      </c>
      <c r="C168" s="3">
        <f t="shared" si="20"/>
        <v>20.85</v>
      </c>
      <c r="E168" s="3">
        <f t="shared" si="19"/>
        <v>20.85</v>
      </c>
      <c r="F168" s="3">
        <f t="shared" si="21"/>
        <v>0</v>
      </c>
      <c r="G168" s="3">
        <f t="shared" si="23"/>
        <v>20.85</v>
      </c>
      <c r="H168" s="2">
        <f t="shared" si="24"/>
        <v>13897.884499999996</v>
      </c>
      <c r="M168" s="57"/>
    </row>
    <row r="169" spans="1:13" hidden="1" outlineLevel="1" x14ac:dyDescent="0.3">
      <c r="A169" s="21">
        <v>165</v>
      </c>
      <c r="B169" s="2">
        <f t="shared" si="22"/>
        <v>13897.884499999996</v>
      </c>
      <c r="C169" s="3">
        <f t="shared" si="20"/>
        <v>20.85</v>
      </c>
      <c r="E169" s="3">
        <f t="shared" si="19"/>
        <v>41.7</v>
      </c>
      <c r="F169" s="3">
        <f t="shared" si="21"/>
        <v>0</v>
      </c>
      <c r="G169" s="3">
        <f t="shared" si="23"/>
        <v>41.7</v>
      </c>
      <c r="H169" s="2">
        <f t="shared" si="24"/>
        <v>13897.884499999996</v>
      </c>
      <c r="M169" s="57"/>
    </row>
    <row r="170" spans="1:13" hidden="1" outlineLevel="1" x14ac:dyDescent="0.3">
      <c r="A170" s="21">
        <v>166</v>
      </c>
      <c r="B170" s="2">
        <f t="shared" si="22"/>
        <v>13897.884499999996</v>
      </c>
      <c r="C170" s="3">
        <f t="shared" si="20"/>
        <v>20.85</v>
      </c>
      <c r="E170" s="3">
        <f t="shared" si="19"/>
        <v>62.550000000000004</v>
      </c>
      <c r="F170" s="3">
        <f t="shared" si="21"/>
        <v>59.422499999999999</v>
      </c>
      <c r="G170" s="3">
        <f t="shared" si="23"/>
        <v>0</v>
      </c>
      <c r="H170" s="2">
        <f t="shared" si="24"/>
        <v>13957.306999999997</v>
      </c>
      <c r="M170" s="57"/>
    </row>
    <row r="171" spans="1:13" hidden="1" outlineLevel="1" x14ac:dyDescent="0.3">
      <c r="A171" s="21">
        <v>167</v>
      </c>
      <c r="B171" s="2">
        <f t="shared" si="22"/>
        <v>13957.306999999997</v>
      </c>
      <c r="C171" s="3">
        <f t="shared" si="20"/>
        <v>20.94</v>
      </c>
      <c r="E171" s="3">
        <f t="shared" si="19"/>
        <v>20.94</v>
      </c>
      <c r="F171" s="3">
        <f t="shared" si="21"/>
        <v>0</v>
      </c>
      <c r="G171" s="3">
        <f t="shared" si="23"/>
        <v>20.94</v>
      </c>
      <c r="H171" s="2">
        <f t="shared" si="24"/>
        <v>13957.306999999997</v>
      </c>
      <c r="M171" s="57"/>
    </row>
    <row r="172" spans="1:13" hidden="1" outlineLevel="1" x14ac:dyDescent="0.3">
      <c r="A172" s="21">
        <v>168</v>
      </c>
      <c r="B172" s="2">
        <f t="shared" si="22"/>
        <v>13957.306999999997</v>
      </c>
      <c r="C172" s="3">
        <f t="shared" si="20"/>
        <v>20.94</v>
      </c>
      <c r="E172" s="3">
        <f t="shared" si="19"/>
        <v>41.88</v>
      </c>
      <c r="F172" s="3">
        <f t="shared" si="21"/>
        <v>0</v>
      </c>
      <c r="G172" s="3">
        <f t="shared" si="23"/>
        <v>41.88</v>
      </c>
      <c r="H172" s="2">
        <f t="shared" si="24"/>
        <v>13957.306999999997</v>
      </c>
      <c r="M172" s="57"/>
    </row>
    <row r="173" spans="1:13" hidden="1" outlineLevel="1" x14ac:dyDescent="0.3">
      <c r="A173" s="21">
        <v>169</v>
      </c>
      <c r="B173" s="2">
        <f t="shared" si="22"/>
        <v>13957.306999999997</v>
      </c>
      <c r="C173" s="3">
        <f t="shared" si="20"/>
        <v>20.94</v>
      </c>
      <c r="E173" s="3">
        <f t="shared" si="19"/>
        <v>62.820000000000007</v>
      </c>
      <c r="F173" s="3">
        <f t="shared" si="21"/>
        <v>59.679000000000002</v>
      </c>
      <c r="G173" s="3">
        <f t="shared" si="23"/>
        <v>0</v>
      </c>
      <c r="H173" s="2">
        <f t="shared" si="24"/>
        <v>14016.985999999997</v>
      </c>
      <c r="M173" s="57"/>
    </row>
    <row r="174" spans="1:13" hidden="1" outlineLevel="1" x14ac:dyDescent="0.3">
      <c r="A174" s="21">
        <v>170</v>
      </c>
      <c r="B174" s="2">
        <f t="shared" si="22"/>
        <v>14016.985999999997</v>
      </c>
      <c r="C174" s="3">
        <f t="shared" si="20"/>
        <v>21.03</v>
      </c>
      <c r="E174" s="3">
        <f t="shared" si="19"/>
        <v>21.03</v>
      </c>
      <c r="F174" s="3">
        <f t="shared" si="21"/>
        <v>0</v>
      </c>
      <c r="G174" s="3">
        <f t="shared" si="23"/>
        <v>21.03</v>
      </c>
      <c r="H174" s="2">
        <f t="shared" si="24"/>
        <v>14016.985999999997</v>
      </c>
      <c r="M174" s="57"/>
    </row>
    <row r="175" spans="1:13" hidden="1" outlineLevel="1" x14ac:dyDescent="0.3">
      <c r="A175" s="21">
        <v>171</v>
      </c>
      <c r="B175" s="2">
        <f t="shared" si="22"/>
        <v>14016.985999999997</v>
      </c>
      <c r="C175" s="3">
        <f t="shared" si="20"/>
        <v>21.03</v>
      </c>
      <c r="E175" s="3">
        <f t="shared" si="19"/>
        <v>42.06</v>
      </c>
      <c r="F175" s="3">
        <f t="shared" si="21"/>
        <v>0</v>
      </c>
      <c r="G175" s="3">
        <f t="shared" si="23"/>
        <v>42.06</v>
      </c>
      <c r="H175" s="2">
        <f t="shared" si="24"/>
        <v>14016.985999999997</v>
      </c>
      <c r="M175" s="57"/>
    </row>
    <row r="176" spans="1:13" hidden="1" outlineLevel="1" x14ac:dyDescent="0.3">
      <c r="A176" s="21">
        <v>172</v>
      </c>
      <c r="B176" s="2">
        <f t="shared" si="22"/>
        <v>14016.985999999997</v>
      </c>
      <c r="C176" s="3">
        <f t="shared" si="20"/>
        <v>21.03</v>
      </c>
      <c r="E176" s="3">
        <f t="shared" si="19"/>
        <v>63.09</v>
      </c>
      <c r="F176" s="3">
        <f t="shared" si="21"/>
        <v>59.935499999999998</v>
      </c>
      <c r="G176" s="3">
        <f t="shared" si="23"/>
        <v>0</v>
      </c>
      <c r="H176" s="2">
        <f t="shared" si="24"/>
        <v>14076.921499999997</v>
      </c>
      <c r="M176" s="57"/>
    </row>
    <row r="177" spans="1:16" hidden="1" outlineLevel="1" x14ac:dyDescent="0.3">
      <c r="A177" s="21">
        <v>173</v>
      </c>
      <c r="B177" s="2">
        <f t="shared" si="22"/>
        <v>14076.921499999997</v>
      </c>
      <c r="C177" s="3">
        <f t="shared" si="20"/>
        <v>21.12</v>
      </c>
      <c r="E177" s="3">
        <f t="shared" si="19"/>
        <v>21.12</v>
      </c>
      <c r="F177" s="3">
        <f t="shared" si="21"/>
        <v>0</v>
      </c>
      <c r="G177" s="3">
        <f t="shared" si="23"/>
        <v>21.12</v>
      </c>
      <c r="H177" s="2">
        <f t="shared" si="24"/>
        <v>14076.921499999997</v>
      </c>
      <c r="M177" s="57"/>
    </row>
    <row r="178" spans="1:16" hidden="1" outlineLevel="1" x14ac:dyDescent="0.3">
      <c r="A178" s="21">
        <v>174</v>
      </c>
      <c r="B178" s="2">
        <f t="shared" si="22"/>
        <v>14076.921499999997</v>
      </c>
      <c r="C178" s="3">
        <f t="shared" si="20"/>
        <v>21.12</v>
      </c>
      <c r="E178" s="3">
        <f t="shared" si="19"/>
        <v>42.24</v>
      </c>
      <c r="F178" s="3">
        <f t="shared" si="21"/>
        <v>0</v>
      </c>
      <c r="G178" s="3">
        <f t="shared" si="23"/>
        <v>42.24</v>
      </c>
      <c r="H178" s="2">
        <f t="shared" si="24"/>
        <v>14076.921499999997</v>
      </c>
      <c r="M178" s="57"/>
    </row>
    <row r="179" spans="1:16" hidden="1" outlineLevel="1" x14ac:dyDescent="0.3">
      <c r="A179" s="21">
        <v>175</v>
      </c>
      <c r="B179" s="2">
        <f t="shared" si="22"/>
        <v>14076.921499999997</v>
      </c>
      <c r="C179" s="3">
        <f t="shared" si="20"/>
        <v>21.12</v>
      </c>
      <c r="E179" s="3">
        <f t="shared" si="19"/>
        <v>63.36</v>
      </c>
      <c r="F179" s="3">
        <f t="shared" si="21"/>
        <v>60.192</v>
      </c>
      <c r="G179" s="3">
        <f t="shared" si="23"/>
        <v>0</v>
      </c>
      <c r="H179" s="2">
        <f t="shared" si="24"/>
        <v>14137.113499999996</v>
      </c>
      <c r="M179" s="57"/>
    </row>
    <row r="180" spans="1:16" hidden="1" outlineLevel="1" x14ac:dyDescent="0.3">
      <c r="A180" s="21">
        <v>176</v>
      </c>
      <c r="B180" s="2">
        <f t="shared" si="22"/>
        <v>14137.113499999996</v>
      </c>
      <c r="C180" s="3">
        <f t="shared" si="20"/>
        <v>21.21</v>
      </c>
      <c r="E180" s="3">
        <f t="shared" si="19"/>
        <v>21.21</v>
      </c>
      <c r="F180" s="3">
        <f t="shared" si="21"/>
        <v>0</v>
      </c>
      <c r="G180" s="3">
        <f t="shared" si="23"/>
        <v>21.21</v>
      </c>
      <c r="H180" s="2">
        <f t="shared" si="24"/>
        <v>14137.113499999996</v>
      </c>
      <c r="M180" s="57"/>
    </row>
    <row r="181" spans="1:16" hidden="1" outlineLevel="1" x14ac:dyDescent="0.3">
      <c r="A181" s="21">
        <v>177</v>
      </c>
      <c r="B181" s="2">
        <f t="shared" si="22"/>
        <v>14137.113499999996</v>
      </c>
      <c r="C181" s="3">
        <f t="shared" si="20"/>
        <v>21.21</v>
      </c>
      <c r="E181" s="3">
        <f t="shared" si="19"/>
        <v>42.42</v>
      </c>
      <c r="F181" s="3">
        <f t="shared" si="21"/>
        <v>0</v>
      </c>
      <c r="G181" s="3">
        <f t="shared" si="23"/>
        <v>42.42</v>
      </c>
      <c r="H181" s="2">
        <f t="shared" si="24"/>
        <v>14137.113499999996</v>
      </c>
      <c r="M181" s="57"/>
    </row>
    <row r="182" spans="1:16" hidden="1" outlineLevel="1" x14ac:dyDescent="0.3">
      <c r="A182" s="21">
        <v>178</v>
      </c>
      <c r="B182" s="2">
        <f t="shared" si="22"/>
        <v>14137.113499999996</v>
      </c>
      <c r="C182" s="3">
        <f t="shared" si="20"/>
        <v>21.21</v>
      </c>
      <c r="E182" s="3">
        <f t="shared" si="19"/>
        <v>63.63</v>
      </c>
      <c r="F182" s="3">
        <f t="shared" si="21"/>
        <v>60.448500000000003</v>
      </c>
      <c r="G182" s="3">
        <f t="shared" si="23"/>
        <v>0</v>
      </c>
      <c r="H182" s="2">
        <f t="shared" si="24"/>
        <v>14197.561999999996</v>
      </c>
      <c r="M182" s="57"/>
    </row>
    <row r="183" spans="1:16" hidden="1" outlineLevel="1" x14ac:dyDescent="0.3">
      <c r="A183" s="21">
        <v>179</v>
      </c>
      <c r="B183" s="2">
        <f t="shared" si="22"/>
        <v>14197.561999999996</v>
      </c>
      <c r="C183" s="3">
        <f t="shared" si="20"/>
        <v>21.3</v>
      </c>
      <c r="E183" s="3">
        <f t="shared" si="19"/>
        <v>21.3</v>
      </c>
      <c r="F183" s="3">
        <f t="shared" si="21"/>
        <v>0</v>
      </c>
      <c r="G183" s="3">
        <f t="shared" si="23"/>
        <v>21.3</v>
      </c>
      <c r="H183" s="2">
        <f t="shared" si="24"/>
        <v>14197.561999999996</v>
      </c>
      <c r="M183" s="57"/>
    </row>
    <row r="184" spans="1:16" collapsed="1" x14ac:dyDescent="0.3">
      <c r="A184" s="15">
        <v>180</v>
      </c>
      <c r="B184" s="5">
        <f t="shared" si="22"/>
        <v>14197.561999999996</v>
      </c>
      <c r="C184" s="31">
        <f t="shared" si="20"/>
        <v>21.3</v>
      </c>
      <c r="D184" s="6">
        <f>D34</f>
        <v>200</v>
      </c>
      <c r="E184" s="6">
        <f t="shared" si="19"/>
        <v>42.6</v>
      </c>
      <c r="F184" s="6">
        <f t="shared" si="21"/>
        <v>0</v>
      </c>
      <c r="G184" s="6">
        <f t="shared" si="23"/>
        <v>42.6</v>
      </c>
      <c r="H184" s="136">
        <f t="shared" si="24"/>
        <v>14387.561999999996</v>
      </c>
      <c r="I184" s="28">
        <f>D184+I154</f>
        <v>11200</v>
      </c>
      <c r="J184" s="30">
        <f>B184-I184</f>
        <v>2997.5619999999963</v>
      </c>
      <c r="K184" s="48" t="s">
        <v>8</v>
      </c>
      <c r="M184" s="162"/>
      <c r="O184" s="125"/>
      <c r="P184" s="125"/>
    </row>
    <row r="185" spans="1:16" hidden="1" outlineLevel="1" x14ac:dyDescent="0.3">
      <c r="A185" s="15">
        <v>181</v>
      </c>
      <c r="B185" s="16">
        <f t="shared" si="22"/>
        <v>14387.561999999996</v>
      </c>
      <c r="C185" s="41">
        <f t="shared" si="20"/>
        <v>21.58</v>
      </c>
      <c r="D185" s="42"/>
      <c r="E185" s="43">
        <f t="shared" si="19"/>
        <v>64.180000000000007</v>
      </c>
      <c r="F185" s="43">
        <f t="shared" si="21"/>
        <v>60.971000000000004</v>
      </c>
      <c r="G185" s="43">
        <f t="shared" si="23"/>
        <v>0</v>
      </c>
      <c r="H185" s="44">
        <f t="shared" si="24"/>
        <v>14448.532999999996</v>
      </c>
      <c r="I185" s="45"/>
      <c r="J185" s="46"/>
      <c r="K185" s="45"/>
      <c r="M185" s="162"/>
    </row>
    <row r="186" spans="1:16" ht="14.25" hidden="1" customHeight="1" outlineLevel="1" x14ac:dyDescent="0.3">
      <c r="A186" s="15">
        <v>182</v>
      </c>
      <c r="B186" s="16">
        <f t="shared" si="22"/>
        <v>14448.532999999996</v>
      </c>
      <c r="C186" s="41">
        <f t="shared" si="20"/>
        <v>21.67</v>
      </c>
      <c r="D186" s="42"/>
      <c r="E186" s="43">
        <f t="shared" si="19"/>
        <v>21.67</v>
      </c>
      <c r="F186" s="43">
        <f t="shared" si="21"/>
        <v>0</v>
      </c>
      <c r="G186" s="43">
        <f t="shared" si="23"/>
        <v>21.67</v>
      </c>
      <c r="H186" s="44">
        <f t="shared" si="24"/>
        <v>14448.532999999996</v>
      </c>
      <c r="I186" s="45"/>
      <c r="J186" s="46"/>
      <c r="K186" s="45"/>
      <c r="M186" s="162"/>
    </row>
    <row r="187" spans="1:16" hidden="1" outlineLevel="1" x14ac:dyDescent="0.3">
      <c r="A187" s="15">
        <v>183</v>
      </c>
      <c r="B187" s="16">
        <f t="shared" si="22"/>
        <v>14448.532999999996</v>
      </c>
      <c r="C187" s="41">
        <f t="shared" si="20"/>
        <v>21.67</v>
      </c>
      <c r="D187" s="42"/>
      <c r="E187" s="43">
        <f t="shared" si="19"/>
        <v>43.34</v>
      </c>
      <c r="F187" s="43">
        <f t="shared" si="21"/>
        <v>0</v>
      </c>
      <c r="G187" s="43">
        <f t="shared" si="23"/>
        <v>43.34</v>
      </c>
      <c r="H187" s="44">
        <f t="shared" si="24"/>
        <v>14448.532999999996</v>
      </c>
      <c r="I187" s="45"/>
      <c r="J187" s="46"/>
      <c r="K187" s="45"/>
      <c r="M187" s="162"/>
    </row>
    <row r="188" spans="1:16" hidden="1" outlineLevel="1" x14ac:dyDescent="0.3">
      <c r="A188" s="15">
        <v>184</v>
      </c>
      <c r="B188" s="16">
        <f t="shared" si="22"/>
        <v>14448.532999999996</v>
      </c>
      <c r="C188" s="41">
        <f t="shared" si="20"/>
        <v>21.67</v>
      </c>
      <c r="D188" s="42"/>
      <c r="E188" s="43">
        <f t="shared" si="19"/>
        <v>65.010000000000005</v>
      </c>
      <c r="F188" s="43">
        <f t="shared" si="21"/>
        <v>61.759500000000003</v>
      </c>
      <c r="G188" s="43">
        <f t="shared" si="23"/>
        <v>0</v>
      </c>
      <c r="H188" s="44">
        <f t="shared" si="24"/>
        <v>14510.292499999996</v>
      </c>
      <c r="I188" s="45"/>
      <c r="J188" s="46"/>
      <c r="K188" s="45"/>
      <c r="M188" s="162"/>
    </row>
    <row r="189" spans="1:16" hidden="1" outlineLevel="1" x14ac:dyDescent="0.3">
      <c r="A189" s="15">
        <v>185</v>
      </c>
      <c r="B189" s="16">
        <f t="shared" si="22"/>
        <v>14510.292499999996</v>
      </c>
      <c r="C189" s="41">
        <f t="shared" si="20"/>
        <v>21.77</v>
      </c>
      <c r="D189" s="42"/>
      <c r="E189" s="43">
        <f t="shared" si="19"/>
        <v>21.77</v>
      </c>
      <c r="F189" s="43">
        <f t="shared" si="21"/>
        <v>0</v>
      </c>
      <c r="G189" s="43">
        <f t="shared" si="23"/>
        <v>21.77</v>
      </c>
      <c r="H189" s="44">
        <f t="shared" si="24"/>
        <v>14510.292499999996</v>
      </c>
      <c r="I189" s="45"/>
      <c r="J189" s="46"/>
      <c r="K189" s="45"/>
      <c r="M189" s="162"/>
    </row>
    <row r="190" spans="1:16" hidden="1" outlineLevel="1" x14ac:dyDescent="0.3">
      <c r="A190" s="15">
        <v>186</v>
      </c>
      <c r="B190" s="16">
        <f t="shared" si="22"/>
        <v>14510.292499999996</v>
      </c>
      <c r="C190" s="41">
        <f t="shared" si="20"/>
        <v>21.77</v>
      </c>
      <c r="D190" s="42"/>
      <c r="E190" s="43">
        <f t="shared" si="19"/>
        <v>43.54</v>
      </c>
      <c r="F190" s="43">
        <f t="shared" si="21"/>
        <v>0</v>
      </c>
      <c r="G190" s="43">
        <f t="shared" si="23"/>
        <v>43.54</v>
      </c>
      <c r="H190" s="44">
        <f t="shared" si="24"/>
        <v>14510.292499999996</v>
      </c>
      <c r="I190" s="45"/>
      <c r="J190" s="46"/>
      <c r="K190" s="45"/>
      <c r="M190" s="162"/>
    </row>
    <row r="191" spans="1:16" hidden="1" outlineLevel="1" x14ac:dyDescent="0.3">
      <c r="A191" s="15">
        <v>187</v>
      </c>
      <c r="B191" s="16">
        <f t="shared" si="22"/>
        <v>14510.292499999996</v>
      </c>
      <c r="C191" s="41">
        <f t="shared" si="20"/>
        <v>21.77</v>
      </c>
      <c r="D191" s="42"/>
      <c r="E191" s="43">
        <f t="shared" si="19"/>
        <v>65.31</v>
      </c>
      <c r="F191" s="43">
        <f t="shared" si="21"/>
        <v>62.044499999999999</v>
      </c>
      <c r="G191" s="43">
        <f t="shared" si="23"/>
        <v>0</v>
      </c>
      <c r="H191" s="44">
        <f t="shared" si="24"/>
        <v>14572.336999999996</v>
      </c>
      <c r="I191" s="45"/>
      <c r="J191" s="46"/>
      <c r="K191" s="45"/>
      <c r="M191" s="162"/>
    </row>
    <row r="192" spans="1:16" hidden="1" outlineLevel="1" x14ac:dyDescent="0.3">
      <c r="A192" s="15">
        <v>188</v>
      </c>
      <c r="B192" s="16">
        <f t="shared" si="22"/>
        <v>14572.336999999996</v>
      </c>
      <c r="C192" s="41">
        <f t="shared" si="20"/>
        <v>21.86</v>
      </c>
      <c r="D192" s="42"/>
      <c r="E192" s="43">
        <f t="shared" si="19"/>
        <v>21.86</v>
      </c>
      <c r="F192" s="43">
        <f t="shared" si="21"/>
        <v>0</v>
      </c>
      <c r="G192" s="43">
        <f t="shared" si="23"/>
        <v>21.86</v>
      </c>
      <c r="H192" s="44">
        <f t="shared" si="24"/>
        <v>14572.336999999996</v>
      </c>
      <c r="I192" s="45"/>
      <c r="J192" s="46"/>
      <c r="K192" s="45"/>
      <c r="M192" s="162"/>
    </row>
    <row r="193" spans="1:13" hidden="1" outlineLevel="1" x14ac:dyDescent="0.3">
      <c r="A193" s="15">
        <v>189</v>
      </c>
      <c r="B193" s="16">
        <f t="shared" si="22"/>
        <v>14572.336999999996</v>
      </c>
      <c r="C193" s="41">
        <f t="shared" si="20"/>
        <v>21.86</v>
      </c>
      <c r="D193" s="42"/>
      <c r="E193" s="43">
        <f t="shared" si="19"/>
        <v>43.72</v>
      </c>
      <c r="F193" s="43">
        <f t="shared" si="21"/>
        <v>0</v>
      </c>
      <c r="G193" s="43">
        <f t="shared" si="23"/>
        <v>43.72</v>
      </c>
      <c r="H193" s="44">
        <f t="shared" si="24"/>
        <v>14572.336999999996</v>
      </c>
      <c r="I193" s="45"/>
      <c r="J193" s="46"/>
      <c r="K193" s="45"/>
      <c r="M193" s="162"/>
    </row>
    <row r="194" spans="1:13" hidden="1" outlineLevel="1" x14ac:dyDescent="0.3">
      <c r="A194" s="15">
        <v>190</v>
      </c>
      <c r="B194" s="16">
        <f t="shared" si="22"/>
        <v>14572.336999999996</v>
      </c>
      <c r="C194" s="41">
        <f t="shared" si="20"/>
        <v>21.86</v>
      </c>
      <c r="D194" s="42"/>
      <c r="E194" s="43">
        <f t="shared" si="19"/>
        <v>65.58</v>
      </c>
      <c r="F194" s="43">
        <f t="shared" si="21"/>
        <v>62.300999999999995</v>
      </c>
      <c r="G194" s="43">
        <f t="shared" si="23"/>
        <v>0</v>
      </c>
      <c r="H194" s="44">
        <f t="shared" si="24"/>
        <v>14634.637999999995</v>
      </c>
      <c r="I194" s="45"/>
      <c r="J194" s="46"/>
      <c r="K194" s="45"/>
      <c r="M194" s="162"/>
    </row>
    <row r="195" spans="1:13" hidden="1" outlineLevel="1" x14ac:dyDescent="0.3">
      <c r="A195" s="15">
        <v>191</v>
      </c>
      <c r="B195" s="16">
        <f t="shared" si="22"/>
        <v>14634.637999999995</v>
      </c>
      <c r="C195" s="41">
        <f t="shared" si="20"/>
        <v>21.95</v>
      </c>
      <c r="D195" s="42"/>
      <c r="E195" s="43">
        <f t="shared" si="19"/>
        <v>21.95</v>
      </c>
      <c r="F195" s="43">
        <f t="shared" si="21"/>
        <v>0</v>
      </c>
      <c r="G195" s="43">
        <f t="shared" si="23"/>
        <v>21.95</v>
      </c>
      <c r="H195" s="44">
        <f t="shared" si="24"/>
        <v>14634.637999999995</v>
      </c>
      <c r="I195" s="45"/>
      <c r="J195" s="46"/>
      <c r="K195" s="45"/>
      <c r="M195" s="162"/>
    </row>
    <row r="196" spans="1:13" hidden="1" outlineLevel="1" x14ac:dyDescent="0.3">
      <c r="A196" s="15">
        <v>192</v>
      </c>
      <c r="B196" s="16">
        <f t="shared" si="22"/>
        <v>14634.637999999995</v>
      </c>
      <c r="C196" s="41">
        <f t="shared" si="20"/>
        <v>21.95</v>
      </c>
      <c r="D196" s="42"/>
      <c r="E196" s="43">
        <f t="shared" ref="E196:E259" si="25">C196+G195</f>
        <v>43.9</v>
      </c>
      <c r="F196" s="43">
        <f t="shared" si="21"/>
        <v>0</v>
      </c>
      <c r="G196" s="43">
        <f t="shared" si="23"/>
        <v>43.9</v>
      </c>
      <c r="H196" s="44">
        <f t="shared" si="24"/>
        <v>14634.637999999995</v>
      </c>
      <c r="I196" s="45"/>
      <c r="J196" s="46"/>
      <c r="K196" s="45"/>
      <c r="M196" s="162"/>
    </row>
    <row r="197" spans="1:13" hidden="1" outlineLevel="1" x14ac:dyDescent="0.3">
      <c r="A197" s="15">
        <v>193</v>
      </c>
      <c r="B197" s="16">
        <f t="shared" si="22"/>
        <v>14634.637999999995</v>
      </c>
      <c r="C197" s="41">
        <f t="shared" ref="C197:C260" si="26">ROUND(B197*Ertrag/100,2)</f>
        <v>21.95</v>
      </c>
      <c r="D197" s="42"/>
      <c r="E197" s="43">
        <f t="shared" si="25"/>
        <v>65.849999999999994</v>
      </c>
      <c r="F197" s="43">
        <f t="shared" ref="F197:F260" si="27">IF(E197&lt;50,0,E197*gebuehr)</f>
        <v>62.55749999999999</v>
      </c>
      <c r="G197" s="43">
        <f t="shared" si="23"/>
        <v>0</v>
      </c>
      <c r="H197" s="44">
        <f t="shared" si="24"/>
        <v>14697.195499999996</v>
      </c>
      <c r="I197" s="45"/>
      <c r="J197" s="46"/>
      <c r="K197" s="45"/>
      <c r="M197" s="162"/>
    </row>
    <row r="198" spans="1:13" hidden="1" outlineLevel="1" x14ac:dyDescent="0.3">
      <c r="A198" s="15">
        <v>194</v>
      </c>
      <c r="B198" s="16">
        <f t="shared" si="22"/>
        <v>14697.195499999996</v>
      </c>
      <c r="C198" s="41">
        <f t="shared" si="26"/>
        <v>22.05</v>
      </c>
      <c r="D198" s="42"/>
      <c r="E198" s="43">
        <f t="shared" si="25"/>
        <v>22.05</v>
      </c>
      <c r="F198" s="43">
        <f t="shared" si="27"/>
        <v>0</v>
      </c>
      <c r="G198" s="43">
        <f t="shared" si="23"/>
        <v>22.05</v>
      </c>
      <c r="H198" s="44">
        <f t="shared" si="24"/>
        <v>14697.195499999996</v>
      </c>
      <c r="I198" s="45"/>
      <c r="J198" s="46"/>
      <c r="K198" s="45"/>
      <c r="M198" s="162"/>
    </row>
    <row r="199" spans="1:13" hidden="1" outlineLevel="1" x14ac:dyDescent="0.3">
      <c r="A199" s="15">
        <v>195</v>
      </c>
      <c r="B199" s="16">
        <f t="shared" si="22"/>
        <v>14697.195499999996</v>
      </c>
      <c r="C199" s="41">
        <f t="shared" si="26"/>
        <v>22.05</v>
      </c>
      <c r="D199" s="42"/>
      <c r="E199" s="43">
        <f t="shared" si="25"/>
        <v>44.1</v>
      </c>
      <c r="F199" s="43">
        <f t="shared" si="27"/>
        <v>0</v>
      </c>
      <c r="G199" s="43">
        <f t="shared" si="23"/>
        <v>44.1</v>
      </c>
      <c r="H199" s="44">
        <f t="shared" si="24"/>
        <v>14697.195499999996</v>
      </c>
      <c r="I199" s="45"/>
      <c r="J199" s="46"/>
      <c r="K199" s="45"/>
      <c r="M199" s="162"/>
    </row>
    <row r="200" spans="1:13" hidden="1" outlineLevel="1" x14ac:dyDescent="0.3">
      <c r="A200" s="15">
        <v>196</v>
      </c>
      <c r="B200" s="16">
        <f t="shared" ref="B200:B263" si="28">H199</f>
        <v>14697.195499999996</v>
      </c>
      <c r="C200" s="41">
        <f t="shared" si="26"/>
        <v>22.05</v>
      </c>
      <c r="D200" s="42"/>
      <c r="E200" s="43">
        <f t="shared" si="25"/>
        <v>66.150000000000006</v>
      </c>
      <c r="F200" s="43">
        <f t="shared" si="27"/>
        <v>62.842500000000001</v>
      </c>
      <c r="G200" s="43">
        <f t="shared" si="23"/>
        <v>0</v>
      </c>
      <c r="H200" s="44">
        <f t="shared" si="24"/>
        <v>14760.037999999997</v>
      </c>
      <c r="I200" s="45"/>
      <c r="J200" s="46"/>
      <c r="K200" s="45"/>
      <c r="M200" s="162"/>
    </row>
    <row r="201" spans="1:13" hidden="1" outlineLevel="1" x14ac:dyDescent="0.3">
      <c r="A201" s="15">
        <v>197</v>
      </c>
      <c r="B201" s="16">
        <f t="shared" si="28"/>
        <v>14760.037999999997</v>
      </c>
      <c r="C201" s="41">
        <f t="shared" si="26"/>
        <v>22.14</v>
      </c>
      <c r="D201" s="42"/>
      <c r="E201" s="43">
        <f t="shared" si="25"/>
        <v>22.14</v>
      </c>
      <c r="F201" s="43">
        <f t="shared" si="27"/>
        <v>0</v>
      </c>
      <c r="G201" s="43">
        <f t="shared" si="23"/>
        <v>22.14</v>
      </c>
      <c r="H201" s="44">
        <f t="shared" si="24"/>
        <v>14760.037999999997</v>
      </c>
      <c r="I201" s="45"/>
      <c r="J201" s="46"/>
      <c r="K201" s="45"/>
      <c r="M201" s="162"/>
    </row>
    <row r="202" spans="1:13" hidden="1" outlineLevel="1" x14ac:dyDescent="0.3">
      <c r="A202" s="15">
        <v>198</v>
      </c>
      <c r="B202" s="16">
        <f t="shared" si="28"/>
        <v>14760.037999999997</v>
      </c>
      <c r="C202" s="41">
        <f t="shared" si="26"/>
        <v>22.14</v>
      </c>
      <c r="D202" s="42"/>
      <c r="E202" s="43">
        <f t="shared" si="25"/>
        <v>44.28</v>
      </c>
      <c r="F202" s="43">
        <f t="shared" si="27"/>
        <v>0</v>
      </c>
      <c r="G202" s="43">
        <f t="shared" si="23"/>
        <v>44.28</v>
      </c>
      <c r="H202" s="44">
        <f t="shared" si="24"/>
        <v>14760.037999999997</v>
      </c>
      <c r="I202" s="45"/>
      <c r="J202" s="46"/>
      <c r="K202" s="45"/>
      <c r="M202" s="162"/>
    </row>
    <row r="203" spans="1:13" hidden="1" outlineLevel="1" x14ac:dyDescent="0.3">
      <c r="A203" s="15">
        <v>199</v>
      </c>
      <c r="B203" s="16">
        <f t="shared" si="28"/>
        <v>14760.037999999997</v>
      </c>
      <c r="C203" s="41">
        <f t="shared" si="26"/>
        <v>22.14</v>
      </c>
      <c r="D203" s="42"/>
      <c r="E203" s="43">
        <f t="shared" si="25"/>
        <v>66.42</v>
      </c>
      <c r="F203" s="43">
        <f t="shared" si="27"/>
        <v>63.098999999999997</v>
      </c>
      <c r="G203" s="43">
        <f t="shared" si="23"/>
        <v>0</v>
      </c>
      <c r="H203" s="44">
        <f t="shared" si="24"/>
        <v>14823.136999999997</v>
      </c>
      <c r="I203" s="45"/>
      <c r="J203" s="46"/>
      <c r="K203" s="45"/>
      <c r="M203" s="162"/>
    </row>
    <row r="204" spans="1:13" hidden="1" outlineLevel="1" x14ac:dyDescent="0.3">
      <c r="A204" s="15">
        <v>200</v>
      </c>
      <c r="B204" s="16">
        <f t="shared" si="28"/>
        <v>14823.136999999997</v>
      </c>
      <c r="C204" s="41">
        <f t="shared" si="26"/>
        <v>22.23</v>
      </c>
      <c r="D204" s="42"/>
      <c r="E204" s="43">
        <f t="shared" si="25"/>
        <v>22.23</v>
      </c>
      <c r="F204" s="43">
        <f t="shared" si="27"/>
        <v>0</v>
      </c>
      <c r="G204" s="43">
        <f t="shared" si="23"/>
        <v>22.23</v>
      </c>
      <c r="H204" s="44">
        <f t="shared" si="24"/>
        <v>14823.136999999997</v>
      </c>
      <c r="I204" s="45"/>
      <c r="J204" s="46"/>
      <c r="K204" s="45"/>
      <c r="M204" s="162"/>
    </row>
    <row r="205" spans="1:13" hidden="1" outlineLevel="1" x14ac:dyDescent="0.3">
      <c r="A205" s="15">
        <v>201</v>
      </c>
      <c r="B205" s="16">
        <f t="shared" si="28"/>
        <v>14823.136999999997</v>
      </c>
      <c r="C205" s="41">
        <f t="shared" si="26"/>
        <v>22.23</v>
      </c>
      <c r="D205" s="42"/>
      <c r="E205" s="43">
        <f t="shared" si="25"/>
        <v>44.46</v>
      </c>
      <c r="F205" s="43">
        <f t="shared" si="27"/>
        <v>0</v>
      </c>
      <c r="G205" s="43">
        <f t="shared" si="23"/>
        <v>44.46</v>
      </c>
      <c r="H205" s="44">
        <f t="shared" si="24"/>
        <v>14823.136999999997</v>
      </c>
      <c r="I205" s="45"/>
      <c r="J205" s="46"/>
      <c r="K205" s="45"/>
      <c r="M205" s="162"/>
    </row>
    <row r="206" spans="1:13" hidden="1" outlineLevel="1" x14ac:dyDescent="0.3">
      <c r="A206" s="15">
        <v>202</v>
      </c>
      <c r="B206" s="16">
        <f t="shared" si="28"/>
        <v>14823.136999999997</v>
      </c>
      <c r="C206" s="41">
        <f t="shared" si="26"/>
        <v>22.23</v>
      </c>
      <c r="D206" s="42"/>
      <c r="E206" s="43">
        <f t="shared" si="25"/>
        <v>66.69</v>
      </c>
      <c r="F206" s="43">
        <f t="shared" si="27"/>
        <v>63.355499999999992</v>
      </c>
      <c r="G206" s="43">
        <f t="shared" si="23"/>
        <v>0</v>
      </c>
      <c r="H206" s="44">
        <f t="shared" si="24"/>
        <v>14886.492499999997</v>
      </c>
      <c r="I206" s="45"/>
      <c r="J206" s="46"/>
      <c r="K206" s="45"/>
      <c r="M206" s="162"/>
    </row>
    <row r="207" spans="1:13" hidden="1" outlineLevel="1" x14ac:dyDescent="0.3">
      <c r="A207" s="15">
        <v>203</v>
      </c>
      <c r="B207" s="16">
        <f t="shared" si="28"/>
        <v>14886.492499999997</v>
      </c>
      <c r="C207" s="41">
        <f t="shared" si="26"/>
        <v>22.33</v>
      </c>
      <c r="D207" s="42"/>
      <c r="E207" s="43">
        <f t="shared" si="25"/>
        <v>22.33</v>
      </c>
      <c r="F207" s="43">
        <f t="shared" si="27"/>
        <v>0</v>
      </c>
      <c r="G207" s="43">
        <f t="shared" si="23"/>
        <v>22.33</v>
      </c>
      <c r="H207" s="44">
        <f t="shared" si="24"/>
        <v>14886.492499999997</v>
      </c>
      <c r="I207" s="45"/>
      <c r="J207" s="46"/>
      <c r="K207" s="45"/>
      <c r="M207" s="162"/>
    </row>
    <row r="208" spans="1:13" hidden="1" outlineLevel="1" x14ac:dyDescent="0.3">
      <c r="A208" s="15">
        <v>204</v>
      </c>
      <c r="B208" s="16">
        <f t="shared" si="28"/>
        <v>14886.492499999997</v>
      </c>
      <c r="C208" s="41">
        <f t="shared" si="26"/>
        <v>22.33</v>
      </c>
      <c r="D208" s="42"/>
      <c r="E208" s="43">
        <f t="shared" si="25"/>
        <v>44.66</v>
      </c>
      <c r="F208" s="43">
        <f t="shared" si="27"/>
        <v>0</v>
      </c>
      <c r="G208" s="43">
        <f t="shared" si="23"/>
        <v>44.66</v>
      </c>
      <c r="H208" s="44">
        <f t="shared" si="24"/>
        <v>14886.492499999997</v>
      </c>
      <c r="I208" s="45"/>
      <c r="J208" s="46"/>
      <c r="K208" s="45"/>
      <c r="M208" s="162"/>
    </row>
    <row r="209" spans="1:13" hidden="1" outlineLevel="1" x14ac:dyDescent="0.3">
      <c r="A209" s="15">
        <v>205</v>
      </c>
      <c r="B209" s="16">
        <f t="shared" si="28"/>
        <v>14886.492499999997</v>
      </c>
      <c r="C209" s="41">
        <f t="shared" si="26"/>
        <v>22.33</v>
      </c>
      <c r="D209" s="42"/>
      <c r="E209" s="43">
        <f t="shared" si="25"/>
        <v>66.989999999999995</v>
      </c>
      <c r="F209" s="43">
        <f t="shared" si="27"/>
        <v>63.640499999999989</v>
      </c>
      <c r="G209" s="43">
        <f t="shared" si="23"/>
        <v>0</v>
      </c>
      <c r="H209" s="44">
        <f t="shared" si="24"/>
        <v>14950.132999999996</v>
      </c>
      <c r="I209" s="45"/>
      <c r="J209" s="46"/>
      <c r="K209" s="45"/>
      <c r="M209" s="162"/>
    </row>
    <row r="210" spans="1:13" hidden="1" outlineLevel="1" x14ac:dyDescent="0.3">
      <c r="A210" s="15">
        <v>206</v>
      </c>
      <c r="B210" s="16">
        <f t="shared" si="28"/>
        <v>14950.132999999996</v>
      </c>
      <c r="C210" s="41">
        <f t="shared" si="26"/>
        <v>22.43</v>
      </c>
      <c r="D210" s="42"/>
      <c r="E210" s="43">
        <f t="shared" si="25"/>
        <v>22.43</v>
      </c>
      <c r="F210" s="43">
        <f t="shared" si="27"/>
        <v>0</v>
      </c>
      <c r="G210" s="43">
        <f t="shared" si="23"/>
        <v>22.43</v>
      </c>
      <c r="H210" s="44">
        <f t="shared" si="24"/>
        <v>14950.132999999996</v>
      </c>
      <c r="I210" s="45"/>
      <c r="J210" s="46"/>
      <c r="K210" s="45"/>
      <c r="M210" s="162"/>
    </row>
    <row r="211" spans="1:13" hidden="1" outlineLevel="1" x14ac:dyDescent="0.3">
      <c r="A211" s="15">
        <v>207</v>
      </c>
      <c r="B211" s="16">
        <f t="shared" si="28"/>
        <v>14950.132999999996</v>
      </c>
      <c r="C211" s="41">
        <f t="shared" si="26"/>
        <v>22.43</v>
      </c>
      <c r="D211" s="42"/>
      <c r="E211" s="43">
        <f t="shared" si="25"/>
        <v>44.86</v>
      </c>
      <c r="F211" s="43">
        <f t="shared" si="27"/>
        <v>0</v>
      </c>
      <c r="G211" s="43">
        <f t="shared" si="23"/>
        <v>44.86</v>
      </c>
      <c r="H211" s="44">
        <f t="shared" si="24"/>
        <v>14950.132999999996</v>
      </c>
      <c r="I211" s="45"/>
      <c r="J211" s="46"/>
      <c r="K211" s="45"/>
      <c r="M211" s="162"/>
    </row>
    <row r="212" spans="1:13" hidden="1" outlineLevel="1" x14ac:dyDescent="0.3">
      <c r="A212" s="15">
        <v>208</v>
      </c>
      <c r="B212" s="16">
        <f t="shared" si="28"/>
        <v>14950.132999999996</v>
      </c>
      <c r="C212" s="41">
        <f t="shared" si="26"/>
        <v>22.43</v>
      </c>
      <c r="D212" s="42"/>
      <c r="E212" s="43">
        <f t="shared" si="25"/>
        <v>67.289999999999992</v>
      </c>
      <c r="F212" s="43">
        <f t="shared" si="27"/>
        <v>63.925499999999992</v>
      </c>
      <c r="G212" s="43">
        <f t="shared" si="23"/>
        <v>0</v>
      </c>
      <c r="H212" s="44">
        <f t="shared" si="24"/>
        <v>15014.058499999996</v>
      </c>
      <c r="I212" s="45"/>
      <c r="J212" s="46"/>
      <c r="K212" s="45"/>
      <c r="M212" s="162"/>
    </row>
    <row r="213" spans="1:13" hidden="1" outlineLevel="1" x14ac:dyDescent="0.3">
      <c r="A213" s="15">
        <v>209</v>
      </c>
      <c r="B213" s="16">
        <f t="shared" si="28"/>
        <v>15014.058499999996</v>
      </c>
      <c r="C213" s="41">
        <f t="shared" si="26"/>
        <v>22.52</v>
      </c>
      <c r="D213" s="42"/>
      <c r="E213" s="43">
        <f t="shared" si="25"/>
        <v>22.52</v>
      </c>
      <c r="F213" s="43">
        <f t="shared" si="27"/>
        <v>0</v>
      </c>
      <c r="G213" s="43">
        <f t="shared" si="23"/>
        <v>22.52</v>
      </c>
      <c r="H213" s="44">
        <f t="shared" si="24"/>
        <v>15014.058499999996</v>
      </c>
      <c r="I213" s="45"/>
      <c r="J213" s="46"/>
      <c r="K213" s="45"/>
      <c r="M213" s="162"/>
    </row>
    <row r="214" spans="1:13" hidden="1" outlineLevel="1" x14ac:dyDescent="0.3">
      <c r="A214" s="15">
        <v>210</v>
      </c>
      <c r="B214" s="16">
        <f t="shared" si="28"/>
        <v>15014.058499999996</v>
      </c>
      <c r="C214" s="41">
        <f t="shared" si="26"/>
        <v>22.52</v>
      </c>
      <c r="D214" s="41">
        <f>D34</f>
        <v>200</v>
      </c>
      <c r="E214" s="43">
        <f t="shared" si="25"/>
        <v>45.04</v>
      </c>
      <c r="F214" s="43">
        <f t="shared" si="27"/>
        <v>0</v>
      </c>
      <c r="G214" s="43">
        <f t="shared" si="23"/>
        <v>45.04</v>
      </c>
      <c r="H214" s="44">
        <f t="shared" si="24"/>
        <v>15204.058499999996</v>
      </c>
      <c r="I214" s="41">
        <f>D214+I184</f>
        <v>11400</v>
      </c>
      <c r="J214" s="41"/>
      <c r="K214" s="45"/>
      <c r="M214" s="162"/>
    </row>
    <row r="215" spans="1:13" hidden="1" outlineLevel="1" x14ac:dyDescent="0.3">
      <c r="A215" s="15">
        <v>211</v>
      </c>
      <c r="B215" s="16">
        <f t="shared" si="28"/>
        <v>15204.058499999996</v>
      </c>
      <c r="C215" s="41">
        <f t="shared" si="26"/>
        <v>22.81</v>
      </c>
      <c r="D215" s="42"/>
      <c r="E215" s="43">
        <f t="shared" si="25"/>
        <v>67.849999999999994</v>
      </c>
      <c r="F215" s="43">
        <f t="shared" si="27"/>
        <v>64.457499999999996</v>
      </c>
      <c r="G215" s="43">
        <f t="shared" si="23"/>
        <v>0</v>
      </c>
      <c r="H215" s="44">
        <f t="shared" si="24"/>
        <v>15268.515999999996</v>
      </c>
      <c r="I215" s="45"/>
      <c r="J215" s="46"/>
      <c r="K215" s="45"/>
      <c r="M215" s="162"/>
    </row>
    <row r="216" spans="1:13" hidden="1" outlineLevel="1" x14ac:dyDescent="0.3">
      <c r="A216" s="15">
        <v>212</v>
      </c>
      <c r="B216" s="16">
        <f t="shared" si="28"/>
        <v>15268.515999999996</v>
      </c>
      <c r="C216" s="41">
        <f t="shared" si="26"/>
        <v>22.9</v>
      </c>
      <c r="D216" s="42"/>
      <c r="E216" s="43">
        <f t="shared" si="25"/>
        <v>22.9</v>
      </c>
      <c r="F216" s="43">
        <f t="shared" si="27"/>
        <v>0</v>
      </c>
      <c r="G216" s="43">
        <f t="shared" ref="G216:G279" si="29">IF(F216&gt;0,0,E216-F216)</f>
        <v>22.9</v>
      </c>
      <c r="H216" s="44">
        <f t="shared" si="24"/>
        <v>15268.515999999996</v>
      </c>
      <c r="I216" s="45"/>
      <c r="J216" s="46"/>
      <c r="K216" s="45"/>
      <c r="M216" s="162"/>
    </row>
    <row r="217" spans="1:13" hidden="1" outlineLevel="1" x14ac:dyDescent="0.3">
      <c r="A217" s="15">
        <v>213</v>
      </c>
      <c r="B217" s="16">
        <f t="shared" si="28"/>
        <v>15268.515999999996</v>
      </c>
      <c r="C217" s="41">
        <f t="shared" si="26"/>
        <v>22.9</v>
      </c>
      <c r="D217" s="42"/>
      <c r="E217" s="43">
        <f t="shared" si="25"/>
        <v>45.8</v>
      </c>
      <c r="F217" s="43">
        <f t="shared" si="27"/>
        <v>0</v>
      </c>
      <c r="G217" s="43">
        <f t="shared" si="29"/>
        <v>45.8</v>
      </c>
      <c r="H217" s="44">
        <f t="shared" si="24"/>
        <v>15268.515999999996</v>
      </c>
      <c r="I217" s="45"/>
      <c r="J217" s="46"/>
      <c r="K217" s="45"/>
      <c r="M217" s="162"/>
    </row>
    <row r="218" spans="1:13" hidden="1" outlineLevel="1" x14ac:dyDescent="0.3">
      <c r="A218" s="15">
        <v>214</v>
      </c>
      <c r="B218" s="16">
        <f t="shared" si="28"/>
        <v>15268.515999999996</v>
      </c>
      <c r="C218" s="41">
        <f t="shared" si="26"/>
        <v>22.9</v>
      </c>
      <c r="D218" s="42"/>
      <c r="E218" s="43">
        <f t="shared" si="25"/>
        <v>68.699999999999989</v>
      </c>
      <c r="F218" s="43">
        <f t="shared" si="27"/>
        <v>65.264999999999986</v>
      </c>
      <c r="G218" s="43">
        <f t="shared" si="29"/>
        <v>0</v>
      </c>
      <c r="H218" s="44">
        <f t="shared" si="24"/>
        <v>15333.780999999995</v>
      </c>
      <c r="I218" s="45"/>
      <c r="J218" s="46"/>
      <c r="K218" s="45"/>
      <c r="M218" s="162"/>
    </row>
    <row r="219" spans="1:13" hidden="1" outlineLevel="1" x14ac:dyDescent="0.3">
      <c r="A219" s="15">
        <v>215</v>
      </c>
      <c r="B219" s="16">
        <f t="shared" si="28"/>
        <v>15333.780999999995</v>
      </c>
      <c r="C219" s="41">
        <f t="shared" si="26"/>
        <v>23</v>
      </c>
      <c r="D219" s="42"/>
      <c r="E219" s="43">
        <f t="shared" si="25"/>
        <v>23</v>
      </c>
      <c r="F219" s="43">
        <f t="shared" si="27"/>
        <v>0</v>
      </c>
      <c r="G219" s="43">
        <f t="shared" si="29"/>
        <v>23</v>
      </c>
      <c r="H219" s="44">
        <f t="shared" si="24"/>
        <v>15333.780999999995</v>
      </c>
      <c r="I219" s="45"/>
      <c r="J219" s="46"/>
      <c r="K219" s="45"/>
      <c r="M219" s="162"/>
    </row>
    <row r="220" spans="1:13" hidden="1" outlineLevel="1" x14ac:dyDescent="0.3">
      <c r="A220" s="15">
        <v>216</v>
      </c>
      <c r="B220" s="16">
        <f t="shared" si="28"/>
        <v>15333.780999999995</v>
      </c>
      <c r="C220" s="41">
        <f t="shared" si="26"/>
        <v>23</v>
      </c>
      <c r="D220" s="42"/>
      <c r="E220" s="43">
        <f t="shared" si="25"/>
        <v>46</v>
      </c>
      <c r="F220" s="43">
        <f t="shared" si="27"/>
        <v>0</v>
      </c>
      <c r="G220" s="43">
        <f t="shared" si="29"/>
        <v>46</v>
      </c>
      <c r="H220" s="44">
        <f t="shared" si="24"/>
        <v>15333.780999999995</v>
      </c>
      <c r="I220" s="45"/>
      <c r="J220" s="46"/>
      <c r="K220" s="45"/>
      <c r="M220" s="162"/>
    </row>
    <row r="221" spans="1:13" hidden="1" outlineLevel="1" x14ac:dyDescent="0.3">
      <c r="A221" s="15">
        <v>217</v>
      </c>
      <c r="B221" s="16">
        <f t="shared" si="28"/>
        <v>15333.780999999995</v>
      </c>
      <c r="C221" s="41">
        <f t="shared" si="26"/>
        <v>23</v>
      </c>
      <c r="D221" s="42"/>
      <c r="E221" s="43">
        <f t="shared" si="25"/>
        <v>69</v>
      </c>
      <c r="F221" s="43">
        <f t="shared" si="27"/>
        <v>65.55</v>
      </c>
      <c r="G221" s="43">
        <f t="shared" si="29"/>
        <v>0</v>
      </c>
      <c r="H221" s="44">
        <f t="shared" si="24"/>
        <v>15399.330999999995</v>
      </c>
      <c r="I221" s="45"/>
      <c r="J221" s="46"/>
      <c r="K221" s="45"/>
      <c r="M221" s="162"/>
    </row>
    <row r="222" spans="1:13" hidden="1" outlineLevel="1" x14ac:dyDescent="0.3">
      <c r="A222" s="15">
        <v>218</v>
      </c>
      <c r="B222" s="16">
        <f t="shared" si="28"/>
        <v>15399.330999999995</v>
      </c>
      <c r="C222" s="41">
        <f t="shared" si="26"/>
        <v>23.1</v>
      </c>
      <c r="D222" s="42"/>
      <c r="E222" s="43">
        <f t="shared" si="25"/>
        <v>23.1</v>
      </c>
      <c r="F222" s="43">
        <f t="shared" si="27"/>
        <v>0</v>
      </c>
      <c r="G222" s="43">
        <f t="shared" si="29"/>
        <v>23.1</v>
      </c>
      <c r="H222" s="44">
        <f t="shared" si="24"/>
        <v>15399.330999999995</v>
      </c>
      <c r="I222" s="45"/>
      <c r="J222" s="46"/>
      <c r="K222" s="45"/>
      <c r="M222" s="162"/>
    </row>
    <row r="223" spans="1:13" hidden="1" outlineLevel="1" x14ac:dyDescent="0.3">
      <c r="A223" s="15">
        <v>219</v>
      </c>
      <c r="B223" s="16">
        <f t="shared" si="28"/>
        <v>15399.330999999995</v>
      </c>
      <c r="C223" s="41">
        <f t="shared" si="26"/>
        <v>23.1</v>
      </c>
      <c r="D223" s="42"/>
      <c r="E223" s="43">
        <f t="shared" si="25"/>
        <v>46.2</v>
      </c>
      <c r="F223" s="43">
        <f t="shared" si="27"/>
        <v>0</v>
      </c>
      <c r="G223" s="43">
        <f t="shared" si="29"/>
        <v>46.2</v>
      </c>
      <c r="H223" s="44">
        <f t="shared" si="24"/>
        <v>15399.330999999995</v>
      </c>
      <c r="I223" s="45"/>
      <c r="J223" s="46"/>
      <c r="K223" s="45"/>
      <c r="M223" s="162"/>
    </row>
    <row r="224" spans="1:13" hidden="1" outlineLevel="1" x14ac:dyDescent="0.3">
      <c r="A224" s="15">
        <v>220</v>
      </c>
      <c r="B224" s="16">
        <f t="shared" si="28"/>
        <v>15399.330999999995</v>
      </c>
      <c r="C224" s="41">
        <f t="shared" si="26"/>
        <v>23.1</v>
      </c>
      <c r="D224" s="42"/>
      <c r="E224" s="43">
        <f t="shared" si="25"/>
        <v>69.300000000000011</v>
      </c>
      <c r="F224" s="43">
        <f t="shared" si="27"/>
        <v>65.835000000000008</v>
      </c>
      <c r="G224" s="43">
        <f t="shared" si="29"/>
        <v>0</v>
      </c>
      <c r="H224" s="44">
        <f t="shared" si="24"/>
        <v>15465.165999999994</v>
      </c>
      <c r="I224" s="45"/>
      <c r="J224" s="46"/>
      <c r="K224" s="45"/>
      <c r="M224" s="162"/>
    </row>
    <row r="225" spans="1:13" hidden="1" outlineLevel="1" x14ac:dyDescent="0.3">
      <c r="A225" s="15">
        <v>221</v>
      </c>
      <c r="B225" s="16">
        <f t="shared" si="28"/>
        <v>15465.165999999994</v>
      </c>
      <c r="C225" s="41">
        <f t="shared" si="26"/>
        <v>23.2</v>
      </c>
      <c r="D225" s="42"/>
      <c r="E225" s="43">
        <f t="shared" si="25"/>
        <v>23.2</v>
      </c>
      <c r="F225" s="43">
        <f t="shared" si="27"/>
        <v>0</v>
      </c>
      <c r="G225" s="43">
        <f t="shared" si="29"/>
        <v>23.2</v>
      </c>
      <c r="H225" s="44">
        <f t="shared" si="24"/>
        <v>15465.165999999994</v>
      </c>
      <c r="I225" s="45"/>
      <c r="J225" s="46"/>
      <c r="K225" s="45"/>
      <c r="M225" s="162"/>
    </row>
    <row r="226" spans="1:13" hidden="1" outlineLevel="1" x14ac:dyDescent="0.3">
      <c r="A226" s="15">
        <v>222</v>
      </c>
      <c r="B226" s="16">
        <f t="shared" si="28"/>
        <v>15465.165999999994</v>
      </c>
      <c r="C226" s="41">
        <f t="shared" si="26"/>
        <v>23.2</v>
      </c>
      <c r="D226" s="42"/>
      <c r="E226" s="43">
        <f t="shared" si="25"/>
        <v>46.4</v>
      </c>
      <c r="F226" s="43">
        <f t="shared" si="27"/>
        <v>0</v>
      </c>
      <c r="G226" s="43">
        <f t="shared" si="29"/>
        <v>46.4</v>
      </c>
      <c r="H226" s="44">
        <f t="shared" ref="H226:H289" si="30">B226+F226+(D226*gebuehr)</f>
        <v>15465.165999999994</v>
      </c>
      <c r="I226" s="45"/>
      <c r="J226" s="46"/>
      <c r="K226" s="45"/>
      <c r="M226" s="162"/>
    </row>
    <row r="227" spans="1:13" hidden="1" outlineLevel="1" x14ac:dyDescent="0.3">
      <c r="A227" s="15">
        <v>223</v>
      </c>
      <c r="B227" s="16">
        <f t="shared" si="28"/>
        <v>15465.165999999994</v>
      </c>
      <c r="C227" s="41">
        <f t="shared" si="26"/>
        <v>23.2</v>
      </c>
      <c r="D227" s="42"/>
      <c r="E227" s="43">
        <f t="shared" si="25"/>
        <v>69.599999999999994</v>
      </c>
      <c r="F227" s="43">
        <f t="shared" si="27"/>
        <v>66.11999999999999</v>
      </c>
      <c r="G227" s="43">
        <f t="shared" si="29"/>
        <v>0</v>
      </c>
      <c r="H227" s="44">
        <f t="shared" si="30"/>
        <v>15531.285999999995</v>
      </c>
      <c r="I227" s="45"/>
      <c r="J227" s="46"/>
      <c r="K227" s="45"/>
      <c r="M227" s="162"/>
    </row>
    <row r="228" spans="1:13" hidden="1" outlineLevel="1" x14ac:dyDescent="0.3">
      <c r="A228" s="15">
        <v>224</v>
      </c>
      <c r="B228" s="16">
        <f t="shared" si="28"/>
        <v>15531.285999999995</v>
      </c>
      <c r="C228" s="41">
        <f t="shared" si="26"/>
        <v>23.3</v>
      </c>
      <c r="D228" s="42"/>
      <c r="E228" s="43">
        <f t="shared" si="25"/>
        <v>23.3</v>
      </c>
      <c r="F228" s="43">
        <f t="shared" si="27"/>
        <v>0</v>
      </c>
      <c r="G228" s="43">
        <f t="shared" si="29"/>
        <v>23.3</v>
      </c>
      <c r="H228" s="44">
        <f t="shared" si="30"/>
        <v>15531.285999999995</v>
      </c>
      <c r="I228" s="45"/>
      <c r="J228" s="46"/>
      <c r="K228" s="45"/>
      <c r="M228" s="162"/>
    </row>
    <row r="229" spans="1:13" hidden="1" outlineLevel="1" x14ac:dyDescent="0.3">
      <c r="A229" s="15">
        <v>225</v>
      </c>
      <c r="B229" s="16">
        <f t="shared" si="28"/>
        <v>15531.285999999995</v>
      </c>
      <c r="C229" s="41">
        <f t="shared" si="26"/>
        <v>23.3</v>
      </c>
      <c r="D229" s="42"/>
      <c r="E229" s="43">
        <f t="shared" si="25"/>
        <v>46.6</v>
      </c>
      <c r="F229" s="43">
        <f t="shared" si="27"/>
        <v>0</v>
      </c>
      <c r="G229" s="43">
        <f t="shared" si="29"/>
        <v>46.6</v>
      </c>
      <c r="H229" s="44">
        <f t="shared" si="30"/>
        <v>15531.285999999995</v>
      </c>
      <c r="I229" s="45"/>
      <c r="J229" s="46"/>
      <c r="K229" s="45"/>
      <c r="M229" s="162"/>
    </row>
    <row r="230" spans="1:13" hidden="1" outlineLevel="1" x14ac:dyDescent="0.3">
      <c r="A230" s="15">
        <v>226</v>
      </c>
      <c r="B230" s="16">
        <f t="shared" si="28"/>
        <v>15531.285999999995</v>
      </c>
      <c r="C230" s="41">
        <f t="shared" si="26"/>
        <v>23.3</v>
      </c>
      <c r="D230" s="42"/>
      <c r="E230" s="43">
        <f t="shared" si="25"/>
        <v>69.900000000000006</v>
      </c>
      <c r="F230" s="43">
        <f t="shared" si="27"/>
        <v>66.405000000000001</v>
      </c>
      <c r="G230" s="43">
        <f t="shared" si="29"/>
        <v>0</v>
      </c>
      <c r="H230" s="44">
        <f t="shared" si="30"/>
        <v>15597.690999999995</v>
      </c>
      <c r="I230" s="45"/>
      <c r="J230" s="46"/>
      <c r="K230" s="45"/>
      <c r="M230" s="162"/>
    </row>
    <row r="231" spans="1:13" hidden="1" outlineLevel="1" x14ac:dyDescent="0.3">
      <c r="A231" s="15">
        <v>227</v>
      </c>
      <c r="B231" s="16">
        <f t="shared" si="28"/>
        <v>15597.690999999995</v>
      </c>
      <c r="C231" s="41">
        <f t="shared" si="26"/>
        <v>23.4</v>
      </c>
      <c r="D231" s="42"/>
      <c r="E231" s="43">
        <f t="shared" si="25"/>
        <v>23.4</v>
      </c>
      <c r="F231" s="43">
        <f t="shared" si="27"/>
        <v>0</v>
      </c>
      <c r="G231" s="43">
        <f t="shared" si="29"/>
        <v>23.4</v>
      </c>
      <c r="H231" s="44">
        <f t="shared" si="30"/>
        <v>15597.690999999995</v>
      </c>
      <c r="I231" s="45"/>
      <c r="J231" s="46"/>
      <c r="K231" s="45"/>
      <c r="M231" s="162"/>
    </row>
    <row r="232" spans="1:13" hidden="1" outlineLevel="1" x14ac:dyDescent="0.3">
      <c r="A232" s="15">
        <v>228</v>
      </c>
      <c r="B232" s="16">
        <f t="shared" si="28"/>
        <v>15597.690999999995</v>
      </c>
      <c r="C232" s="41">
        <f t="shared" si="26"/>
        <v>23.4</v>
      </c>
      <c r="D232" s="42"/>
      <c r="E232" s="43">
        <f t="shared" si="25"/>
        <v>46.8</v>
      </c>
      <c r="F232" s="43">
        <f t="shared" si="27"/>
        <v>0</v>
      </c>
      <c r="G232" s="43">
        <f t="shared" si="29"/>
        <v>46.8</v>
      </c>
      <c r="H232" s="44">
        <f t="shared" si="30"/>
        <v>15597.690999999995</v>
      </c>
      <c r="I232" s="45"/>
      <c r="J232" s="46"/>
      <c r="K232" s="45"/>
      <c r="M232" s="162"/>
    </row>
    <row r="233" spans="1:13" hidden="1" outlineLevel="1" x14ac:dyDescent="0.3">
      <c r="A233" s="15">
        <v>229</v>
      </c>
      <c r="B233" s="16">
        <f t="shared" si="28"/>
        <v>15597.690999999995</v>
      </c>
      <c r="C233" s="41">
        <f t="shared" si="26"/>
        <v>23.4</v>
      </c>
      <c r="D233" s="42"/>
      <c r="E233" s="43">
        <f t="shared" si="25"/>
        <v>70.199999999999989</v>
      </c>
      <c r="F233" s="43">
        <f t="shared" si="27"/>
        <v>66.689999999999984</v>
      </c>
      <c r="G233" s="43">
        <f t="shared" si="29"/>
        <v>0</v>
      </c>
      <c r="H233" s="44">
        <f t="shared" si="30"/>
        <v>15664.380999999996</v>
      </c>
      <c r="I233" s="45"/>
      <c r="J233" s="46"/>
      <c r="K233" s="45"/>
      <c r="M233" s="162"/>
    </row>
    <row r="234" spans="1:13" hidden="1" outlineLevel="1" x14ac:dyDescent="0.3">
      <c r="A234" s="15">
        <v>230</v>
      </c>
      <c r="B234" s="16">
        <f t="shared" si="28"/>
        <v>15664.380999999996</v>
      </c>
      <c r="C234" s="41">
        <f t="shared" si="26"/>
        <v>23.5</v>
      </c>
      <c r="D234" s="42"/>
      <c r="E234" s="43">
        <f t="shared" si="25"/>
        <v>23.5</v>
      </c>
      <c r="F234" s="43">
        <f t="shared" si="27"/>
        <v>0</v>
      </c>
      <c r="G234" s="43">
        <f t="shared" si="29"/>
        <v>23.5</v>
      </c>
      <c r="H234" s="44">
        <f t="shared" si="30"/>
        <v>15664.380999999996</v>
      </c>
      <c r="I234" s="45"/>
      <c r="J234" s="46"/>
      <c r="K234" s="45"/>
      <c r="M234" s="162"/>
    </row>
    <row r="235" spans="1:13" hidden="1" outlineLevel="1" x14ac:dyDescent="0.3">
      <c r="A235" s="15">
        <v>231</v>
      </c>
      <c r="B235" s="16">
        <f t="shared" si="28"/>
        <v>15664.380999999996</v>
      </c>
      <c r="C235" s="41">
        <f t="shared" si="26"/>
        <v>23.5</v>
      </c>
      <c r="D235" s="42"/>
      <c r="E235" s="43">
        <f t="shared" si="25"/>
        <v>47</v>
      </c>
      <c r="F235" s="43">
        <f t="shared" si="27"/>
        <v>0</v>
      </c>
      <c r="G235" s="43">
        <f t="shared" si="29"/>
        <v>47</v>
      </c>
      <c r="H235" s="44">
        <f t="shared" si="30"/>
        <v>15664.380999999996</v>
      </c>
      <c r="I235" s="45"/>
      <c r="J235" s="46"/>
      <c r="K235" s="45"/>
      <c r="M235" s="162"/>
    </row>
    <row r="236" spans="1:13" hidden="1" outlineLevel="1" x14ac:dyDescent="0.3">
      <c r="A236" s="15">
        <v>232</v>
      </c>
      <c r="B236" s="16">
        <f t="shared" si="28"/>
        <v>15664.380999999996</v>
      </c>
      <c r="C236" s="41">
        <f t="shared" si="26"/>
        <v>23.5</v>
      </c>
      <c r="D236" s="42"/>
      <c r="E236" s="43">
        <f t="shared" si="25"/>
        <v>70.5</v>
      </c>
      <c r="F236" s="43">
        <f t="shared" si="27"/>
        <v>66.974999999999994</v>
      </c>
      <c r="G236" s="43">
        <f t="shared" si="29"/>
        <v>0</v>
      </c>
      <c r="H236" s="44">
        <f t="shared" si="30"/>
        <v>15731.355999999996</v>
      </c>
      <c r="I236" s="45"/>
      <c r="J236" s="46"/>
      <c r="K236" s="45"/>
      <c r="M236" s="162"/>
    </row>
    <row r="237" spans="1:13" hidden="1" outlineLevel="1" x14ac:dyDescent="0.3">
      <c r="A237" s="15">
        <v>233</v>
      </c>
      <c r="B237" s="16">
        <f t="shared" si="28"/>
        <v>15731.355999999996</v>
      </c>
      <c r="C237" s="41">
        <f t="shared" si="26"/>
        <v>23.6</v>
      </c>
      <c r="D237" s="42"/>
      <c r="E237" s="43">
        <f t="shared" si="25"/>
        <v>23.6</v>
      </c>
      <c r="F237" s="43">
        <f t="shared" si="27"/>
        <v>0</v>
      </c>
      <c r="G237" s="43">
        <f t="shared" si="29"/>
        <v>23.6</v>
      </c>
      <c r="H237" s="44">
        <f t="shared" si="30"/>
        <v>15731.355999999996</v>
      </c>
      <c r="I237" s="45"/>
      <c r="J237" s="46"/>
      <c r="K237" s="45"/>
      <c r="M237" s="162"/>
    </row>
    <row r="238" spans="1:13" hidden="1" outlineLevel="1" x14ac:dyDescent="0.3">
      <c r="A238" s="15">
        <v>234</v>
      </c>
      <c r="B238" s="16">
        <f t="shared" si="28"/>
        <v>15731.355999999996</v>
      </c>
      <c r="C238" s="41">
        <f t="shared" si="26"/>
        <v>23.6</v>
      </c>
      <c r="D238" s="42"/>
      <c r="E238" s="43">
        <f t="shared" si="25"/>
        <v>47.2</v>
      </c>
      <c r="F238" s="43">
        <f t="shared" si="27"/>
        <v>0</v>
      </c>
      <c r="G238" s="43">
        <f t="shared" si="29"/>
        <v>47.2</v>
      </c>
      <c r="H238" s="44">
        <f t="shared" si="30"/>
        <v>15731.355999999996</v>
      </c>
      <c r="I238" s="45"/>
      <c r="J238" s="46"/>
      <c r="K238" s="45"/>
      <c r="M238" s="162"/>
    </row>
    <row r="239" spans="1:13" hidden="1" outlineLevel="1" x14ac:dyDescent="0.3">
      <c r="A239" s="15">
        <v>235</v>
      </c>
      <c r="B239" s="16">
        <f t="shared" si="28"/>
        <v>15731.355999999996</v>
      </c>
      <c r="C239" s="41">
        <f t="shared" si="26"/>
        <v>23.6</v>
      </c>
      <c r="D239" s="42"/>
      <c r="E239" s="43">
        <f t="shared" si="25"/>
        <v>70.800000000000011</v>
      </c>
      <c r="F239" s="43">
        <f t="shared" si="27"/>
        <v>67.260000000000005</v>
      </c>
      <c r="G239" s="43">
        <f t="shared" si="29"/>
        <v>0</v>
      </c>
      <c r="H239" s="44">
        <f t="shared" si="30"/>
        <v>15798.615999999996</v>
      </c>
      <c r="I239" s="45"/>
      <c r="J239" s="46"/>
      <c r="K239" s="45"/>
      <c r="M239" s="162"/>
    </row>
    <row r="240" spans="1:13" hidden="1" outlineLevel="1" x14ac:dyDescent="0.3">
      <c r="A240" s="15">
        <v>236</v>
      </c>
      <c r="B240" s="16">
        <f t="shared" si="28"/>
        <v>15798.615999999996</v>
      </c>
      <c r="C240" s="41">
        <f t="shared" si="26"/>
        <v>23.7</v>
      </c>
      <c r="D240" s="42"/>
      <c r="E240" s="43">
        <f t="shared" si="25"/>
        <v>23.7</v>
      </c>
      <c r="F240" s="43">
        <f t="shared" si="27"/>
        <v>0</v>
      </c>
      <c r="G240" s="43">
        <f t="shared" si="29"/>
        <v>23.7</v>
      </c>
      <c r="H240" s="44">
        <f t="shared" si="30"/>
        <v>15798.615999999996</v>
      </c>
      <c r="I240" s="45"/>
      <c r="J240" s="46"/>
      <c r="K240" s="45"/>
      <c r="M240" s="162"/>
    </row>
    <row r="241" spans="1:13" hidden="1" outlineLevel="1" x14ac:dyDescent="0.3">
      <c r="A241" s="15">
        <v>237</v>
      </c>
      <c r="B241" s="16">
        <f t="shared" si="28"/>
        <v>15798.615999999996</v>
      </c>
      <c r="C241" s="41">
        <f t="shared" si="26"/>
        <v>23.7</v>
      </c>
      <c r="D241" s="42"/>
      <c r="E241" s="43">
        <f t="shared" si="25"/>
        <v>47.4</v>
      </c>
      <c r="F241" s="43">
        <f t="shared" si="27"/>
        <v>0</v>
      </c>
      <c r="G241" s="43">
        <f t="shared" si="29"/>
        <v>47.4</v>
      </c>
      <c r="H241" s="44">
        <f t="shared" si="30"/>
        <v>15798.615999999996</v>
      </c>
      <c r="I241" s="45"/>
      <c r="J241" s="46"/>
      <c r="K241" s="45"/>
      <c r="M241" s="162"/>
    </row>
    <row r="242" spans="1:13" hidden="1" outlineLevel="1" x14ac:dyDescent="0.3">
      <c r="A242" s="15">
        <v>238</v>
      </c>
      <c r="B242" s="16">
        <f t="shared" si="28"/>
        <v>15798.615999999996</v>
      </c>
      <c r="C242" s="41">
        <f t="shared" si="26"/>
        <v>23.7</v>
      </c>
      <c r="D242" s="42"/>
      <c r="E242" s="43">
        <f t="shared" si="25"/>
        <v>71.099999999999994</v>
      </c>
      <c r="F242" s="43">
        <f t="shared" si="27"/>
        <v>67.544999999999987</v>
      </c>
      <c r="G242" s="43">
        <f t="shared" si="29"/>
        <v>0</v>
      </c>
      <c r="H242" s="44">
        <f t="shared" si="30"/>
        <v>15866.160999999996</v>
      </c>
      <c r="I242" s="45"/>
      <c r="J242" s="46"/>
      <c r="K242" s="45"/>
      <c r="M242" s="162"/>
    </row>
    <row r="243" spans="1:13" hidden="1" outlineLevel="1" x14ac:dyDescent="0.3">
      <c r="A243" s="15">
        <v>239</v>
      </c>
      <c r="B243" s="16">
        <f t="shared" si="28"/>
        <v>15866.160999999996</v>
      </c>
      <c r="C243" s="41">
        <f t="shared" si="26"/>
        <v>23.8</v>
      </c>
      <c r="D243" s="42"/>
      <c r="E243" s="43">
        <f t="shared" si="25"/>
        <v>23.8</v>
      </c>
      <c r="F243" s="43">
        <f t="shared" si="27"/>
        <v>0</v>
      </c>
      <c r="G243" s="43">
        <f t="shared" si="29"/>
        <v>23.8</v>
      </c>
      <c r="H243" s="44">
        <f t="shared" si="30"/>
        <v>15866.160999999996</v>
      </c>
      <c r="I243" s="45"/>
      <c r="J243" s="46"/>
      <c r="K243" s="45"/>
      <c r="M243" s="162"/>
    </row>
    <row r="244" spans="1:13" hidden="1" outlineLevel="1" x14ac:dyDescent="0.3">
      <c r="A244" s="15">
        <v>240</v>
      </c>
      <c r="B244" s="16">
        <f t="shared" si="28"/>
        <v>15866.160999999996</v>
      </c>
      <c r="C244" s="41">
        <f t="shared" si="26"/>
        <v>23.8</v>
      </c>
      <c r="D244" s="42">
        <f>D34</f>
        <v>200</v>
      </c>
      <c r="E244" s="43">
        <f t="shared" si="25"/>
        <v>47.6</v>
      </c>
      <c r="F244" s="43">
        <f t="shared" si="27"/>
        <v>0</v>
      </c>
      <c r="G244" s="43">
        <f t="shared" si="29"/>
        <v>47.6</v>
      </c>
      <c r="H244" s="44">
        <f t="shared" si="30"/>
        <v>16056.160999999996</v>
      </c>
      <c r="I244" s="47">
        <f>D244+I214</f>
        <v>11600</v>
      </c>
      <c r="J244" s="41"/>
      <c r="K244" s="45"/>
      <c r="M244" s="162"/>
    </row>
    <row r="245" spans="1:13" hidden="1" outlineLevel="1" x14ac:dyDescent="0.3">
      <c r="A245" s="15">
        <v>241</v>
      </c>
      <c r="B245" s="16">
        <f t="shared" si="28"/>
        <v>16056.160999999996</v>
      </c>
      <c r="C245" s="41">
        <f t="shared" si="26"/>
        <v>24.08</v>
      </c>
      <c r="D245" s="42"/>
      <c r="E245" s="43">
        <f t="shared" si="25"/>
        <v>71.680000000000007</v>
      </c>
      <c r="F245" s="43">
        <f t="shared" si="27"/>
        <v>68.096000000000004</v>
      </c>
      <c r="G245" s="43">
        <f t="shared" si="29"/>
        <v>0</v>
      </c>
      <c r="H245" s="44">
        <f t="shared" si="30"/>
        <v>16124.256999999996</v>
      </c>
      <c r="I245" s="45"/>
      <c r="J245" s="46"/>
      <c r="K245" s="45"/>
      <c r="M245" s="162"/>
    </row>
    <row r="246" spans="1:13" hidden="1" outlineLevel="1" x14ac:dyDescent="0.3">
      <c r="A246" s="15">
        <v>242</v>
      </c>
      <c r="B246" s="16">
        <f t="shared" si="28"/>
        <v>16124.256999999996</v>
      </c>
      <c r="C246" s="41">
        <f t="shared" si="26"/>
        <v>24.19</v>
      </c>
      <c r="D246" s="42"/>
      <c r="E246" s="43">
        <f t="shared" si="25"/>
        <v>24.19</v>
      </c>
      <c r="F246" s="43">
        <f t="shared" si="27"/>
        <v>0</v>
      </c>
      <c r="G246" s="43">
        <f t="shared" si="29"/>
        <v>24.19</v>
      </c>
      <c r="H246" s="44">
        <f t="shared" si="30"/>
        <v>16124.256999999996</v>
      </c>
      <c r="I246" s="45"/>
      <c r="J246" s="46"/>
      <c r="K246" s="45"/>
      <c r="M246" s="162"/>
    </row>
    <row r="247" spans="1:13" hidden="1" outlineLevel="1" x14ac:dyDescent="0.3">
      <c r="A247" s="15">
        <v>243</v>
      </c>
      <c r="B247" s="16">
        <f t="shared" si="28"/>
        <v>16124.256999999996</v>
      </c>
      <c r="C247" s="41">
        <f t="shared" si="26"/>
        <v>24.19</v>
      </c>
      <c r="D247" s="42"/>
      <c r="E247" s="43">
        <f t="shared" si="25"/>
        <v>48.38</v>
      </c>
      <c r="F247" s="43">
        <f t="shared" si="27"/>
        <v>0</v>
      </c>
      <c r="G247" s="43">
        <f t="shared" si="29"/>
        <v>48.38</v>
      </c>
      <c r="H247" s="44">
        <f t="shared" si="30"/>
        <v>16124.256999999996</v>
      </c>
      <c r="I247" s="45"/>
      <c r="J247" s="46"/>
      <c r="K247" s="45"/>
      <c r="M247" s="162"/>
    </row>
    <row r="248" spans="1:13" hidden="1" outlineLevel="1" x14ac:dyDescent="0.3">
      <c r="A248" s="15">
        <v>244</v>
      </c>
      <c r="B248" s="16">
        <f t="shared" si="28"/>
        <v>16124.256999999996</v>
      </c>
      <c r="C248" s="41">
        <f t="shared" si="26"/>
        <v>24.19</v>
      </c>
      <c r="D248" s="42"/>
      <c r="E248" s="43">
        <f t="shared" si="25"/>
        <v>72.570000000000007</v>
      </c>
      <c r="F248" s="43">
        <f t="shared" si="27"/>
        <v>68.941500000000005</v>
      </c>
      <c r="G248" s="43">
        <f t="shared" si="29"/>
        <v>0</v>
      </c>
      <c r="H248" s="44">
        <f t="shared" si="30"/>
        <v>16193.198499999997</v>
      </c>
      <c r="I248" s="45"/>
      <c r="J248" s="46"/>
      <c r="K248" s="45"/>
      <c r="M248" s="162"/>
    </row>
    <row r="249" spans="1:13" hidden="1" outlineLevel="1" x14ac:dyDescent="0.3">
      <c r="A249" s="15">
        <v>245</v>
      </c>
      <c r="B249" s="16">
        <f t="shared" si="28"/>
        <v>16193.198499999997</v>
      </c>
      <c r="C249" s="41">
        <f t="shared" si="26"/>
        <v>24.29</v>
      </c>
      <c r="D249" s="42"/>
      <c r="E249" s="43">
        <f t="shared" si="25"/>
        <v>24.29</v>
      </c>
      <c r="F249" s="43">
        <f t="shared" si="27"/>
        <v>0</v>
      </c>
      <c r="G249" s="43">
        <f t="shared" si="29"/>
        <v>24.29</v>
      </c>
      <c r="H249" s="44">
        <f t="shared" si="30"/>
        <v>16193.198499999997</v>
      </c>
      <c r="I249" s="45"/>
      <c r="J249" s="46"/>
      <c r="K249" s="45"/>
      <c r="M249" s="162"/>
    </row>
    <row r="250" spans="1:13" hidden="1" outlineLevel="1" x14ac:dyDescent="0.3">
      <c r="A250" s="15">
        <v>246</v>
      </c>
      <c r="B250" s="16">
        <f t="shared" si="28"/>
        <v>16193.198499999997</v>
      </c>
      <c r="C250" s="41">
        <f t="shared" si="26"/>
        <v>24.29</v>
      </c>
      <c r="D250" s="42"/>
      <c r="E250" s="43">
        <f t="shared" si="25"/>
        <v>48.58</v>
      </c>
      <c r="F250" s="43">
        <f t="shared" si="27"/>
        <v>0</v>
      </c>
      <c r="G250" s="43">
        <f t="shared" si="29"/>
        <v>48.58</v>
      </c>
      <c r="H250" s="44">
        <f t="shared" si="30"/>
        <v>16193.198499999997</v>
      </c>
      <c r="I250" s="45"/>
      <c r="J250" s="46"/>
      <c r="K250" s="45"/>
      <c r="M250" s="162"/>
    </row>
    <row r="251" spans="1:13" hidden="1" outlineLevel="1" x14ac:dyDescent="0.3">
      <c r="A251" s="15">
        <v>247</v>
      </c>
      <c r="B251" s="16">
        <f t="shared" si="28"/>
        <v>16193.198499999997</v>
      </c>
      <c r="C251" s="41">
        <f t="shared" si="26"/>
        <v>24.29</v>
      </c>
      <c r="D251" s="42"/>
      <c r="E251" s="43">
        <f t="shared" si="25"/>
        <v>72.87</v>
      </c>
      <c r="F251" s="43">
        <f t="shared" si="27"/>
        <v>69.226500000000001</v>
      </c>
      <c r="G251" s="43">
        <f t="shared" si="29"/>
        <v>0</v>
      </c>
      <c r="H251" s="44">
        <f t="shared" si="30"/>
        <v>16262.424999999997</v>
      </c>
      <c r="I251" s="45"/>
      <c r="J251" s="46"/>
      <c r="K251" s="45"/>
      <c r="M251" s="162"/>
    </row>
    <row r="252" spans="1:13" hidden="1" outlineLevel="1" x14ac:dyDescent="0.3">
      <c r="A252" s="15">
        <v>248</v>
      </c>
      <c r="B252" s="16">
        <f t="shared" si="28"/>
        <v>16262.424999999997</v>
      </c>
      <c r="C252" s="41">
        <f t="shared" si="26"/>
        <v>24.39</v>
      </c>
      <c r="D252" s="42"/>
      <c r="E252" s="43">
        <f t="shared" si="25"/>
        <v>24.39</v>
      </c>
      <c r="F252" s="43">
        <f t="shared" si="27"/>
        <v>0</v>
      </c>
      <c r="G252" s="43">
        <f t="shared" si="29"/>
        <v>24.39</v>
      </c>
      <c r="H252" s="44">
        <f t="shared" si="30"/>
        <v>16262.424999999997</v>
      </c>
      <c r="I252" s="45"/>
      <c r="J252" s="46"/>
      <c r="K252" s="45"/>
      <c r="M252" s="162"/>
    </row>
    <row r="253" spans="1:13" hidden="1" outlineLevel="1" x14ac:dyDescent="0.3">
      <c r="A253" s="15">
        <v>249</v>
      </c>
      <c r="B253" s="16">
        <f t="shared" si="28"/>
        <v>16262.424999999997</v>
      </c>
      <c r="C253" s="41">
        <f t="shared" si="26"/>
        <v>24.39</v>
      </c>
      <c r="D253" s="42"/>
      <c r="E253" s="43">
        <f t="shared" si="25"/>
        <v>48.78</v>
      </c>
      <c r="F253" s="43">
        <f t="shared" si="27"/>
        <v>0</v>
      </c>
      <c r="G253" s="43">
        <f t="shared" si="29"/>
        <v>48.78</v>
      </c>
      <c r="H253" s="44">
        <f t="shared" si="30"/>
        <v>16262.424999999997</v>
      </c>
      <c r="I253" s="45"/>
      <c r="J253" s="46"/>
      <c r="K253" s="45"/>
      <c r="M253" s="162"/>
    </row>
    <row r="254" spans="1:13" hidden="1" outlineLevel="1" x14ac:dyDescent="0.3">
      <c r="A254" s="15">
        <v>250</v>
      </c>
      <c r="B254" s="16">
        <f t="shared" si="28"/>
        <v>16262.424999999997</v>
      </c>
      <c r="C254" s="41">
        <f t="shared" si="26"/>
        <v>24.39</v>
      </c>
      <c r="D254" s="42"/>
      <c r="E254" s="43">
        <f t="shared" si="25"/>
        <v>73.17</v>
      </c>
      <c r="F254" s="43">
        <f t="shared" si="27"/>
        <v>69.511499999999998</v>
      </c>
      <c r="G254" s="43">
        <f t="shared" si="29"/>
        <v>0</v>
      </c>
      <c r="H254" s="44">
        <f t="shared" si="30"/>
        <v>16331.936499999998</v>
      </c>
      <c r="I254" s="45"/>
      <c r="J254" s="46"/>
      <c r="K254" s="45"/>
      <c r="M254" s="162"/>
    </row>
    <row r="255" spans="1:13" hidden="1" outlineLevel="1" x14ac:dyDescent="0.3">
      <c r="A255" s="15">
        <v>251</v>
      </c>
      <c r="B255" s="16">
        <f t="shared" si="28"/>
        <v>16331.936499999998</v>
      </c>
      <c r="C255" s="41">
        <f t="shared" si="26"/>
        <v>24.5</v>
      </c>
      <c r="D255" s="42"/>
      <c r="E255" s="43">
        <f t="shared" si="25"/>
        <v>24.5</v>
      </c>
      <c r="F255" s="43">
        <f t="shared" si="27"/>
        <v>0</v>
      </c>
      <c r="G255" s="43">
        <f t="shared" si="29"/>
        <v>24.5</v>
      </c>
      <c r="H255" s="44">
        <f t="shared" si="30"/>
        <v>16331.936499999998</v>
      </c>
      <c r="I255" s="45"/>
      <c r="J255" s="46"/>
      <c r="K255" s="45"/>
      <c r="M255" s="162"/>
    </row>
    <row r="256" spans="1:13" hidden="1" outlineLevel="1" x14ac:dyDescent="0.3">
      <c r="A256" s="15">
        <v>252</v>
      </c>
      <c r="B256" s="16">
        <f t="shared" si="28"/>
        <v>16331.936499999998</v>
      </c>
      <c r="C256" s="41">
        <f t="shared" si="26"/>
        <v>24.5</v>
      </c>
      <c r="D256" s="42"/>
      <c r="E256" s="43">
        <f t="shared" si="25"/>
        <v>49</v>
      </c>
      <c r="F256" s="43">
        <f t="shared" si="27"/>
        <v>0</v>
      </c>
      <c r="G256" s="43">
        <f t="shared" si="29"/>
        <v>49</v>
      </c>
      <c r="H256" s="44">
        <f t="shared" si="30"/>
        <v>16331.936499999998</v>
      </c>
      <c r="I256" s="45"/>
      <c r="J256" s="46"/>
      <c r="K256" s="45"/>
      <c r="M256" s="162"/>
    </row>
    <row r="257" spans="1:13" hidden="1" outlineLevel="1" x14ac:dyDescent="0.3">
      <c r="A257" s="15">
        <v>253</v>
      </c>
      <c r="B257" s="16">
        <f t="shared" si="28"/>
        <v>16331.936499999998</v>
      </c>
      <c r="C257" s="41">
        <f t="shared" si="26"/>
        <v>24.5</v>
      </c>
      <c r="D257" s="42"/>
      <c r="E257" s="43">
        <f t="shared" si="25"/>
        <v>73.5</v>
      </c>
      <c r="F257" s="43">
        <f t="shared" si="27"/>
        <v>69.825000000000003</v>
      </c>
      <c r="G257" s="43">
        <f t="shared" si="29"/>
        <v>0</v>
      </c>
      <c r="H257" s="44">
        <f t="shared" si="30"/>
        <v>16401.761499999997</v>
      </c>
      <c r="I257" s="45"/>
      <c r="J257" s="46"/>
      <c r="K257" s="45"/>
      <c r="M257" s="162"/>
    </row>
    <row r="258" spans="1:13" hidden="1" outlineLevel="1" x14ac:dyDescent="0.3">
      <c r="A258" s="15">
        <v>254</v>
      </c>
      <c r="B258" s="16">
        <f t="shared" si="28"/>
        <v>16401.761499999997</v>
      </c>
      <c r="C258" s="41">
        <f t="shared" si="26"/>
        <v>24.6</v>
      </c>
      <c r="D258" s="42"/>
      <c r="E258" s="43">
        <f t="shared" si="25"/>
        <v>24.6</v>
      </c>
      <c r="F258" s="43">
        <f t="shared" si="27"/>
        <v>0</v>
      </c>
      <c r="G258" s="43">
        <f t="shared" si="29"/>
        <v>24.6</v>
      </c>
      <c r="H258" s="44">
        <f t="shared" si="30"/>
        <v>16401.761499999997</v>
      </c>
      <c r="I258" s="45"/>
      <c r="J258" s="46"/>
      <c r="K258" s="45"/>
      <c r="M258" s="162"/>
    </row>
    <row r="259" spans="1:13" hidden="1" outlineLevel="1" x14ac:dyDescent="0.3">
      <c r="A259" s="15">
        <v>255</v>
      </c>
      <c r="B259" s="16">
        <f t="shared" si="28"/>
        <v>16401.761499999997</v>
      </c>
      <c r="C259" s="41">
        <f t="shared" si="26"/>
        <v>24.6</v>
      </c>
      <c r="D259" s="42"/>
      <c r="E259" s="43">
        <f t="shared" si="25"/>
        <v>49.2</v>
      </c>
      <c r="F259" s="43">
        <f t="shared" si="27"/>
        <v>0</v>
      </c>
      <c r="G259" s="43">
        <f t="shared" si="29"/>
        <v>49.2</v>
      </c>
      <c r="H259" s="44">
        <f t="shared" si="30"/>
        <v>16401.761499999997</v>
      </c>
      <c r="I259" s="45"/>
      <c r="J259" s="46"/>
      <c r="K259" s="45"/>
      <c r="M259" s="162"/>
    </row>
    <row r="260" spans="1:13" hidden="1" outlineLevel="1" x14ac:dyDescent="0.3">
      <c r="A260" s="15">
        <v>256</v>
      </c>
      <c r="B260" s="16">
        <f t="shared" si="28"/>
        <v>16401.761499999997</v>
      </c>
      <c r="C260" s="41">
        <f t="shared" si="26"/>
        <v>24.6</v>
      </c>
      <c r="D260" s="42"/>
      <c r="E260" s="43">
        <f t="shared" ref="E260:E323" si="31">C260+G259</f>
        <v>73.800000000000011</v>
      </c>
      <c r="F260" s="43">
        <f t="shared" si="27"/>
        <v>70.110000000000014</v>
      </c>
      <c r="G260" s="43">
        <f t="shared" si="29"/>
        <v>0</v>
      </c>
      <c r="H260" s="44">
        <f t="shared" si="30"/>
        <v>16471.871499999997</v>
      </c>
      <c r="I260" s="45"/>
      <c r="J260" s="46"/>
      <c r="K260" s="45"/>
      <c r="M260" s="162"/>
    </row>
    <row r="261" spans="1:13" hidden="1" outlineLevel="1" x14ac:dyDescent="0.3">
      <c r="A261" s="15">
        <v>257</v>
      </c>
      <c r="B261" s="16">
        <f t="shared" si="28"/>
        <v>16471.871499999997</v>
      </c>
      <c r="C261" s="41">
        <f t="shared" ref="C261:C324" si="32">ROUND(B261*Ertrag/100,2)</f>
        <v>24.71</v>
      </c>
      <c r="D261" s="42"/>
      <c r="E261" s="43">
        <f t="shared" si="31"/>
        <v>24.71</v>
      </c>
      <c r="F261" s="43">
        <f t="shared" ref="F261:F324" si="33">IF(E261&lt;50,0,E261*gebuehr)</f>
        <v>0</v>
      </c>
      <c r="G261" s="43">
        <f t="shared" si="29"/>
        <v>24.71</v>
      </c>
      <c r="H261" s="44">
        <f t="shared" si="30"/>
        <v>16471.871499999997</v>
      </c>
      <c r="I261" s="45"/>
      <c r="J261" s="46"/>
      <c r="K261" s="45"/>
      <c r="M261" s="162"/>
    </row>
    <row r="262" spans="1:13" hidden="1" outlineLevel="1" x14ac:dyDescent="0.3">
      <c r="A262" s="15">
        <v>258</v>
      </c>
      <c r="B262" s="16">
        <f t="shared" si="28"/>
        <v>16471.871499999997</v>
      </c>
      <c r="C262" s="41">
        <f t="shared" si="32"/>
        <v>24.71</v>
      </c>
      <c r="D262" s="42"/>
      <c r="E262" s="43">
        <f t="shared" si="31"/>
        <v>49.42</v>
      </c>
      <c r="F262" s="43">
        <f t="shared" si="33"/>
        <v>0</v>
      </c>
      <c r="G262" s="43">
        <f t="shared" si="29"/>
        <v>49.42</v>
      </c>
      <c r="H262" s="44">
        <f t="shared" si="30"/>
        <v>16471.871499999997</v>
      </c>
      <c r="I262" s="45"/>
      <c r="J262" s="46"/>
      <c r="K262" s="45"/>
      <c r="M262" s="162"/>
    </row>
    <row r="263" spans="1:13" hidden="1" outlineLevel="1" x14ac:dyDescent="0.3">
      <c r="A263" s="15">
        <v>259</v>
      </c>
      <c r="B263" s="16">
        <f t="shared" si="28"/>
        <v>16471.871499999997</v>
      </c>
      <c r="C263" s="41">
        <f t="shared" si="32"/>
        <v>24.71</v>
      </c>
      <c r="D263" s="42"/>
      <c r="E263" s="43">
        <f t="shared" si="31"/>
        <v>74.13</v>
      </c>
      <c r="F263" s="43">
        <f t="shared" si="33"/>
        <v>70.42349999999999</v>
      </c>
      <c r="G263" s="43">
        <f t="shared" si="29"/>
        <v>0</v>
      </c>
      <c r="H263" s="44">
        <f t="shared" si="30"/>
        <v>16542.294999999998</v>
      </c>
      <c r="I263" s="45"/>
      <c r="J263" s="46"/>
      <c r="K263" s="45"/>
      <c r="M263" s="162"/>
    </row>
    <row r="264" spans="1:13" hidden="1" outlineLevel="1" x14ac:dyDescent="0.3">
      <c r="A264" s="15">
        <v>260</v>
      </c>
      <c r="B264" s="16">
        <f t="shared" ref="B264:B327" si="34">H263</f>
        <v>16542.294999999998</v>
      </c>
      <c r="C264" s="41">
        <f t="shared" si="32"/>
        <v>24.81</v>
      </c>
      <c r="D264" s="42"/>
      <c r="E264" s="43">
        <f t="shared" si="31"/>
        <v>24.81</v>
      </c>
      <c r="F264" s="43">
        <f t="shared" si="33"/>
        <v>0</v>
      </c>
      <c r="G264" s="43">
        <f t="shared" si="29"/>
        <v>24.81</v>
      </c>
      <c r="H264" s="44">
        <f t="shared" si="30"/>
        <v>16542.294999999998</v>
      </c>
      <c r="I264" s="45"/>
      <c r="J264" s="46"/>
      <c r="K264" s="45"/>
      <c r="M264" s="162"/>
    </row>
    <row r="265" spans="1:13" hidden="1" outlineLevel="1" x14ac:dyDescent="0.3">
      <c r="A265" s="15">
        <v>261</v>
      </c>
      <c r="B265" s="16">
        <f t="shared" si="34"/>
        <v>16542.294999999998</v>
      </c>
      <c r="C265" s="41">
        <f t="shared" si="32"/>
        <v>24.81</v>
      </c>
      <c r="D265" s="42"/>
      <c r="E265" s="43">
        <f t="shared" si="31"/>
        <v>49.62</v>
      </c>
      <c r="F265" s="43">
        <f t="shared" si="33"/>
        <v>0</v>
      </c>
      <c r="G265" s="43">
        <f t="shared" si="29"/>
        <v>49.62</v>
      </c>
      <c r="H265" s="44">
        <f t="shared" si="30"/>
        <v>16542.294999999998</v>
      </c>
      <c r="I265" s="45"/>
      <c r="J265" s="46"/>
      <c r="K265" s="45"/>
      <c r="M265" s="162"/>
    </row>
    <row r="266" spans="1:13" hidden="1" outlineLevel="1" x14ac:dyDescent="0.3">
      <c r="A266" s="15">
        <v>262</v>
      </c>
      <c r="B266" s="16">
        <f t="shared" si="34"/>
        <v>16542.294999999998</v>
      </c>
      <c r="C266" s="41">
        <f t="shared" si="32"/>
        <v>24.81</v>
      </c>
      <c r="D266" s="42"/>
      <c r="E266" s="43">
        <f t="shared" si="31"/>
        <v>74.429999999999993</v>
      </c>
      <c r="F266" s="43">
        <f t="shared" si="33"/>
        <v>70.708499999999987</v>
      </c>
      <c r="G266" s="43">
        <f t="shared" si="29"/>
        <v>0</v>
      </c>
      <c r="H266" s="44">
        <f t="shared" si="30"/>
        <v>16613.003499999999</v>
      </c>
      <c r="I266" s="45"/>
      <c r="J266" s="46"/>
      <c r="K266" s="45"/>
      <c r="M266" s="162"/>
    </row>
    <row r="267" spans="1:13" hidden="1" outlineLevel="1" x14ac:dyDescent="0.3">
      <c r="A267" s="15">
        <v>263</v>
      </c>
      <c r="B267" s="16">
        <f t="shared" si="34"/>
        <v>16613.003499999999</v>
      </c>
      <c r="C267" s="41">
        <f t="shared" si="32"/>
        <v>24.92</v>
      </c>
      <c r="D267" s="42"/>
      <c r="E267" s="43">
        <f t="shared" si="31"/>
        <v>24.92</v>
      </c>
      <c r="F267" s="43">
        <f t="shared" si="33"/>
        <v>0</v>
      </c>
      <c r="G267" s="43">
        <f t="shared" si="29"/>
        <v>24.92</v>
      </c>
      <c r="H267" s="44">
        <f t="shared" si="30"/>
        <v>16613.003499999999</v>
      </c>
      <c r="I267" s="45"/>
      <c r="J267" s="46"/>
      <c r="K267" s="45"/>
      <c r="M267" s="162"/>
    </row>
    <row r="268" spans="1:13" hidden="1" outlineLevel="1" x14ac:dyDescent="0.3">
      <c r="A268" s="15">
        <v>264</v>
      </c>
      <c r="B268" s="16">
        <f t="shared" si="34"/>
        <v>16613.003499999999</v>
      </c>
      <c r="C268" s="41">
        <f t="shared" si="32"/>
        <v>24.92</v>
      </c>
      <c r="D268" s="42"/>
      <c r="E268" s="43">
        <f t="shared" si="31"/>
        <v>49.84</v>
      </c>
      <c r="F268" s="43">
        <f t="shared" si="33"/>
        <v>0</v>
      </c>
      <c r="G268" s="43">
        <f t="shared" si="29"/>
        <v>49.84</v>
      </c>
      <c r="H268" s="44">
        <f t="shared" si="30"/>
        <v>16613.003499999999</v>
      </c>
      <c r="I268" s="45"/>
      <c r="J268" s="46"/>
      <c r="K268" s="45"/>
      <c r="M268" s="162"/>
    </row>
    <row r="269" spans="1:13" hidden="1" outlineLevel="1" x14ac:dyDescent="0.3">
      <c r="A269" s="15">
        <v>265</v>
      </c>
      <c r="B269" s="16">
        <f t="shared" si="34"/>
        <v>16613.003499999999</v>
      </c>
      <c r="C269" s="41">
        <f t="shared" si="32"/>
        <v>24.92</v>
      </c>
      <c r="D269" s="42"/>
      <c r="E269" s="43">
        <f t="shared" si="31"/>
        <v>74.760000000000005</v>
      </c>
      <c r="F269" s="43">
        <f t="shared" si="33"/>
        <v>71.022000000000006</v>
      </c>
      <c r="G269" s="43">
        <f t="shared" si="29"/>
        <v>0</v>
      </c>
      <c r="H269" s="44">
        <f t="shared" si="30"/>
        <v>16684.0255</v>
      </c>
      <c r="I269" s="45"/>
      <c r="J269" s="46"/>
      <c r="K269" s="45"/>
      <c r="M269" s="162"/>
    </row>
    <row r="270" spans="1:13" hidden="1" outlineLevel="1" x14ac:dyDescent="0.3">
      <c r="A270" s="15">
        <v>266</v>
      </c>
      <c r="B270" s="16">
        <f t="shared" si="34"/>
        <v>16684.0255</v>
      </c>
      <c r="C270" s="41">
        <f t="shared" si="32"/>
        <v>25.03</v>
      </c>
      <c r="D270" s="42"/>
      <c r="E270" s="43">
        <f t="shared" si="31"/>
        <v>25.03</v>
      </c>
      <c r="F270" s="43">
        <f t="shared" si="33"/>
        <v>0</v>
      </c>
      <c r="G270" s="43">
        <f t="shared" si="29"/>
        <v>25.03</v>
      </c>
      <c r="H270" s="44">
        <f t="shared" si="30"/>
        <v>16684.0255</v>
      </c>
      <c r="I270" s="45"/>
      <c r="J270" s="46"/>
      <c r="K270" s="45"/>
      <c r="M270" s="162"/>
    </row>
    <row r="271" spans="1:13" hidden="1" outlineLevel="1" x14ac:dyDescent="0.3">
      <c r="A271" s="15">
        <v>267</v>
      </c>
      <c r="B271" s="16">
        <f t="shared" si="34"/>
        <v>16684.0255</v>
      </c>
      <c r="C271" s="41">
        <f t="shared" si="32"/>
        <v>25.03</v>
      </c>
      <c r="D271" s="42"/>
      <c r="E271" s="43">
        <f t="shared" si="31"/>
        <v>50.06</v>
      </c>
      <c r="F271" s="43">
        <f t="shared" si="33"/>
        <v>47.557000000000002</v>
      </c>
      <c r="G271" s="43">
        <f t="shared" si="29"/>
        <v>0</v>
      </c>
      <c r="H271" s="44">
        <f t="shared" si="30"/>
        <v>16731.5825</v>
      </c>
      <c r="I271" s="45"/>
      <c r="J271" s="46"/>
      <c r="K271" s="45"/>
      <c r="M271" s="162"/>
    </row>
    <row r="272" spans="1:13" hidden="1" outlineLevel="1" x14ac:dyDescent="0.3">
      <c r="A272" s="15">
        <v>268</v>
      </c>
      <c r="B272" s="16">
        <f t="shared" si="34"/>
        <v>16731.5825</v>
      </c>
      <c r="C272" s="41">
        <f t="shared" si="32"/>
        <v>25.1</v>
      </c>
      <c r="D272" s="42"/>
      <c r="E272" s="43">
        <f t="shared" si="31"/>
        <v>25.1</v>
      </c>
      <c r="F272" s="43">
        <f t="shared" si="33"/>
        <v>0</v>
      </c>
      <c r="G272" s="43">
        <f t="shared" si="29"/>
        <v>25.1</v>
      </c>
      <c r="H272" s="44">
        <f t="shared" si="30"/>
        <v>16731.5825</v>
      </c>
      <c r="I272" s="45"/>
      <c r="J272" s="46"/>
      <c r="K272" s="45"/>
      <c r="M272" s="162"/>
    </row>
    <row r="273" spans="1:13" hidden="1" outlineLevel="1" x14ac:dyDescent="0.3">
      <c r="A273" s="15">
        <v>269</v>
      </c>
      <c r="B273" s="16">
        <f t="shared" si="34"/>
        <v>16731.5825</v>
      </c>
      <c r="C273" s="41">
        <f t="shared" si="32"/>
        <v>25.1</v>
      </c>
      <c r="D273" s="42"/>
      <c r="E273" s="43">
        <f t="shared" si="31"/>
        <v>50.2</v>
      </c>
      <c r="F273" s="43">
        <f t="shared" si="33"/>
        <v>47.69</v>
      </c>
      <c r="G273" s="43">
        <f t="shared" si="29"/>
        <v>0</v>
      </c>
      <c r="H273" s="44">
        <f t="shared" si="30"/>
        <v>16779.272499999999</v>
      </c>
      <c r="I273" s="45"/>
      <c r="J273" s="46"/>
      <c r="K273" s="45"/>
      <c r="M273" s="162"/>
    </row>
    <row r="274" spans="1:13" hidden="1" outlineLevel="1" x14ac:dyDescent="0.3">
      <c r="A274" s="15">
        <v>270</v>
      </c>
      <c r="B274" s="16">
        <f t="shared" si="34"/>
        <v>16779.272499999999</v>
      </c>
      <c r="C274" s="41">
        <f t="shared" si="32"/>
        <v>25.17</v>
      </c>
      <c r="D274" s="42">
        <f>D34</f>
        <v>200</v>
      </c>
      <c r="E274" s="43">
        <f t="shared" si="31"/>
        <v>25.17</v>
      </c>
      <c r="F274" s="43">
        <f t="shared" si="33"/>
        <v>0</v>
      </c>
      <c r="G274" s="43">
        <f t="shared" si="29"/>
        <v>25.17</v>
      </c>
      <c r="H274" s="44">
        <f t="shared" si="30"/>
        <v>16969.272499999999</v>
      </c>
      <c r="I274" s="47">
        <f>D274+I244</f>
        <v>11800</v>
      </c>
      <c r="J274" s="41"/>
      <c r="K274" s="45"/>
      <c r="M274" s="162"/>
    </row>
    <row r="275" spans="1:13" hidden="1" outlineLevel="1" x14ac:dyDescent="0.3">
      <c r="A275" s="15">
        <v>271</v>
      </c>
      <c r="B275" s="16">
        <f t="shared" si="34"/>
        <v>16969.272499999999</v>
      </c>
      <c r="C275" s="41">
        <f t="shared" si="32"/>
        <v>25.45</v>
      </c>
      <c r="D275" s="42"/>
      <c r="E275" s="43">
        <f t="shared" si="31"/>
        <v>50.620000000000005</v>
      </c>
      <c r="F275" s="43">
        <f t="shared" si="33"/>
        <v>48.088999999999999</v>
      </c>
      <c r="G275" s="43">
        <f t="shared" si="29"/>
        <v>0</v>
      </c>
      <c r="H275" s="44">
        <f t="shared" si="30"/>
        <v>17017.361499999999</v>
      </c>
      <c r="I275" s="45"/>
      <c r="J275" s="46"/>
      <c r="K275" s="45"/>
      <c r="M275" s="162"/>
    </row>
    <row r="276" spans="1:13" hidden="1" outlineLevel="1" x14ac:dyDescent="0.3">
      <c r="A276" s="15">
        <v>272</v>
      </c>
      <c r="B276" s="16">
        <f t="shared" si="34"/>
        <v>17017.361499999999</v>
      </c>
      <c r="C276" s="41">
        <f t="shared" si="32"/>
        <v>25.53</v>
      </c>
      <c r="D276" s="42"/>
      <c r="E276" s="43">
        <f t="shared" si="31"/>
        <v>25.53</v>
      </c>
      <c r="F276" s="43">
        <f t="shared" si="33"/>
        <v>0</v>
      </c>
      <c r="G276" s="43">
        <f t="shared" si="29"/>
        <v>25.53</v>
      </c>
      <c r="H276" s="44">
        <f t="shared" si="30"/>
        <v>17017.361499999999</v>
      </c>
      <c r="I276" s="45"/>
      <c r="J276" s="46"/>
      <c r="K276" s="45"/>
      <c r="M276" s="162"/>
    </row>
    <row r="277" spans="1:13" hidden="1" outlineLevel="1" x14ac:dyDescent="0.3">
      <c r="A277" s="15">
        <v>273</v>
      </c>
      <c r="B277" s="16">
        <f t="shared" si="34"/>
        <v>17017.361499999999</v>
      </c>
      <c r="C277" s="41">
        <f t="shared" si="32"/>
        <v>25.53</v>
      </c>
      <c r="D277" s="42"/>
      <c r="E277" s="43">
        <f t="shared" si="31"/>
        <v>51.06</v>
      </c>
      <c r="F277" s="43">
        <f t="shared" si="33"/>
        <v>48.506999999999998</v>
      </c>
      <c r="G277" s="43">
        <f t="shared" si="29"/>
        <v>0</v>
      </c>
      <c r="H277" s="44">
        <f t="shared" si="30"/>
        <v>17065.8685</v>
      </c>
      <c r="I277" s="45"/>
      <c r="J277" s="46"/>
      <c r="K277" s="45"/>
      <c r="M277" s="162"/>
    </row>
    <row r="278" spans="1:13" hidden="1" outlineLevel="1" x14ac:dyDescent="0.3">
      <c r="A278" s="15">
        <v>274</v>
      </c>
      <c r="B278" s="16">
        <f t="shared" si="34"/>
        <v>17065.8685</v>
      </c>
      <c r="C278" s="41">
        <f t="shared" si="32"/>
        <v>25.6</v>
      </c>
      <c r="D278" s="42"/>
      <c r="E278" s="43">
        <f t="shared" si="31"/>
        <v>25.6</v>
      </c>
      <c r="F278" s="43">
        <f t="shared" si="33"/>
        <v>0</v>
      </c>
      <c r="G278" s="43">
        <f t="shared" si="29"/>
        <v>25.6</v>
      </c>
      <c r="H278" s="44">
        <f t="shared" si="30"/>
        <v>17065.8685</v>
      </c>
      <c r="I278" s="45"/>
      <c r="J278" s="46"/>
      <c r="K278" s="45"/>
      <c r="M278" s="162"/>
    </row>
    <row r="279" spans="1:13" hidden="1" outlineLevel="1" x14ac:dyDescent="0.3">
      <c r="A279" s="15">
        <v>275</v>
      </c>
      <c r="B279" s="16">
        <f t="shared" si="34"/>
        <v>17065.8685</v>
      </c>
      <c r="C279" s="41">
        <f t="shared" si="32"/>
        <v>25.6</v>
      </c>
      <c r="D279" s="42"/>
      <c r="E279" s="43">
        <f t="shared" si="31"/>
        <v>51.2</v>
      </c>
      <c r="F279" s="43">
        <f t="shared" si="33"/>
        <v>48.64</v>
      </c>
      <c r="G279" s="43">
        <f t="shared" si="29"/>
        <v>0</v>
      </c>
      <c r="H279" s="44">
        <f t="shared" si="30"/>
        <v>17114.5085</v>
      </c>
      <c r="I279" s="45"/>
      <c r="J279" s="46"/>
      <c r="K279" s="45"/>
      <c r="M279" s="162"/>
    </row>
    <row r="280" spans="1:13" hidden="1" outlineLevel="1" x14ac:dyDescent="0.3">
      <c r="A280" s="15">
        <v>276</v>
      </c>
      <c r="B280" s="16">
        <f t="shared" si="34"/>
        <v>17114.5085</v>
      </c>
      <c r="C280" s="41">
        <f t="shared" si="32"/>
        <v>25.67</v>
      </c>
      <c r="D280" s="42"/>
      <c r="E280" s="43">
        <f t="shared" si="31"/>
        <v>25.67</v>
      </c>
      <c r="F280" s="43">
        <f t="shared" si="33"/>
        <v>0</v>
      </c>
      <c r="G280" s="43">
        <f t="shared" ref="G280:G343" si="35">IF(F280&gt;0,0,E280-F280)</f>
        <v>25.67</v>
      </c>
      <c r="H280" s="44">
        <f t="shared" si="30"/>
        <v>17114.5085</v>
      </c>
      <c r="I280" s="45"/>
      <c r="J280" s="46"/>
      <c r="K280" s="45"/>
      <c r="M280" s="162"/>
    </row>
    <row r="281" spans="1:13" hidden="1" outlineLevel="1" x14ac:dyDescent="0.3">
      <c r="A281" s="15">
        <v>277</v>
      </c>
      <c r="B281" s="16">
        <f t="shared" si="34"/>
        <v>17114.5085</v>
      </c>
      <c r="C281" s="41">
        <f t="shared" si="32"/>
        <v>25.67</v>
      </c>
      <c r="D281" s="42"/>
      <c r="E281" s="43">
        <f t="shared" si="31"/>
        <v>51.34</v>
      </c>
      <c r="F281" s="43">
        <f t="shared" si="33"/>
        <v>48.773000000000003</v>
      </c>
      <c r="G281" s="43">
        <f t="shared" si="35"/>
        <v>0</v>
      </c>
      <c r="H281" s="44">
        <f t="shared" si="30"/>
        <v>17163.281500000001</v>
      </c>
      <c r="I281" s="45"/>
      <c r="J281" s="46"/>
      <c r="K281" s="45"/>
      <c r="M281" s="162"/>
    </row>
    <row r="282" spans="1:13" hidden="1" outlineLevel="1" x14ac:dyDescent="0.3">
      <c r="A282" s="15">
        <v>278</v>
      </c>
      <c r="B282" s="16">
        <f t="shared" si="34"/>
        <v>17163.281500000001</v>
      </c>
      <c r="C282" s="41">
        <f t="shared" si="32"/>
        <v>25.74</v>
      </c>
      <c r="D282" s="42"/>
      <c r="E282" s="43">
        <f t="shared" si="31"/>
        <v>25.74</v>
      </c>
      <c r="F282" s="43">
        <f t="shared" si="33"/>
        <v>0</v>
      </c>
      <c r="G282" s="43">
        <f t="shared" si="35"/>
        <v>25.74</v>
      </c>
      <c r="H282" s="44">
        <f t="shared" si="30"/>
        <v>17163.281500000001</v>
      </c>
      <c r="I282" s="45"/>
      <c r="J282" s="46"/>
      <c r="K282" s="45"/>
      <c r="M282" s="162"/>
    </row>
    <row r="283" spans="1:13" hidden="1" outlineLevel="1" x14ac:dyDescent="0.3">
      <c r="A283" s="15">
        <v>279</v>
      </c>
      <c r="B283" s="16">
        <f t="shared" si="34"/>
        <v>17163.281500000001</v>
      </c>
      <c r="C283" s="41">
        <f t="shared" si="32"/>
        <v>25.74</v>
      </c>
      <c r="D283" s="42"/>
      <c r="E283" s="43">
        <f t="shared" si="31"/>
        <v>51.48</v>
      </c>
      <c r="F283" s="43">
        <f t="shared" si="33"/>
        <v>48.905999999999992</v>
      </c>
      <c r="G283" s="43">
        <f t="shared" si="35"/>
        <v>0</v>
      </c>
      <c r="H283" s="44">
        <f t="shared" si="30"/>
        <v>17212.1875</v>
      </c>
      <c r="I283" s="45"/>
      <c r="J283" s="46"/>
      <c r="K283" s="45"/>
      <c r="M283" s="162"/>
    </row>
    <row r="284" spans="1:13" hidden="1" outlineLevel="1" x14ac:dyDescent="0.3">
      <c r="A284" s="15">
        <v>280</v>
      </c>
      <c r="B284" s="16">
        <f t="shared" si="34"/>
        <v>17212.1875</v>
      </c>
      <c r="C284" s="41">
        <f t="shared" si="32"/>
        <v>25.82</v>
      </c>
      <c r="D284" s="42"/>
      <c r="E284" s="43">
        <f t="shared" si="31"/>
        <v>25.82</v>
      </c>
      <c r="F284" s="43">
        <f t="shared" si="33"/>
        <v>0</v>
      </c>
      <c r="G284" s="43">
        <f t="shared" si="35"/>
        <v>25.82</v>
      </c>
      <c r="H284" s="44">
        <f t="shared" si="30"/>
        <v>17212.1875</v>
      </c>
      <c r="I284" s="45"/>
      <c r="J284" s="46"/>
      <c r="K284" s="45"/>
      <c r="M284" s="162"/>
    </row>
    <row r="285" spans="1:13" hidden="1" outlineLevel="1" x14ac:dyDescent="0.3">
      <c r="A285" s="15">
        <v>281</v>
      </c>
      <c r="B285" s="16">
        <f t="shared" si="34"/>
        <v>17212.1875</v>
      </c>
      <c r="C285" s="41">
        <f t="shared" si="32"/>
        <v>25.82</v>
      </c>
      <c r="D285" s="42"/>
      <c r="E285" s="43">
        <f t="shared" si="31"/>
        <v>51.64</v>
      </c>
      <c r="F285" s="43">
        <f t="shared" si="33"/>
        <v>49.058</v>
      </c>
      <c r="G285" s="43">
        <f t="shared" si="35"/>
        <v>0</v>
      </c>
      <c r="H285" s="44">
        <f t="shared" si="30"/>
        <v>17261.245500000001</v>
      </c>
      <c r="I285" s="45"/>
      <c r="J285" s="46"/>
      <c r="K285" s="45"/>
      <c r="M285" s="162"/>
    </row>
    <row r="286" spans="1:13" hidden="1" outlineLevel="1" x14ac:dyDescent="0.3">
      <c r="A286" s="15">
        <v>282</v>
      </c>
      <c r="B286" s="16">
        <f t="shared" si="34"/>
        <v>17261.245500000001</v>
      </c>
      <c r="C286" s="41">
        <f t="shared" si="32"/>
        <v>25.89</v>
      </c>
      <c r="D286" s="42"/>
      <c r="E286" s="43">
        <f t="shared" si="31"/>
        <v>25.89</v>
      </c>
      <c r="F286" s="43">
        <f t="shared" si="33"/>
        <v>0</v>
      </c>
      <c r="G286" s="43">
        <f t="shared" si="35"/>
        <v>25.89</v>
      </c>
      <c r="H286" s="44">
        <f t="shared" si="30"/>
        <v>17261.245500000001</v>
      </c>
      <c r="I286" s="45"/>
      <c r="J286" s="46"/>
      <c r="K286" s="45"/>
      <c r="M286" s="162"/>
    </row>
    <row r="287" spans="1:13" hidden="1" outlineLevel="1" x14ac:dyDescent="0.3">
      <c r="A287" s="15">
        <v>283</v>
      </c>
      <c r="B287" s="16">
        <f t="shared" si="34"/>
        <v>17261.245500000001</v>
      </c>
      <c r="C287" s="41">
        <f t="shared" si="32"/>
        <v>25.89</v>
      </c>
      <c r="D287" s="42"/>
      <c r="E287" s="43">
        <f t="shared" si="31"/>
        <v>51.78</v>
      </c>
      <c r="F287" s="43">
        <f t="shared" si="33"/>
        <v>49.190999999999995</v>
      </c>
      <c r="G287" s="43">
        <f t="shared" si="35"/>
        <v>0</v>
      </c>
      <c r="H287" s="44">
        <f t="shared" si="30"/>
        <v>17310.4365</v>
      </c>
      <c r="I287" s="45"/>
      <c r="J287" s="46"/>
      <c r="K287" s="45"/>
      <c r="M287" s="162"/>
    </row>
    <row r="288" spans="1:13" hidden="1" outlineLevel="1" x14ac:dyDescent="0.3">
      <c r="A288" s="15">
        <v>284</v>
      </c>
      <c r="B288" s="16">
        <f t="shared" si="34"/>
        <v>17310.4365</v>
      </c>
      <c r="C288" s="41">
        <f t="shared" si="32"/>
        <v>25.97</v>
      </c>
      <c r="D288" s="42"/>
      <c r="E288" s="43">
        <f t="shared" si="31"/>
        <v>25.97</v>
      </c>
      <c r="F288" s="43">
        <f t="shared" si="33"/>
        <v>0</v>
      </c>
      <c r="G288" s="43">
        <f t="shared" si="35"/>
        <v>25.97</v>
      </c>
      <c r="H288" s="44">
        <f t="shared" si="30"/>
        <v>17310.4365</v>
      </c>
      <c r="I288" s="45"/>
      <c r="J288" s="46"/>
      <c r="K288" s="45"/>
      <c r="M288" s="162"/>
    </row>
    <row r="289" spans="1:13" hidden="1" outlineLevel="1" x14ac:dyDescent="0.3">
      <c r="A289" s="15">
        <v>285</v>
      </c>
      <c r="B289" s="16">
        <f t="shared" si="34"/>
        <v>17310.4365</v>
      </c>
      <c r="C289" s="41">
        <f t="shared" si="32"/>
        <v>25.97</v>
      </c>
      <c r="D289" s="42"/>
      <c r="E289" s="43">
        <f t="shared" si="31"/>
        <v>51.94</v>
      </c>
      <c r="F289" s="43">
        <f t="shared" si="33"/>
        <v>49.342999999999996</v>
      </c>
      <c r="G289" s="43">
        <f t="shared" si="35"/>
        <v>0</v>
      </c>
      <c r="H289" s="44">
        <f t="shared" si="30"/>
        <v>17359.779500000001</v>
      </c>
      <c r="I289" s="45"/>
      <c r="J289" s="46"/>
      <c r="K289" s="45"/>
      <c r="M289" s="162"/>
    </row>
    <row r="290" spans="1:13" hidden="1" outlineLevel="1" x14ac:dyDescent="0.3">
      <c r="A290" s="15">
        <v>286</v>
      </c>
      <c r="B290" s="16">
        <f t="shared" si="34"/>
        <v>17359.779500000001</v>
      </c>
      <c r="C290" s="41">
        <f t="shared" si="32"/>
        <v>26.04</v>
      </c>
      <c r="D290" s="42"/>
      <c r="E290" s="43">
        <f t="shared" si="31"/>
        <v>26.04</v>
      </c>
      <c r="F290" s="43">
        <f t="shared" si="33"/>
        <v>0</v>
      </c>
      <c r="G290" s="43">
        <f t="shared" si="35"/>
        <v>26.04</v>
      </c>
      <c r="H290" s="44">
        <f t="shared" ref="H290:H353" si="36">B290+F290+(D290*gebuehr)</f>
        <v>17359.779500000001</v>
      </c>
      <c r="I290" s="45"/>
      <c r="J290" s="46"/>
      <c r="K290" s="45"/>
      <c r="M290" s="162"/>
    </row>
    <row r="291" spans="1:13" hidden="1" outlineLevel="1" x14ac:dyDescent="0.3">
      <c r="A291" s="15">
        <v>287</v>
      </c>
      <c r="B291" s="16">
        <f t="shared" si="34"/>
        <v>17359.779500000001</v>
      </c>
      <c r="C291" s="41">
        <f t="shared" si="32"/>
        <v>26.04</v>
      </c>
      <c r="D291" s="42"/>
      <c r="E291" s="43">
        <f t="shared" si="31"/>
        <v>52.08</v>
      </c>
      <c r="F291" s="43">
        <f t="shared" si="33"/>
        <v>49.475999999999999</v>
      </c>
      <c r="G291" s="43">
        <f t="shared" si="35"/>
        <v>0</v>
      </c>
      <c r="H291" s="44">
        <f t="shared" si="36"/>
        <v>17409.255499999999</v>
      </c>
      <c r="I291" s="45"/>
      <c r="J291" s="46"/>
      <c r="K291" s="45"/>
      <c r="M291" s="162"/>
    </row>
    <row r="292" spans="1:13" hidden="1" outlineLevel="1" x14ac:dyDescent="0.3">
      <c r="A292" s="15">
        <v>288</v>
      </c>
      <c r="B292" s="16">
        <f t="shared" si="34"/>
        <v>17409.255499999999</v>
      </c>
      <c r="C292" s="41">
        <f t="shared" si="32"/>
        <v>26.11</v>
      </c>
      <c r="D292" s="42"/>
      <c r="E292" s="43">
        <f t="shared" si="31"/>
        <v>26.11</v>
      </c>
      <c r="F292" s="43">
        <f t="shared" si="33"/>
        <v>0</v>
      </c>
      <c r="G292" s="43">
        <f t="shared" si="35"/>
        <v>26.11</v>
      </c>
      <c r="H292" s="44">
        <f t="shared" si="36"/>
        <v>17409.255499999999</v>
      </c>
      <c r="I292" s="45"/>
      <c r="J292" s="46"/>
      <c r="K292" s="45"/>
      <c r="M292" s="162"/>
    </row>
    <row r="293" spans="1:13" hidden="1" outlineLevel="1" x14ac:dyDescent="0.3">
      <c r="A293" s="15">
        <v>289</v>
      </c>
      <c r="B293" s="16">
        <f t="shared" si="34"/>
        <v>17409.255499999999</v>
      </c>
      <c r="C293" s="41">
        <f t="shared" si="32"/>
        <v>26.11</v>
      </c>
      <c r="D293" s="42"/>
      <c r="E293" s="43">
        <f t="shared" si="31"/>
        <v>52.22</v>
      </c>
      <c r="F293" s="43">
        <f t="shared" si="33"/>
        <v>49.608999999999995</v>
      </c>
      <c r="G293" s="43">
        <f t="shared" si="35"/>
        <v>0</v>
      </c>
      <c r="H293" s="44">
        <f t="shared" si="36"/>
        <v>17458.8645</v>
      </c>
      <c r="I293" s="45"/>
      <c r="J293" s="46"/>
      <c r="K293" s="45"/>
      <c r="M293" s="162"/>
    </row>
    <row r="294" spans="1:13" hidden="1" outlineLevel="1" x14ac:dyDescent="0.3">
      <c r="A294" s="15">
        <v>290</v>
      </c>
      <c r="B294" s="16">
        <f t="shared" si="34"/>
        <v>17458.8645</v>
      </c>
      <c r="C294" s="41">
        <f t="shared" si="32"/>
        <v>26.19</v>
      </c>
      <c r="D294" s="42"/>
      <c r="E294" s="43">
        <f t="shared" si="31"/>
        <v>26.19</v>
      </c>
      <c r="F294" s="43">
        <f t="shared" si="33"/>
        <v>0</v>
      </c>
      <c r="G294" s="43">
        <f t="shared" si="35"/>
        <v>26.19</v>
      </c>
      <c r="H294" s="44">
        <f t="shared" si="36"/>
        <v>17458.8645</v>
      </c>
      <c r="I294" s="45"/>
      <c r="J294" s="46"/>
      <c r="K294" s="45"/>
      <c r="M294" s="162"/>
    </row>
    <row r="295" spans="1:13" hidden="1" outlineLevel="1" x14ac:dyDescent="0.3">
      <c r="A295" s="15">
        <v>291</v>
      </c>
      <c r="B295" s="16">
        <f t="shared" si="34"/>
        <v>17458.8645</v>
      </c>
      <c r="C295" s="41">
        <f t="shared" si="32"/>
        <v>26.19</v>
      </c>
      <c r="D295" s="42"/>
      <c r="E295" s="43">
        <f t="shared" si="31"/>
        <v>52.38</v>
      </c>
      <c r="F295" s="43">
        <f t="shared" si="33"/>
        <v>49.761000000000003</v>
      </c>
      <c r="G295" s="43">
        <f t="shared" si="35"/>
        <v>0</v>
      </c>
      <c r="H295" s="44">
        <f t="shared" si="36"/>
        <v>17508.625499999998</v>
      </c>
      <c r="I295" s="45"/>
      <c r="J295" s="46"/>
      <c r="K295" s="45"/>
      <c r="M295" s="162"/>
    </row>
    <row r="296" spans="1:13" hidden="1" outlineLevel="1" x14ac:dyDescent="0.3">
      <c r="A296" s="15">
        <v>292</v>
      </c>
      <c r="B296" s="16">
        <f t="shared" si="34"/>
        <v>17508.625499999998</v>
      </c>
      <c r="C296" s="41">
        <f t="shared" si="32"/>
        <v>26.26</v>
      </c>
      <c r="D296" s="42"/>
      <c r="E296" s="43">
        <f t="shared" si="31"/>
        <v>26.26</v>
      </c>
      <c r="F296" s="43">
        <f t="shared" si="33"/>
        <v>0</v>
      </c>
      <c r="G296" s="43">
        <f t="shared" si="35"/>
        <v>26.26</v>
      </c>
      <c r="H296" s="44">
        <f t="shared" si="36"/>
        <v>17508.625499999998</v>
      </c>
      <c r="I296" s="45"/>
      <c r="J296" s="46"/>
      <c r="K296" s="45"/>
      <c r="M296" s="162"/>
    </row>
    <row r="297" spans="1:13" hidden="1" outlineLevel="1" x14ac:dyDescent="0.3">
      <c r="A297" s="15">
        <v>293</v>
      </c>
      <c r="B297" s="16">
        <f t="shared" si="34"/>
        <v>17508.625499999998</v>
      </c>
      <c r="C297" s="41">
        <f t="shared" si="32"/>
        <v>26.26</v>
      </c>
      <c r="D297" s="42"/>
      <c r="E297" s="43">
        <f t="shared" si="31"/>
        <v>52.52</v>
      </c>
      <c r="F297" s="43">
        <f t="shared" si="33"/>
        <v>49.893999999999998</v>
      </c>
      <c r="G297" s="43">
        <f t="shared" si="35"/>
        <v>0</v>
      </c>
      <c r="H297" s="44">
        <f t="shared" si="36"/>
        <v>17558.519499999999</v>
      </c>
      <c r="I297" s="45"/>
      <c r="J297" s="46"/>
      <c r="K297" s="45"/>
      <c r="M297" s="162"/>
    </row>
    <row r="298" spans="1:13" hidden="1" outlineLevel="1" x14ac:dyDescent="0.3">
      <c r="A298" s="15">
        <v>294</v>
      </c>
      <c r="B298" s="16">
        <f t="shared" si="34"/>
        <v>17558.519499999999</v>
      </c>
      <c r="C298" s="41">
        <f t="shared" si="32"/>
        <v>26.34</v>
      </c>
      <c r="D298" s="42"/>
      <c r="E298" s="43">
        <f t="shared" si="31"/>
        <v>26.34</v>
      </c>
      <c r="F298" s="43">
        <f t="shared" si="33"/>
        <v>0</v>
      </c>
      <c r="G298" s="43">
        <f t="shared" si="35"/>
        <v>26.34</v>
      </c>
      <c r="H298" s="44">
        <f t="shared" si="36"/>
        <v>17558.519499999999</v>
      </c>
      <c r="I298" s="45"/>
      <c r="J298" s="46"/>
      <c r="K298" s="45"/>
      <c r="M298" s="162"/>
    </row>
    <row r="299" spans="1:13" hidden="1" outlineLevel="1" x14ac:dyDescent="0.3">
      <c r="A299" s="15">
        <v>295</v>
      </c>
      <c r="B299" s="16">
        <f t="shared" si="34"/>
        <v>17558.519499999999</v>
      </c>
      <c r="C299" s="41">
        <f t="shared" si="32"/>
        <v>26.34</v>
      </c>
      <c r="D299" s="42"/>
      <c r="E299" s="43">
        <f t="shared" si="31"/>
        <v>52.68</v>
      </c>
      <c r="F299" s="43">
        <f t="shared" si="33"/>
        <v>50.045999999999999</v>
      </c>
      <c r="G299" s="43">
        <f t="shared" si="35"/>
        <v>0</v>
      </c>
      <c r="H299" s="44">
        <f t="shared" si="36"/>
        <v>17608.565499999997</v>
      </c>
      <c r="I299" s="45"/>
      <c r="J299" s="46"/>
      <c r="K299" s="45"/>
      <c r="M299" s="162"/>
    </row>
    <row r="300" spans="1:13" hidden="1" outlineLevel="1" x14ac:dyDescent="0.3">
      <c r="A300" s="15">
        <v>296</v>
      </c>
      <c r="B300" s="16">
        <f t="shared" si="34"/>
        <v>17608.565499999997</v>
      </c>
      <c r="C300" s="41">
        <f t="shared" si="32"/>
        <v>26.41</v>
      </c>
      <c r="D300" s="42"/>
      <c r="E300" s="43">
        <f t="shared" si="31"/>
        <v>26.41</v>
      </c>
      <c r="F300" s="43">
        <f t="shared" si="33"/>
        <v>0</v>
      </c>
      <c r="G300" s="43">
        <f t="shared" si="35"/>
        <v>26.41</v>
      </c>
      <c r="H300" s="44">
        <f t="shared" si="36"/>
        <v>17608.565499999997</v>
      </c>
      <c r="I300" s="45"/>
      <c r="J300" s="46"/>
      <c r="K300" s="45"/>
      <c r="M300" s="162"/>
    </row>
    <row r="301" spans="1:13" hidden="1" outlineLevel="1" x14ac:dyDescent="0.3">
      <c r="A301" s="15">
        <v>297</v>
      </c>
      <c r="B301" s="16">
        <f t="shared" si="34"/>
        <v>17608.565499999997</v>
      </c>
      <c r="C301" s="41">
        <f t="shared" si="32"/>
        <v>26.41</v>
      </c>
      <c r="D301" s="42"/>
      <c r="E301" s="43">
        <f t="shared" si="31"/>
        <v>52.82</v>
      </c>
      <c r="F301" s="43">
        <f t="shared" si="33"/>
        <v>50.178999999999995</v>
      </c>
      <c r="G301" s="43">
        <f t="shared" si="35"/>
        <v>0</v>
      </c>
      <c r="H301" s="44">
        <f t="shared" si="36"/>
        <v>17658.744499999997</v>
      </c>
      <c r="I301" s="45"/>
      <c r="J301" s="46"/>
      <c r="K301" s="45"/>
      <c r="M301" s="162"/>
    </row>
    <row r="302" spans="1:13" hidden="1" outlineLevel="1" x14ac:dyDescent="0.3">
      <c r="A302" s="15">
        <v>298</v>
      </c>
      <c r="B302" s="16">
        <f t="shared" si="34"/>
        <v>17658.744499999997</v>
      </c>
      <c r="C302" s="41">
        <f t="shared" si="32"/>
        <v>26.49</v>
      </c>
      <c r="D302" s="42"/>
      <c r="E302" s="43">
        <f t="shared" si="31"/>
        <v>26.49</v>
      </c>
      <c r="F302" s="43">
        <f t="shared" si="33"/>
        <v>0</v>
      </c>
      <c r="G302" s="43">
        <f t="shared" si="35"/>
        <v>26.49</v>
      </c>
      <c r="H302" s="44">
        <f t="shared" si="36"/>
        <v>17658.744499999997</v>
      </c>
      <c r="I302" s="45"/>
      <c r="J302" s="46"/>
      <c r="K302" s="45"/>
      <c r="M302" s="162"/>
    </row>
    <row r="303" spans="1:13" hidden="1" outlineLevel="1" x14ac:dyDescent="0.3">
      <c r="A303" s="15">
        <v>299</v>
      </c>
      <c r="B303" s="16">
        <f t="shared" si="34"/>
        <v>17658.744499999997</v>
      </c>
      <c r="C303" s="41">
        <f t="shared" si="32"/>
        <v>26.49</v>
      </c>
      <c r="D303" s="42"/>
      <c r="E303" s="43">
        <f t="shared" si="31"/>
        <v>52.98</v>
      </c>
      <c r="F303" s="43">
        <f t="shared" si="33"/>
        <v>50.330999999999996</v>
      </c>
      <c r="G303" s="43">
        <f t="shared" si="35"/>
        <v>0</v>
      </c>
      <c r="H303" s="44">
        <f t="shared" si="36"/>
        <v>17709.075499999995</v>
      </c>
      <c r="I303" s="45"/>
      <c r="J303" s="46"/>
      <c r="K303" s="45"/>
      <c r="M303" s="162"/>
    </row>
    <row r="304" spans="1:13" hidden="1" outlineLevel="1" x14ac:dyDescent="0.3">
      <c r="A304" s="15">
        <v>300</v>
      </c>
      <c r="B304" s="16">
        <f t="shared" si="34"/>
        <v>17709.075499999995</v>
      </c>
      <c r="C304" s="41">
        <f t="shared" si="32"/>
        <v>26.56</v>
      </c>
      <c r="D304" s="42">
        <f>D34</f>
        <v>200</v>
      </c>
      <c r="E304" s="43">
        <f t="shared" si="31"/>
        <v>26.56</v>
      </c>
      <c r="F304" s="43">
        <f t="shared" si="33"/>
        <v>0</v>
      </c>
      <c r="G304" s="43">
        <f t="shared" si="35"/>
        <v>26.56</v>
      </c>
      <c r="H304" s="44">
        <f t="shared" si="36"/>
        <v>17899.075499999995</v>
      </c>
      <c r="I304" s="47">
        <f>D304+I274</f>
        <v>12000</v>
      </c>
      <c r="J304" s="41"/>
      <c r="K304" s="45"/>
      <c r="M304" s="162"/>
    </row>
    <row r="305" spans="1:13" hidden="1" outlineLevel="1" x14ac:dyDescent="0.3">
      <c r="A305" s="15">
        <v>301</v>
      </c>
      <c r="B305" s="16">
        <f t="shared" si="34"/>
        <v>17899.075499999995</v>
      </c>
      <c r="C305" s="41">
        <f t="shared" si="32"/>
        <v>26.85</v>
      </c>
      <c r="D305" s="42"/>
      <c r="E305" s="43">
        <f t="shared" si="31"/>
        <v>53.41</v>
      </c>
      <c r="F305" s="43">
        <f t="shared" si="33"/>
        <v>50.739499999999992</v>
      </c>
      <c r="G305" s="43">
        <f t="shared" si="35"/>
        <v>0</v>
      </c>
      <c r="H305" s="44">
        <f t="shared" si="36"/>
        <v>17949.814999999995</v>
      </c>
      <c r="I305" s="45"/>
      <c r="J305" s="46"/>
      <c r="K305" s="45"/>
      <c r="M305" s="162"/>
    </row>
    <row r="306" spans="1:13" hidden="1" outlineLevel="1" x14ac:dyDescent="0.3">
      <c r="A306" s="15">
        <v>302</v>
      </c>
      <c r="B306" s="16">
        <f t="shared" si="34"/>
        <v>17949.814999999995</v>
      </c>
      <c r="C306" s="41">
        <f t="shared" si="32"/>
        <v>26.92</v>
      </c>
      <c r="D306" s="42"/>
      <c r="E306" s="43">
        <f t="shared" si="31"/>
        <v>26.92</v>
      </c>
      <c r="F306" s="43">
        <f t="shared" si="33"/>
        <v>0</v>
      </c>
      <c r="G306" s="43">
        <f t="shared" si="35"/>
        <v>26.92</v>
      </c>
      <c r="H306" s="44">
        <f t="shared" si="36"/>
        <v>17949.814999999995</v>
      </c>
      <c r="I306" s="45"/>
      <c r="J306" s="46"/>
      <c r="K306" s="45"/>
      <c r="M306" s="162"/>
    </row>
    <row r="307" spans="1:13" hidden="1" outlineLevel="1" x14ac:dyDescent="0.3">
      <c r="A307" s="15">
        <v>303</v>
      </c>
      <c r="B307" s="16">
        <f t="shared" si="34"/>
        <v>17949.814999999995</v>
      </c>
      <c r="C307" s="41">
        <f t="shared" si="32"/>
        <v>26.92</v>
      </c>
      <c r="D307" s="42"/>
      <c r="E307" s="43">
        <f t="shared" si="31"/>
        <v>53.84</v>
      </c>
      <c r="F307" s="43">
        <f t="shared" si="33"/>
        <v>51.148000000000003</v>
      </c>
      <c r="G307" s="43">
        <f t="shared" si="35"/>
        <v>0</v>
      </c>
      <c r="H307" s="44">
        <f t="shared" si="36"/>
        <v>18000.962999999996</v>
      </c>
      <c r="I307" s="45"/>
      <c r="J307" s="46"/>
      <c r="K307" s="45"/>
      <c r="M307" s="162"/>
    </row>
    <row r="308" spans="1:13" hidden="1" outlineLevel="1" x14ac:dyDescent="0.3">
      <c r="A308" s="15">
        <v>304</v>
      </c>
      <c r="B308" s="16">
        <f t="shared" si="34"/>
        <v>18000.962999999996</v>
      </c>
      <c r="C308" s="41">
        <f t="shared" si="32"/>
        <v>27</v>
      </c>
      <c r="D308" s="42"/>
      <c r="E308" s="43">
        <f t="shared" si="31"/>
        <v>27</v>
      </c>
      <c r="F308" s="43">
        <f t="shared" si="33"/>
        <v>0</v>
      </c>
      <c r="G308" s="43">
        <f t="shared" si="35"/>
        <v>27</v>
      </c>
      <c r="H308" s="44">
        <f t="shared" si="36"/>
        <v>18000.962999999996</v>
      </c>
      <c r="I308" s="45"/>
      <c r="J308" s="46"/>
      <c r="K308" s="45"/>
      <c r="M308" s="162"/>
    </row>
    <row r="309" spans="1:13" hidden="1" outlineLevel="1" x14ac:dyDescent="0.3">
      <c r="A309" s="15">
        <v>305</v>
      </c>
      <c r="B309" s="16">
        <f t="shared" si="34"/>
        <v>18000.962999999996</v>
      </c>
      <c r="C309" s="41">
        <f t="shared" si="32"/>
        <v>27</v>
      </c>
      <c r="D309" s="42"/>
      <c r="E309" s="43">
        <f t="shared" si="31"/>
        <v>54</v>
      </c>
      <c r="F309" s="43">
        <f t="shared" si="33"/>
        <v>51.3</v>
      </c>
      <c r="G309" s="43">
        <f t="shared" si="35"/>
        <v>0</v>
      </c>
      <c r="H309" s="44">
        <f t="shared" si="36"/>
        <v>18052.262999999995</v>
      </c>
      <c r="I309" s="45"/>
      <c r="J309" s="46"/>
      <c r="K309" s="45"/>
      <c r="M309" s="162"/>
    </row>
    <row r="310" spans="1:13" hidden="1" outlineLevel="1" x14ac:dyDescent="0.3">
      <c r="A310" s="15">
        <v>306</v>
      </c>
      <c r="B310" s="16">
        <f t="shared" si="34"/>
        <v>18052.262999999995</v>
      </c>
      <c r="C310" s="41">
        <f t="shared" si="32"/>
        <v>27.08</v>
      </c>
      <c r="D310" s="42"/>
      <c r="E310" s="43">
        <f t="shared" si="31"/>
        <v>27.08</v>
      </c>
      <c r="F310" s="43">
        <f t="shared" si="33"/>
        <v>0</v>
      </c>
      <c r="G310" s="43">
        <f t="shared" si="35"/>
        <v>27.08</v>
      </c>
      <c r="H310" s="44">
        <f t="shared" si="36"/>
        <v>18052.262999999995</v>
      </c>
      <c r="I310" s="45"/>
      <c r="J310" s="46"/>
      <c r="K310" s="45"/>
      <c r="M310" s="162"/>
    </row>
    <row r="311" spans="1:13" hidden="1" outlineLevel="1" x14ac:dyDescent="0.3">
      <c r="A311" s="15">
        <v>307</v>
      </c>
      <c r="B311" s="16">
        <f t="shared" si="34"/>
        <v>18052.262999999995</v>
      </c>
      <c r="C311" s="41">
        <f t="shared" si="32"/>
        <v>27.08</v>
      </c>
      <c r="D311" s="42"/>
      <c r="E311" s="43">
        <f t="shared" si="31"/>
        <v>54.16</v>
      </c>
      <c r="F311" s="43">
        <f t="shared" si="33"/>
        <v>51.451999999999991</v>
      </c>
      <c r="G311" s="43">
        <f t="shared" si="35"/>
        <v>0</v>
      </c>
      <c r="H311" s="44">
        <f t="shared" si="36"/>
        <v>18103.714999999997</v>
      </c>
      <c r="I311" s="45"/>
      <c r="J311" s="46"/>
      <c r="K311" s="45"/>
      <c r="M311" s="162"/>
    </row>
    <row r="312" spans="1:13" hidden="1" outlineLevel="1" x14ac:dyDescent="0.3">
      <c r="A312" s="15">
        <v>308</v>
      </c>
      <c r="B312" s="16">
        <f t="shared" si="34"/>
        <v>18103.714999999997</v>
      </c>
      <c r="C312" s="41">
        <f t="shared" si="32"/>
        <v>27.16</v>
      </c>
      <c r="D312" s="42"/>
      <c r="E312" s="43">
        <f t="shared" si="31"/>
        <v>27.16</v>
      </c>
      <c r="F312" s="43">
        <f t="shared" si="33"/>
        <v>0</v>
      </c>
      <c r="G312" s="43">
        <f t="shared" si="35"/>
        <v>27.16</v>
      </c>
      <c r="H312" s="44">
        <f t="shared" si="36"/>
        <v>18103.714999999997</v>
      </c>
      <c r="I312" s="45"/>
      <c r="J312" s="46"/>
      <c r="K312" s="45"/>
      <c r="M312" s="162"/>
    </row>
    <row r="313" spans="1:13" hidden="1" outlineLevel="1" x14ac:dyDescent="0.3">
      <c r="A313" s="15">
        <v>309</v>
      </c>
      <c r="B313" s="16">
        <f t="shared" si="34"/>
        <v>18103.714999999997</v>
      </c>
      <c r="C313" s="41">
        <f t="shared" si="32"/>
        <v>27.16</v>
      </c>
      <c r="D313" s="42"/>
      <c r="E313" s="43">
        <f t="shared" si="31"/>
        <v>54.32</v>
      </c>
      <c r="F313" s="43">
        <f t="shared" si="33"/>
        <v>51.603999999999999</v>
      </c>
      <c r="G313" s="43">
        <f t="shared" si="35"/>
        <v>0</v>
      </c>
      <c r="H313" s="44">
        <f t="shared" si="36"/>
        <v>18155.318999999996</v>
      </c>
      <c r="I313" s="45"/>
      <c r="J313" s="46"/>
      <c r="K313" s="45"/>
      <c r="M313" s="162"/>
    </row>
    <row r="314" spans="1:13" hidden="1" outlineLevel="1" x14ac:dyDescent="0.3">
      <c r="A314" s="15">
        <v>310</v>
      </c>
      <c r="B314" s="16">
        <f t="shared" si="34"/>
        <v>18155.318999999996</v>
      </c>
      <c r="C314" s="41">
        <f t="shared" si="32"/>
        <v>27.23</v>
      </c>
      <c r="D314" s="42"/>
      <c r="E314" s="43">
        <f t="shared" si="31"/>
        <v>27.23</v>
      </c>
      <c r="F314" s="43">
        <f t="shared" si="33"/>
        <v>0</v>
      </c>
      <c r="G314" s="43">
        <f t="shared" si="35"/>
        <v>27.23</v>
      </c>
      <c r="H314" s="44">
        <f t="shared" si="36"/>
        <v>18155.318999999996</v>
      </c>
      <c r="I314" s="45"/>
      <c r="J314" s="46"/>
      <c r="K314" s="45"/>
      <c r="M314" s="162"/>
    </row>
    <row r="315" spans="1:13" hidden="1" outlineLevel="1" x14ac:dyDescent="0.3">
      <c r="A315" s="15">
        <v>311</v>
      </c>
      <c r="B315" s="16">
        <f t="shared" si="34"/>
        <v>18155.318999999996</v>
      </c>
      <c r="C315" s="41">
        <f t="shared" si="32"/>
        <v>27.23</v>
      </c>
      <c r="D315" s="42"/>
      <c r="E315" s="43">
        <f t="shared" si="31"/>
        <v>54.46</v>
      </c>
      <c r="F315" s="43">
        <f t="shared" si="33"/>
        <v>51.737000000000002</v>
      </c>
      <c r="G315" s="43">
        <f t="shared" si="35"/>
        <v>0</v>
      </c>
      <c r="H315" s="44">
        <f t="shared" si="36"/>
        <v>18207.055999999997</v>
      </c>
      <c r="I315" s="45"/>
      <c r="J315" s="46"/>
      <c r="K315" s="45"/>
      <c r="M315" s="162"/>
    </row>
    <row r="316" spans="1:13" hidden="1" outlineLevel="1" x14ac:dyDescent="0.3">
      <c r="A316" s="15">
        <v>312</v>
      </c>
      <c r="B316" s="16">
        <f t="shared" si="34"/>
        <v>18207.055999999997</v>
      </c>
      <c r="C316" s="41">
        <f t="shared" si="32"/>
        <v>27.31</v>
      </c>
      <c r="D316" s="42"/>
      <c r="E316" s="43">
        <f t="shared" si="31"/>
        <v>27.31</v>
      </c>
      <c r="F316" s="43">
        <f t="shared" si="33"/>
        <v>0</v>
      </c>
      <c r="G316" s="43">
        <f t="shared" si="35"/>
        <v>27.31</v>
      </c>
      <c r="H316" s="44">
        <f t="shared" si="36"/>
        <v>18207.055999999997</v>
      </c>
      <c r="I316" s="45"/>
      <c r="J316" s="46"/>
      <c r="K316" s="45"/>
      <c r="M316" s="162"/>
    </row>
    <row r="317" spans="1:13" hidden="1" outlineLevel="1" x14ac:dyDescent="0.3">
      <c r="A317" s="15">
        <v>313</v>
      </c>
      <c r="B317" s="16">
        <f t="shared" si="34"/>
        <v>18207.055999999997</v>
      </c>
      <c r="C317" s="41">
        <f t="shared" si="32"/>
        <v>27.31</v>
      </c>
      <c r="D317" s="42"/>
      <c r="E317" s="43">
        <f t="shared" si="31"/>
        <v>54.62</v>
      </c>
      <c r="F317" s="43">
        <f t="shared" si="33"/>
        <v>51.888999999999996</v>
      </c>
      <c r="G317" s="43">
        <f t="shared" si="35"/>
        <v>0</v>
      </c>
      <c r="H317" s="44">
        <f t="shared" si="36"/>
        <v>18258.944999999996</v>
      </c>
      <c r="I317" s="45"/>
      <c r="J317" s="46"/>
      <c r="K317" s="45"/>
      <c r="M317" s="162"/>
    </row>
    <row r="318" spans="1:13" hidden="1" outlineLevel="1" x14ac:dyDescent="0.3">
      <c r="A318" s="15">
        <v>314</v>
      </c>
      <c r="B318" s="16">
        <f t="shared" si="34"/>
        <v>18258.944999999996</v>
      </c>
      <c r="C318" s="41">
        <f t="shared" si="32"/>
        <v>27.39</v>
      </c>
      <c r="D318" s="42"/>
      <c r="E318" s="43">
        <f t="shared" si="31"/>
        <v>27.39</v>
      </c>
      <c r="F318" s="43">
        <f t="shared" si="33"/>
        <v>0</v>
      </c>
      <c r="G318" s="43">
        <f t="shared" si="35"/>
        <v>27.39</v>
      </c>
      <c r="H318" s="44">
        <f t="shared" si="36"/>
        <v>18258.944999999996</v>
      </c>
      <c r="I318" s="45"/>
      <c r="J318" s="46"/>
      <c r="K318" s="45"/>
      <c r="M318" s="162"/>
    </row>
    <row r="319" spans="1:13" hidden="1" outlineLevel="1" x14ac:dyDescent="0.3">
      <c r="A319" s="15">
        <v>315</v>
      </c>
      <c r="B319" s="16">
        <f t="shared" si="34"/>
        <v>18258.944999999996</v>
      </c>
      <c r="C319" s="41">
        <f t="shared" si="32"/>
        <v>27.39</v>
      </c>
      <c r="D319" s="42"/>
      <c r="E319" s="43">
        <f t="shared" si="31"/>
        <v>54.78</v>
      </c>
      <c r="F319" s="43">
        <f t="shared" si="33"/>
        <v>52.040999999999997</v>
      </c>
      <c r="G319" s="43">
        <f t="shared" si="35"/>
        <v>0</v>
      </c>
      <c r="H319" s="44">
        <f t="shared" si="36"/>
        <v>18310.985999999997</v>
      </c>
      <c r="I319" s="45"/>
      <c r="J319" s="46"/>
      <c r="K319" s="45"/>
      <c r="M319" s="162"/>
    </row>
    <row r="320" spans="1:13" hidden="1" outlineLevel="1" x14ac:dyDescent="0.3">
      <c r="A320" s="15">
        <v>316</v>
      </c>
      <c r="B320" s="16">
        <f t="shared" si="34"/>
        <v>18310.985999999997</v>
      </c>
      <c r="C320" s="41">
        <f t="shared" si="32"/>
        <v>27.47</v>
      </c>
      <c r="D320" s="42"/>
      <c r="E320" s="43">
        <f t="shared" si="31"/>
        <v>27.47</v>
      </c>
      <c r="F320" s="43">
        <f t="shared" si="33"/>
        <v>0</v>
      </c>
      <c r="G320" s="43">
        <f t="shared" si="35"/>
        <v>27.47</v>
      </c>
      <c r="H320" s="44">
        <f t="shared" si="36"/>
        <v>18310.985999999997</v>
      </c>
      <c r="I320" s="45"/>
      <c r="J320" s="46"/>
      <c r="K320" s="45"/>
      <c r="M320" s="162"/>
    </row>
    <row r="321" spans="1:13" hidden="1" outlineLevel="1" x14ac:dyDescent="0.3">
      <c r="A321" s="15">
        <v>317</v>
      </c>
      <c r="B321" s="16">
        <f t="shared" si="34"/>
        <v>18310.985999999997</v>
      </c>
      <c r="C321" s="41">
        <f t="shared" si="32"/>
        <v>27.47</v>
      </c>
      <c r="D321" s="42"/>
      <c r="E321" s="43">
        <f t="shared" si="31"/>
        <v>54.94</v>
      </c>
      <c r="F321" s="43">
        <f t="shared" si="33"/>
        <v>52.192999999999998</v>
      </c>
      <c r="G321" s="43">
        <f t="shared" si="35"/>
        <v>0</v>
      </c>
      <c r="H321" s="44">
        <f t="shared" si="36"/>
        <v>18363.178999999996</v>
      </c>
      <c r="I321" s="45"/>
      <c r="J321" s="46"/>
      <c r="K321" s="45"/>
      <c r="M321" s="162"/>
    </row>
    <row r="322" spans="1:13" hidden="1" outlineLevel="1" x14ac:dyDescent="0.3">
      <c r="A322" s="15">
        <v>318</v>
      </c>
      <c r="B322" s="16">
        <f t="shared" si="34"/>
        <v>18363.178999999996</v>
      </c>
      <c r="C322" s="41">
        <f t="shared" si="32"/>
        <v>27.54</v>
      </c>
      <c r="D322" s="42"/>
      <c r="E322" s="43">
        <f t="shared" si="31"/>
        <v>27.54</v>
      </c>
      <c r="F322" s="43">
        <f t="shared" si="33"/>
        <v>0</v>
      </c>
      <c r="G322" s="43">
        <f t="shared" si="35"/>
        <v>27.54</v>
      </c>
      <c r="H322" s="44">
        <f t="shared" si="36"/>
        <v>18363.178999999996</v>
      </c>
      <c r="I322" s="45"/>
      <c r="J322" s="46"/>
      <c r="K322" s="45"/>
      <c r="M322" s="162"/>
    </row>
    <row r="323" spans="1:13" hidden="1" outlineLevel="1" x14ac:dyDescent="0.3">
      <c r="A323" s="15">
        <v>319</v>
      </c>
      <c r="B323" s="16">
        <f t="shared" si="34"/>
        <v>18363.178999999996</v>
      </c>
      <c r="C323" s="41">
        <f t="shared" si="32"/>
        <v>27.54</v>
      </c>
      <c r="D323" s="42"/>
      <c r="E323" s="43">
        <f t="shared" si="31"/>
        <v>55.08</v>
      </c>
      <c r="F323" s="43">
        <f t="shared" si="33"/>
        <v>52.325999999999993</v>
      </c>
      <c r="G323" s="43">
        <f t="shared" si="35"/>
        <v>0</v>
      </c>
      <c r="H323" s="44">
        <f t="shared" si="36"/>
        <v>18415.504999999997</v>
      </c>
      <c r="I323" s="45"/>
      <c r="J323" s="46"/>
      <c r="K323" s="45"/>
      <c r="M323" s="162"/>
    </row>
    <row r="324" spans="1:13" hidden="1" outlineLevel="1" x14ac:dyDescent="0.3">
      <c r="A324" s="15">
        <v>320</v>
      </c>
      <c r="B324" s="16">
        <f t="shared" si="34"/>
        <v>18415.504999999997</v>
      </c>
      <c r="C324" s="41">
        <f t="shared" si="32"/>
        <v>27.62</v>
      </c>
      <c r="D324" s="42"/>
      <c r="E324" s="43">
        <f t="shared" ref="E324:E387" si="37">C324+G323</f>
        <v>27.62</v>
      </c>
      <c r="F324" s="43">
        <f t="shared" si="33"/>
        <v>0</v>
      </c>
      <c r="G324" s="43">
        <f t="shared" si="35"/>
        <v>27.62</v>
      </c>
      <c r="H324" s="44">
        <f t="shared" si="36"/>
        <v>18415.504999999997</v>
      </c>
      <c r="I324" s="45"/>
      <c r="J324" s="46"/>
      <c r="K324" s="45"/>
      <c r="M324" s="162"/>
    </row>
    <row r="325" spans="1:13" hidden="1" outlineLevel="1" x14ac:dyDescent="0.3">
      <c r="A325" s="15">
        <v>321</v>
      </c>
      <c r="B325" s="16">
        <f t="shared" si="34"/>
        <v>18415.504999999997</v>
      </c>
      <c r="C325" s="41">
        <f t="shared" ref="C325:C388" si="38">ROUND(B325*Ertrag/100,2)</f>
        <v>27.62</v>
      </c>
      <c r="D325" s="42"/>
      <c r="E325" s="43">
        <f t="shared" si="37"/>
        <v>55.24</v>
      </c>
      <c r="F325" s="43">
        <f t="shared" ref="F325:F388" si="39">IF(E325&lt;50,0,E325*gebuehr)</f>
        <v>52.478000000000002</v>
      </c>
      <c r="G325" s="43">
        <f t="shared" si="35"/>
        <v>0</v>
      </c>
      <c r="H325" s="44">
        <f t="shared" si="36"/>
        <v>18467.982999999997</v>
      </c>
      <c r="I325" s="45"/>
      <c r="J325" s="46"/>
      <c r="K325" s="45"/>
      <c r="M325" s="162"/>
    </row>
    <row r="326" spans="1:13" hidden="1" outlineLevel="1" x14ac:dyDescent="0.3">
      <c r="A326" s="15">
        <v>322</v>
      </c>
      <c r="B326" s="16">
        <f t="shared" si="34"/>
        <v>18467.982999999997</v>
      </c>
      <c r="C326" s="41">
        <f t="shared" si="38"/>
        <v>27.7</v>
      </c>
      <c r="D326" s="42"/>
      <c r="E326" s="43">
        <f t="shared" si="37"/>
        <v>27.7</v>
      </c>
      <c r="F326" s="43">
        <f t="shared" si="39"/>
        <v>0</v>
      </c>
      <c r="G326" s="43">
        <f t="shared" si="35"/>
        <v>27.7</v>
      </c>
      <c r="H326" s="44">
        <f t="shared" si="36"/>
        <v>18467.982999999997</v>
      </c>
      <c r="I326" s="45"/>
      <c r="J326" s="46"/>
      <c r="K326" s="45"/>
      <c r="M326" s="162"/>
    </row>
    <row r="327" spans="1:13" hidden="1" outlineLevel="1" x14ac:dyDescent="0.3">
      <c r="A327" s="15">
        <v>323</v>
      </c>
      <c r="B327" s="16">
        <f t="shared" si="34"/>
        <v>18467.982999999997</v>
      </c>
      <c r="C327" s="41">
        <f t="shared" si="38"/>
        <v>27.7</v>
      </c>
      <c r="D327" s="42"/>
      <c r="E327" s="43">
        <f t="shared" si="37"/>
        <v>55.4</v>
      </c>
      <c r="F327" s="43">
        <f t="shared" si="39"/>
        <v>52.629999999999995</v>
      </c>
      <c r="G327" s="43">
        <f t="shared" si="35"/>
        <v>0</v>
      </c>
      <c r="H327" s="44">
        <f t="shared" si="36"/>
        <v>18520.612999999998</v>
      </c>
      <c r="I327" s="45"/>
      <c r="J327" s="46"/>
      <c r="K327" s="45"/>
      <c r="M327" s="162"/>
    </row>
    <row r="328" spans="1:13" hidden="1" outlineLevel="1" x14ac:dyDescent="0.3">
      <c r="A328" s="15">
        <v>324</v>
      </c>
      <c r="B328" s="16">
        <f t="shared" ref="B328:B391" si="40">H327</f>
        <v>18520.612999999998</v>
      </c>
      <c r="C328" s="41">
        <f t="shared" si="38"/>
        <v>27.78</v>
      </c>
      <c r="D328" s="42"/>
      <c r="E328" s="43">
        <f t="shared" si="37"/>
        <v>27.78</v>
      </c>
      <c r="F328" s="43">
        <f t="shared" si="39"/>
        <v>0</v>
      </c>
      <c r="G328" s="43">
        <f t="shared" si="35"/>
        <v>27.78</v>
      </c>
      <c r="H328" s="44">
        <f t="shared" si="36"/>
        <v>18520.612999999998</v>
      </c>
      <c r="I328" s="45"/>
      <c r="J328" s="46"/>
      <c r="K328" s="45"/>
      <c r="M328" s="162"/>
    </row>
    <row r="329" spans="1:13" hidden="1" outlineLevel="1" x14ac:dyDescent="0.3">
      <c r="A329" s="15">
        <v>325</v>
      </c>
      <c r="B329" s="16">
        <f t="shared" si="40"/>
        <v>18520.612999999998</v>
      </c>
      <c r="C329" s="41">
        <f t="shared" si="38"/>
        <v>27.78</v>
      </c>
      <c r="D329" s="42"/>
      <c r="E329" s="43">
        <f t="shared" si="37"/>
        <v>55.56</v>
      </c>
      <c r="F329" s="43">
        <f t="shared" si="39"/>
        <v>52.781999999999996</v>
      </c>
      <c r="G329" s="43">
        <f t="shared" si="35"/>
        <v>0</v>
      </c>
      <c r="H329" s="44">
        <f t="shared" si="36"/>
        <v>18573.394999999997</v>
      </c>
      <c r="I329" s="45"/>
      <c r="J329" s="46"/>
      <c r="K329" s="45"/>
      <c r="M329" s="162"/>
    </row>
    <row r="330" spans="1:13" hidden="1" outlineLevel="1" x14ac:dyDescent="0.3">
      <c r="A330" s="15">
        <v>326</v>
      </c>
      <c r="B330" s="16">
        <f t="shared" si="40"/>
        <v>18573.394999999997</v>
      </c>
      <c r="C330" s="41">
        <f t="shared" si="38"/>
        <v>27.86</v>
      </c>
      <c r="D330" s="42"/>
      <c r="E330" s="43">
        <f t="shared" si="37"/>
        <v>27.86</v>
      </c>
      <c r="F330" s="43">
        <f t="shared" si="39"/>
        <v>0</v>
      </c>
      <c r="G330" s="43">
        <f t="shared" si="35"/>
        <v>27.86</v>
      </c>
      <c r="H330" s="44">
        <f t="shared" si="36"/>
        <v>18573.394999999997</v>
      </c>
      <c r="I330" s="45"/>
      <c r="J330" s="46"/>
      <c r="K330" s="45"/>
      <c r="M330" s="162"/>
    </row>
    <row r="331" spans="1:13" hidden="1" outlineLevel="1" x14ac:dyDescent="0.3">
      <c r="A331" s="15">
        <v>327</v>
      </c>
      <c r="B331" s="16">
        <f t="shared" si="40"/>
        <v>18573.394999999997</v>
      </c>
      <c r="C331" s="41">
        <f t="shared" si="38"/>
        <v>27.86</v>
      </c>
      <c r="D331" s="42"/>
      <c r="E331" s="43">
        <f t="shared" si="37"/>
        <v>55.72</v>
      </c>
      <c r="F331" s="43">
        <f t="shared" si="39"/>
        <v>52.933999999999997</v>
      </c>
      <c r="G331" s="43">
        <f t="shared" si="35"/>
        <v>0</v>
      </c>
      <c r="H331" s="44">
        <f t="shared" si="36"/>
        <v>18626.328999999998</v>
      </c>
      <c r="I331" s="45"/>
      <c r="J331" s="46"/>
      <c r="K331" s="45"/>
      <c r="M331" s="162"/>
    </row>
    <row r="332" spans="1:13" hidden="1" outlineLevel="1" x14ac:dyDescent="0.3">
      <c r="A332" s="15">
        <v>328</v>
      </c>
      <c r="B332" s="16">
        <f t="shared" si="40"/>
        <v>18626.328999999998</v>
      </c>
      <c r="C332" s="41">
        <f t="shared" si="38"/>
        <v>27.94</v>
      </c>
      <c r="D332" s="42"/>
      <c r="E332" s="43">
        <f t="shared" si="37"/>
        <v>27.94</v>
      </c>
      <c r="F332" s="43">
        <f t="shared" si="39"/>
        <v>0</v>
      </c>
      <c r="G332" s="43">
        <f t="shared" si="35"/>
        <v>27.94</v>
      </c>
      <c r="H332" s="44">
        <f t="shared" si="36"/>
        <v>18626.328999999998</v>
      </c>
      <c r="I332" s="45"/>
      <c r="J332" s="46"/>
      <c r="K332" s="45"/>
      <c r="M332" s="162"/>
    </row>
    <row r="333" spans="1:13" hidden="1" outlineLevel="1" x14ac:dyDescent="0.3">
      <c r="A333" s="15">
        <v>329</v>
      </c>
      <c r="B333" s="16">
        <f t="shared" si="40"/>
        <v>18626.328999999998</v>
      </c>
      <c r="C333" s="41">
        <f t="shared" si="38"/>
        <v>27.94</v>
      </c>
      <c r="D333" s="42"/>
      <c r="E333" s="43">
        <f t="shared" si="37"/>
        <v>55.88</v>
      </c>
      <c r="F333" s="43">
        <f t="shared" si="39"/>
        <v>53.085999999999999</v>
      </c>
      <c r="G333" s="43">
        <f t="shared" si="35"/>
        <v>0</v>
      </c>
      <c r="H333" s="44">
        <f t="shared" si="36"/>
        <v>18679.414999999997</v>
      </c>
      <c r="I333" s="45"/>
      <c r="J333" s="46"/>
      <c r="K333" s="45"/>
      <c r="M333" s="162"/>
    </row>
    <row r="334" spans="1:13" hidden="1" outlineLevel="1" x14ac:dyDescent="0.3">
      <c r="A334" s="15">
        <v>330</v>
      </c>
      <c r="B334" s="16">
        <f t="shared" si="40"/>
        <v>18679.414999999997</v>
      </c>
      <c r="C334" s="41">
        <f t="shared" si="38"/>
        <v>28.02</v>
      </c>
      <c r="D334" s="42">
        <f>D34</f>
        <v>200</v>
      </c>
      <c r="E334" s="43">
        <f t="shared" si="37"/>
        <v>28.02</v>
      </c>
      <c r="F334" s="43">
        <f t="shared" si="39"/>
        <v>0</v>
      </c>
      <c r="G334" s="43">
        <f t="shared" si="35"/>
        <v>28.02</v>
      </c>
      <c r="H334" s="44">
        <f t="shared" si="36"/>
        <v>18869.414999999997</v>
      </c>
      <c r="I334" s="47">
        <f>D334+I304</f>
        <v>12200</v>
      </c>
      <c r="J334" s="41"/>
      <c r="K334" s="45"/>
      <c r="M334" s="162"/>
    </row>
    <row r="335" spans="1:13" hidden="1" outlineLevel="1" x14ac:dyDescent="0.3">
      <c r="A335" s="15">
        <v>331</v>
      </c>
      <c r="B335" s="16">
        <f t="shared" si="40"/>
        <v>18869.414999999997</v>
      </c>
      <c r="C335" s="41">
        <f t="shared" si="38"/>
        <v>28.3</v>
      </c>
      <c r="D335" s="42"/>
      <c r="E335" s="43">
        <f t="shared" si="37"/>
        <v>56.32</v>
      </c>
      <c r="F335" s="43">
        <f t="shared" si="39"/>
        <v>53.503999999999998</v>
      </c>
      <c r="G335" s="43">
        <f t="shared" si="35"/>
        <v>0</v>
      </c>
      <c r="H335" s="44">
        <f t="shared" si="36"/>
        <v>18922.918999999998</v>
      </c>
      <c r="I335" s="45"/>
      <c r="J335" s="46"/>
      <c r="K335" s="45"/>
      <c r="M335" s="162"/>
    </row>
    <row r="336" spans="1:13" hidden="1" outlineLevel="1" x14ac:dyDescent="0.3">
      <c r="A336" s="15">
        <v>332</v>
      </c>
      <c r="B336" s="16">
        <f t="shared" si="40"/>
        <v>18922.918999999998</v>
      </c>
      <c r="C336" s="41">
        <f t="shared" si="38"/>
        <v>28.38</v>
      </c>
      <c r="D336" s="42"/>
      <c r="E336" s="43">
        <f t="shared" si="37"/>
        <v>28.38</v>
      </c>
      <c r="F336" s="43">
        <f t="shared" si="39"/>
        <v>0</v>
      </c>
      <c r="G336" s="43">
        <f t="shared" si="35"/>
        <v>28.38</v>
      </c>
      <c r="H336" s="44">
        <f t="shared" si="36"/>
        <v>18922.918999999998</v>
      </c>
      <c r="I336" s="45"/>
      <c r="J336" s="46"/>
      <c r="K336" s="45"/>
      <c r="M336" s="162"/>
    </row>
    <row r="337" spans="1:13" hidden="1" outlineLevel="1" x14ac:dyDescent="0.3">
      <c r="A337" s="15">
        <v>333</v>
      </c>
      <c r="B337" s="16">
        <f t="shared" si="40"/>
        <v>18922.918999999998</v>
      </c>
      <c r="C337" s="41">
        <f t="shared" si="38"/>
        <v>28.38</v>
      </c>
      <c r="D337" s="42"/>
      <c r="E337" s="43">
        <f t="shared" si="37"/>
        <v>56.76</v>
      </c>
      <c r="F337" s="43">
        <f t="shared" si="39"/>
        <v>53.921999999999997</v>
      </c>
      <c r="G337" s="43">
        <f t="shared" si="35"/>
        <v>0</v>
      </c>
      <c r="H337" s="44">
        <f t="shared" si="36"/>
        <v>18976.840999999997</v>
      </c>
      <c r="I337" s="45"/>
      <c r="J337" s="46"/>
      <c r="K337" s="45"/>
      <c r="M337" s="162"/>
    </row>
    <row r="338" spans="1:13" hidden="1" outlineLevel="1" x14ac:dyDescent="0.3">
      <c r="A338" s="15">
        <v>334</v>
      </c>
      <c r="B338" s="16">
        <f t="shared" si="40"/>
        <v>18976.840999999997</v>
      </c>
      <c r="C338" s="41">
        <f t="shared" si="38"/>
        <v>28.47</v>
      </c>
      <c r="D338" s="42"/>
      <c r="E338" s="43">
        <f t="shared" si="37"/>
        <v>28.47</v>
      </c>
      <c r="F338" s="43">
        <f t="shared" si="39"/>
        <v>0</v>
      </c>
      <c r="G338" s="43">
        <f t="shared" si="35"/>
        <v>28.47</v>
      </c>
      <c r="H338" s="44">
        <f t="shared" si="36"/>
        <v>18976.840999999997</v>
      </c>
      <c r="I338" s="45"/>
      <c r="J338" s="46"/>
      <c r="K338" s="45"/>
      <c r="M338" s="162"/>
    </row>
    <row r="339" spans="1:13" hidden="1" outlineLevel="1" x14ac:dyDescent="0.3">
      <c r="A339" s="15">
        <v>335</v>
      </c>
      <c r="B339" s="16">
        <f t="shared" si="40"/>
        <v>18976.840999999997</v>
      </c>
      <c r="C339" s="41">
        <f t="shared" si="38"/>
        <v>28.47</v>
      </c>
      <c r="D339" s="42"/>
      <c r="E339" s="43">
        <f t="shared" si="37"/>
        <v>56.94</v>
      </c>
      <c r="F339" s="43">
        <f t="shared" si="39"/>
        <v>54.092999999999996</v>
      </c>
      <c r="G339" s="43">
        <f t="shared" si="35"/>
        <v>0</v>
      </c>
      <c r="H339" s="44">
        <f t="shared" si="36"/>
        <v>19030.933999999997</v>
      </c>
      <c r="I339" s="45"/>
      <c r="J339" s="46"/>
      <c r="K339" s="45"/>
      <c r="M339" s="162"/>
    </row>
    <row r="340" spans="1:13" hidden="1" outlineLevel="1" x14ac:dyDescent="0.3">
      <c r="A340" s="15">
        <v>336</v>
      </c>
      <c r="B340" s="16">
        <f t="shared" si="40"/>
        <v>19030.933999999997</v>
      </c>
      <c r="C340" s="41">
        <f t="shared" si="38"/>
        <v>28.55</v>
      </c>
      <c r="D340" s="42"/>
      <c r="E340" s="43">
        <f t="shared" si="37"/>
        <v>28.55</v>
      </c>
      <c r="F340" s="43">
        <f t="shared" si="39"/>
        <v>0</v>
      </c>
      <c r="G340" s="43">
        <f t="shared" si="35"/>
        <v>28.55</v>
      </c>
      <c r="H340" s="44">
        <f t="shared" si="36"/>
        <v>19030.933999999997</v>
      </c>
      <c r="I340" s="45"/>
      <c r="J340" s="46"/>
      <c r="K340" s="45"/>
      <c r="M340" s="162"/>
    </row>
    <row r="341" spans="1:13" hidden="1" outlineLevel="1" x14ac:dyDescent="0.3">
      <c r="A341" s="15">
        <v>337</v>
      </c>
      <c r="B341" s="16">
        <f t="shared" si="40"/>
        <v>19030.933999999997</v>
      </c>
      <c r="C341" s="41">
        <f t="shared" si="38"/>
        <v>28.55</v>
      </c>
      <c r="D341" s="42"/>
      <c r="E341" s="43">
        <f t="shared" si="37"/>
        <v>57.1</v>
      </c>
      <c r="F341" s="43">
        <f t="shared" si="39"/>
        <v>54.244999999999997</v>
      </c>
      <c r="G341" s="43">
        <f t="shared" si="35"/>
        <v>0</v>
      </c>
      <c r="H341" s="44">
        <f t="shared" si="36"/>
        <v>19085.178999999996</v>
      </c>
      <c r="I341" s="45"/>
      <c r="J341" s="46"/>
      <c r="K341" s="45"/>
      <c r="M341" s="162"/>
    </row>
    <row r="342" spans="1:13" hidden="1" outlineLevel="1" x14ac:dyDescent="0.3">
      <c r="A342" s="15">
        <v>338</v>
      </c>
      <c r="B342" s="16">
        <f t="shared" si="40"/>
        <v>19085.178999999996</v>
      </c>
      <c r="C342" s="41">
        <f t="shared" si="38"/>
        <v>28.63</v>
      </c>
      <c r="D342" s="42"/>
      <c r="E342" s="43">
        <f t="shared" si="37"/>
        <v>28.63</v>
      </c>
      <c r="F342" s="43">
        <f t="shared" si="39"/>
        <v>0</v>
      </c>
      <c r="G342" s="43">
        <f t="shared" si="35"/>
        <v>28.63</v>
      </c>
      <c r="H342" s="44">
        <f t="shared" si="36"/>
        <v>19085.178999999996</v>
      </c>
      <c r="I342" s="45"/>
      <c r="J342" s="46"/>
      <c r="K342" s="45"/>
      <c r="M342" s="162"/>
    </row>
    <row r="343" spans="1:13" hidden="1" outlineLevel="1" x14ac:dyDescent="0.3">
      <c r="A343" s="15">
        <v>339</v>
      </c>
      <c r="B343" s="16">
        <f t="shared" si="40"/>
        <v>19085.178999999996</v>
      </c>
      <c r="C343" s="41">
        <f t="shared" si="38"/>
        <v>28.63</v>
      </c>
      <c r="D343" s="42"/>
      <c r="E343" s="43">
        <f t="shared" si="37"/>
        <v>57.26</v>
      </c>
      <c r="F343" s="43">
        <f t="shared" si="39"/>
        <v>54.396999999999998</v>
      </c>
      <c r="G343" s="43">
        <f t="shared" si="35"/>
        <v>0</v>
      </c>
      <c r="H343" s="44">
        <f t="shared" si="36"/>
        <v>19139.575999999997</v>
      </c>
      <c r="I343" s="45"/>
      <c r="J343" s="46"/>
      <c r="K343" s="45"/>
      <c r="M343" s="162"/>
    </row>
    <row r="344" spans="1:13" hidden="1" outlineLevel="1" x14ac:dyDescent="0.3">
      <c r="A344" s="15">
        <v>340</v>
      </c>
      <c r="B344" s="16">
        <f t="shared" si="40"/>
        <v>19139.575999999997</v>
      </c>
      <c r="C344" s="41">
        <f t="shared" si="38"/>
        <v>28.71</v>
      </c>
      <c r="D344" s="42"/>
      <c r="E344" s="43">
        <f t="shared" si="37"/>
        <v>28.71</v>
      </c>
      <c r="F344" s="43">
        <f t="shared" si="39"/>
        <v>0</v>
      </c>
      <c r="G344" s="43">
        <f t="shared" ref="G344:G407" si="41">IF(F344&gt;0,0,E344-F344)</f>
        <v>28.71</v>
      </c>
      <c r="H344" s="44">
        <f t="shared" si="36"/>
        <v>19139.575999999997</v>
      </c>
      <c r="I344" s="45"/>
      <c r="J344" s="46"/>
      <c r="K344" s="45"/>
      <c r="M344" s="162"/>
    </row>
    <row r="345" spans="1:13" hidden="1" outlineLevel="1" x14ac:dyDescent="0.3">
      <c r="A345" s="15">
        <v>341</v>
      </c>
      <c r="B345" s="16">
        <f t="shared" si="40"/>
        <v>19139.575999999997</v>
      </c>
      <c r="C345" s="41">
        <f t="shared" si="38"/>
        <v>28.71</v>
      </c>
      <c r="D345" s="42"/>
      <c r="E345" s="43">
        <f t="shared" si="37"/>
        <v>57.42</v>
      </c>
      <c r="F345" s="43">
        <f t="shared" si="39"/>
        <v>54.548999999999999</v>
      </c>
      <c r="G345" s="43">
        <f t="shared" si="41"/>
        <v>0</v>
      </c>
      <c r="H345" s="44">
        <f t="shared" si="36"/>
        <v>19194.124999999996</v>
      </c>
      <c r="I345" s="45"/>
      <c r="J345" s="46"/>
      <c r="K345" s="45"/>
      <c r="M345" s="162"/>
    </row>
    <row r="346" spans="1:13" hidden="1" outlineLevel="1" x14ac:dyDescent="0.3">
      <c r="A346" s="15">
        <v>342</v>
      </c>
      <c r="B346" s="16">
        <f t="shared" si="40"/>
        <v>19194.124999999996</v>
      </c>
      <c r="C346" s="41">
        <f t="shared" si="38"/>
        <v>28.79</v>
      </c>
      <c r="D346" s="42"/>
      <c r="E346" s="43">
        <f t="shared" si="37"/>
        <v>28.79</v>
      </c>
      <c r="F346" s="43">
        <f t="shared" si="39"/>
        <v>0</v>
      </c>
      <c r="G346" s="43">
        <f t="shared" si="41"/>
        <v>28.79</v>
      </c>
      <c r="H346" s="44">
        <f t="shared" si="36"/>
        <v>19194.124999999996</v>
      </c>
      <c r="I346" s="45"/>
      <c r="J346" s="46"/>
      <c r="K346" s="45"/>
      <c r="M346" s="162"/>
    </row>
    <row r="347" spans="1:13" hidden="1" outlineLevel="1" x14ac:dyDescent="0.3">
      <c r="A347" s="15">
        <v>343</v>
      </c>
      <c r="B347" s="16">
        <f t="shared" si="40"/>
        <v>19194.124999999996</v>
      </c>
      <c r="C347" s="41">
        <f t="shared" si="38"/>
        <v>28.79</v>
      </c>
      <c r="D347" s="42"/>
      <c r="E347" s="43">
        <f t="shared" si="37"/>
        <v>57.58</v>
      </c>
      <c r="F347" s="43">
        <f t="shared" si="39"/>
        <v>54.700999999999993</v>
      </c>
      <c r="G347" s="43">
        <f t="shared" si="41"/>
        <v>0</v>
      </c>
      <c r="H347" s="44">
        <f t="shared" si="36"/>
        <v>19248.825999999997</v>
      </c>
      <c r="I347" s="45"/>
      <c r="J347" s="46"/>
      <c r="K347" s="45"/>
      <c r="M347" s="162"/>
    </row>
    <row r="348" spans="1:13" hidden="1" outlineLevel="1" x14ac:dyDescent="0.3">
      <c r="A348" s="15">
        <v>344</v>
      </c>
      <c r="B348" s="16">
        <f t="shared" si="40"/>
        <v>19248.825999999997</v>
      </c>
      <c r="C348" s="41">
        <f t="shared" si="38"/>
        <v>28.87</v>
      </c>
      <c r="D348" s="42"/>
      <c r="E348" s="43">
        <f t="shared" si="37"/>
        <v>28.87</v>
      </c>
      <c r="F348" s="43">
        <f t="shared" si="39"/>
        <v>0</v>
      </c>
      <c r="G348" s="43">
        <f t="shared" si="41"/>
        <v>28.87</v>
      </c>
      <c r="H348" s="44">
        <f t="shared" si="36"/>
        <v>19248.825999999997</v>
      </c>
      <c r="I348" s="45"/>
      <c r="J348" s="46"/>
      <c r="K348" s="45"/>
      <c r="M348" s="162"/>
    </row>
    <row r="349" spans="1:13" hidden="1" outlineLevel="1" x14ac:dyDescent="0.3">
      <c r="A349" s="15">
        <v>345</v>
      </c>
      <c r="B349" s="16">
        <f t="shared" si="40"/>
        <v>19248.825999999997</v>
      </c>
      <c r="C349" s="41">
        <f t="shared" si="38"/>
        <v>28.87</v>
      </c>
      <c r="D349" s="42"/>
      <c r="E349" s="43">
        <f t="shared" si="37"/>
        <v>57.74</v>
      </c>
      <c r="F349" s="43">
        <f t="shared" si="39"/>
        <v>54.853000000000002</v>
      </c>
      <c r="G349" s="43">
        <f t="shared" si="41"/>
        <v>0</v>
      </c>
      <c r="H349" s="44">
        <f t="shared" si="36"/>
        <v>19303.678999999996</v>
      </c>
      <c r="I349" s="45"/>
      <c r="J349" s="46"/>
      <c r="K349" s="45"/>
      <c r="M349" s="162"/>
    </row>
    <row r="350" spans="1:13" hidden="1" outlineLevel="1" x14ac:dyDescent="0.3">
      <c r="A350" s="15">
        <v>346</v>
      </c>
      <c r="B350" s="16">
        <f t="shared" si="40"/>
        <v>19303.678999999996</v>
      </c>
      <c r="C350" s="41">
        <f t="shared" si="38"/>
        <v>28.96</v>
      </c>
      <c r="D350" s="42"/>
      <c r="E350" s="43">
        <f t="shared" si="37"/>
        <v>28.96</v>
      </c>
      <c r="F350" s="43">
        <f t="shared" si="39"/>
        <v>0</v>
      </c>
      <c r="G350" s="43">
        <f t="shared" si="41"/>
        <v>28.96</v>
      </c>
      <c r="H350" s="44">
        <f t="shared" si="36"/>
        <v>19303.678999999996</v>
      </c>
      <c r="I350" s="45"/>
      <c r="J350" s="46"/>
      <c r="K350" s="45"/>
      <c r="M350" s="162"/>
    </row>
    <row r="351" spans="1:13" hidden="1" outlineLevel="1" x14ac:dyDescent="0.3">
      <c r="A351" s="15">
        <v>347</v>
      </c>
      <c r="B351" s="16">
        <f t="shared" si="40"/>
        <v>19303.678999999996</v>
      </c>
      <c r="C351" s="41">
        <f t="shared" si="38"/>
        <v>28.96</v>
      </c>
      <c r="D351" s="42"/>
      <c r="E351" s="43">
        <f t="shared" si="37"/>
        <v>57.92</v>
      </c>
      <c r="F351" s="43">
        <f t="shared" si="39"/>
        <v>55.024000000000001</v>
      </c>
      <c r="G351" s="43">
        <f t="shared" si="41"/>
        <v>0</v>
      </c>
      <c r="H351" s="44">
        <f t="shared" si="36"/>
        <v>19358.702999999998</v>
      </c>
      <c r="I351" s="45"/>
      <c r="J351" s="46"/>
      <c r="K351" s="45"/>
      <c r="M351" s="162"/>
    </row>
    <row r="352" spans="1:13" hidden="1" outlineLevel="1" x14ac:dyDescent="0.3">
      <c r="A352" s="15">
        <v>348</v>
      </c>
      <c r="B352" s="16">
        <f t="shared" si="40"/>
        <v>19358.702999999998</v>
      </c>
      <c r="C352" s="41">
        <f t="shared" si="38"/>
        <v>29.04</v>
      </c>
      <c r="D352" s="42"/>
      <c r="E352" s="43">
        <f t="shared" si="37"/>
        <v>29.04</v>
      </c>
      <c r="F352" s="43">
        <f t="shared" si="39"/>
        <v>0</v>
      </c>
      <c r="G352" s="43">
        <f t="shared" si="41"/>
        <v>29.04</v>
      </c>
      <c r="H352" s="44">
        <f t="shared" si="36"/>
        <v>19358.702999999998</v>
      </c>
      <c r="I352" s="45"/>
      <c r="J352" s="46"/>
      <c r="K352" s="45"/>
      <c r="M352" s="162"/>
    </row>
    <row r="353" spans="1:13" hidden="1" outlineLevel="1" x14ac:dyDescent="0.3">
      <c r="A353" s="15">
        <v>349</v>
      </c>
      <c r="B353" s="16">
        <f t="shared" si="40"/>
        <v>19358.702999999998</v>
      </c>
      <c r="C353" s="41">
        <f t="shared" si="38"/>
        <v>29.04</v>
      </c>
      <c r="D353" s="42"/>
      <c r="E353" s="43">
        <f t="shared" si="37"/>
        <v>58.08</v>
      </c>
      <c r="F353" s="43">
        <f t="shared" si="39"/>
        <v>55.175999999999995</v>
      </c>
      <c r="G353" s="43">
        <f t="shared" si="41"/>
        <v>0</v>
      </c>
      <c r="H353" s="44">
        <f t="shared" si="36"/>
        <v>19413.878999999997</v>
      </c>
      <c r="I353" s="45"/>
      <c r="J353" s="46"/>
      <c r="K353" s="45"/>
      <c r="M353" s="162"/>
    </row>
    <row r="354" spans="1:13" hidden="1" outlineLevel="1" x14ac:dyDescent="0.3">
      <c r="A354" s="15">
        <v>350</v>
      </c>
      <c r="B354" s="16">
        <f t="shared" si="40"/>
        <v>19413.878999999997</v>
      </c>
      <c r="C354" s="41">
        <f t="shared" si="38"/>
        <v>29.12</v>
      </c>
      <c r="D354" s="42"/>
      <c r="E354" s="43">
        <f t="shared" si="37"/>
        <v>29.12</v>
      </c>
      <c r="F354" s="43">
        <f t="shared" si="39"/>
        <v>0</v>
      </c>
      <c r="G354" s="43">
        <f t="shared" si="41"/>
        <v>29.12</v>
      </c>
      <c r="H354" s="44">
        <f t="shared" ref="H354:H417" si="42">B354+F354+(D354*gebuehr)</f>
        <v>19413.878999999997</v>
      </c>
      <c r="I354" s="45"/>
      <c r="J354" s="46"/>
      <c r="K354" s="45"/>
      <c r="M354" s="162"/>
    </row>
    <row r="355" spans="1:13" hidden="1" outlineLevel="1" x14ac:dyDescent="0.3">
      <c r="A355" s="15">
        <v>351</v>
      </c>
      <c r="B355" s="16">
        <f t="shared" si="40"/>
        <v>19413.878999999997</v>
      </c>
      <c r="C355" s="41">
        <f t="shared" si="38"/>
        <v>29.12</v>
      </c>
      <c r="D355" s="42"/>
      <c r="E355" s="43">
        <f t="shared" si="37"/>
        <v>58.24</v>
      </c>
      <c r="F355" s="43">
        <f t="shared" si="39"/>
        <v>55.327999999999996</v>
      </c>
      <c r="G355" s="43">
        <f t="shared" si="41"/>
        <v>0</v>
      </c>
      <c r="H355" s="44">
        <f t="shared" si="42"/>
        <v>19469.206999999999</v>
      </c>
      <c r="I355" s="45"/>
      <c r="J355" s="46"/>
      <c r="K355" s="45"/>
      <c r="M355" s="162"/>
    </row>
    <row r="356" spans="1:13" hidden="1" outlineLevel="1" x14ac:dyDescent="0.3">
      <c r="A356" s="15">
        <v>352</v>
      </c>
      <c r="B356" s="16">
        <f t="shared" si="40"/>
        <v>19469.206999999999</v>
      </c>
      <c r="C356" s="41">
        <f t="shared" si="38"/>
        <v>29.2</v>
      </c>
      <c r="D356" s="42"/>
      <c r="E356" s="43">
        <f t="shared" si="37"/>
        <v>29.2</v>
      </c>
      <c r="F356" s="43">
        <f t="shared" si="39"/>
        <v>0</v>
      </c>
      <c r="G356" s="43">
        <f t="shared" si="41"/>
        <v>29.2</v>
      </c>
      <c r="H356" s="44">
        <f t="shared" si="42"/>
        <v>19469.206999999999</v>
      </c>
      <c r="I356" s="45"/>
      <c r="J356" s="46"/>
      <c r="K356" s="45"/>
      <c r="M356" s="162"/>
    </row>
    <row r="357" spans="1:13" hidden="1" outlineLevel="1" x14ac:dyDescent="0.3">
      <c r="A357" s="15">
        <v>353</v>
      </c>
      <c r="B357" s="16">
        <f t="shared" si="40"/>
        <v>19469.206999999999</v>
      </c>
      <c r="C357" s="41">
        <f t="shared" si="38"/>
        <v>29.2</v>
      </c>
      <c r="D357" s="42"/>
      <c r="E357" s="43">
        <f t="shared" si="37"/>
        <v>58.4</v>
      </c>
      <c r="F357" s="43">
        <f t="shared" si="39"/>
        <v>55.48</v>
      </c>
      <c r="G357" s="43">
        <f t="shared" si="41"/>
        <v>0</v>
      </c>
      <c r="H357" s="44">
        <f t="shared" si="42"/>
        <v>19524.686999999998</v>
      </c>
      <c r="I357" s="45"/>
      <c r="J357" s="46"/>
      <c r="K357" s="45"/>
      <c r="M357" s="162"/>
    </row>
    <row r="358" spans="1:13" hidden="1" outlineLevel="1" x14ac:dyDescent="0.3">
      <c r="A358" s="15">
        <v>354</v>
      </c>
      <c r="B358" s="16">
        <f t="shared" si="40"/>
        <v>19524.686999999998</v>
      </c>
      <c r="C358" s="41">
        <f t="shared" si="38"/>
        <v>29.29</v>
      </c>
      <c r="D358" s="42"/>
      <c r="E358" s="43">
        <f t="shared" si="37"/>
        <v>29.29</v>
      </c>
      <c r="F358" s="43">
        <f t="shared" si="39"/>
        <v>0</v>
      </c>
      <c r="G358" s="43">
        <f t="shared" si="41"/>
        <v>29.29</v>
      </c>
      <c r="H358" s="44">
        <f t="shared" si="42"/>
        <v>19524.686999999998</v>
      </c>
      <c r="I358" s="45"/>
      <c r="J358" s="46"/>
      <c r="K358" s="45"/>
      <c r="M358" s="162"/>
    </row>
    <row r="359" spans="1:13" hidden="1" outlineLevel="1" x14ac:dyDescent="0.3">
      <c r="A359" s="15">
        <v>355</v>
      </c>
      <c r="B359" s="16">
        <f t="shared" si="40"/>
        <v>19524.686999999998</v>
      </c>
      <c r="C359" s="41">
        <f t="shared" si="38"/>
        <v>29.29</v>
      </c>
      <c r="D359" s="42"/>
      <c r="E359" s="43">
        <f t="shared" si="37"/>
        <v>58.58</v>
      </c>
      <c r="F359" s="43">
        <f t="shared" si="39"/>
        <v>55.650999999999996</v>
      </c>
      <c r="G359" s="43">
        <f t="shared" si="41"/>
        <v>0</v>
      </c>
      <c r="H359" s="44">
        <f t="shared" si="42"/>
        <v>19580.338</v>
      </c>
      <c r="I359" s="45"/>
      <c r="J359" s="46"/>
      <c r="K359" s="45"/>
      <c r="M359" s="162"/>
    </row>
    <row r="360" spans="1:13" hidden="1" outlineLevel="1" x14ac:dyDescent="0.3">
      <c r="A360" s="15">
        <v>356</v>
      </c>
      <c r="B360" s="16">
        <f t="shared" si="40"/>
        <v>19580.338</v>
      </c>
      <c r="C360" s="41">
        <f t="shared" si="38"/>
        <v>29.37</v>
      </c>
      <c r="D360" s="42"/>
      <c r="E360" s="43">
        <f t="shared" si="37"/>
        <v>29.37</v>
      </c>
      <c r="F360" s="43">
        <f t="shared" si="39"/>
        <v>0</v>
      </c>
      <c r="G360" s="43">
        <f t="shared" si="41"/>
        <v>29.37</v>
      </c>
      <c r="H360" s="44">
        <f t="shared" si="42"/>
        <v>19580.338</v>
      </c>
      <c r="I360" s="45"/>
      <c r="J360" s="46"/>
      <c r="K360" s="45"/>
      <c r="M360" s="162"/>
    </row>
    <row r="361" spans="1:13" hidden="1" outlineLevel="1" x14ac:dyDescent="0.3">
      <c r="A361" s="15">
        <v>357</v>
      </c>
      <c r="B361" s="16">
        <f t="shared" si="40"/>
        <v>19580.338</v>
      </c>
      <c r="C361" s="41">
        <f t="shared" si="38"/>
        <v>29.37</v>
      </c>
      <c r="D361" s="42"/>
      <c r="E361" s="43">
        <f t="shared" si="37"/>
        <v>58.74</v>
      </c>
      <c r="F361" s="43">
        <f t="shared" si="39"/>
        <v>55.802999999999997</v>
      </c>
      <c r="G361" s="43">
        <f t="shared" si="41"/>
        <v>0</v>
      </c>
      <c r="H361" s="44">
        <f t="shared" si="42"/>
        <v>19636.141</v>
      </c>
      <c r="I361" s="45"/>
      <c r="J361" s="46"/>
      <c r="K361" s="45"/>
      <c r="M361" s="162"/>
    </row>
    <row r="362" spans="1:13" hidden="1" outlineLevel="1" x14ac:dyDescent="0.3">
      <c r="A362" s="15">
        <v>358</v>
      </c>
      <c r="B362" s="16">
        <f t="shared" si="40"/>
        <v>19636.141</v>
      </c>
      <c r="C362" s="41">
        <f t="shared" si="38"/>
        <v>29.45</v>
      </c>
      <c r="D362" s="42"/>
      <c r="E362" s="43">
        <f t="shared" si="37"/>
        <v>29.45</v>
      </c>
      <c r="F362" s="43">
        <f t="shared" si="39"/>
        <v>0</v>
      </c>
      <c r="G362" s="43">
        <f t="shared" si="41"/>
        <v>29.45</v>
      </c>
      <c r="H362" s="44">
        <f t="shared" si="42"/>
        <v>19636.141</v>
      </c>
      <c r="I362" s="45"/>
      <c r="J362" s="46"/>
      <c r="K362" s="45"/>
      <c r="M362" s="162"/>
    </row>
    <row r="363" spans="1:13" hidden="1" outlineLevel="1" x14ac:dyDescent="0.3">
      <c r="A363" s="15">
        <v>359</v>
      </c>
      <c r="B363" s="16">
        <f t="shared" si="40"/>
        <v>19636.141</v>
      </c>
      <c r="C363" s="41">
        <f t="shared" si="38"/>
        <v>29.45</v>
      </c>
      <c r="D363" s="42"/>
      <c r="E363" s="43">
        <f t="shared" si="37"/>
        <v>58.9</v>
      </c>
      <c r="F363" s="43">
        <f t="shared" si="39"/>
        <v>55.954999999999998</v>
      </c>
      <c r="G363" s="43">
        <f t="shared" si="41"/>
        <v>0</v>
      </c>
      <c r="H363" s="44">
        <f t="shared" si="42"/>
        <v>19692.096000000001</v>
      </c>
      <c r="I363" s="45"/>
      <c r="J363" s="46"/>
      <c r="K363" s="45"/>
      <c r="M363" s="162"/>
    </row>
    <row r="364" spans="1:13" hidden="1" outlineLevel="1" x14ac:dyDescent="0.3">
      <c r="A364" s="15">
        <v>360</v>
      </c>
      <c r="B364" s="16">
        <f t="shared" si="40"/>
        <v>19692.096000000001</v>
      </c>
      <c r="C364" s="41">
        <f t="shared" si="38"/>
        <v>29.54</v>
      </c>
      <c r="D364" s="42">
        <f>D34</f>
        <v>200</v>
      </c>
      <c r="E364" s="43">
        <f t="shared" si="37"/>
        <v>29.54</v>
      </c>
      <c r="F364" s="43">
        <f t="shared" si="39"/>
        <v>0</v>
      </c>
      <c r="G364" s="43">
        <f t="shared" si="41"/>
        <v>29.54</v>
      </c>
      <c r="H364" s="44">
        <f t="shared" si="42"/>
        <v>19882.096000000001</v>
      </c>
      <c r="I364" s="47">
        <f>D364+I334</f>
        <v>12400</v>
      </c>
      <c r="J364" s="41"/>
      <c r="K364" s="45"/>
      <c r="M364" s="162"/>
    </row>
    <row r="365" spans="1:13" hidden="1" outlineLevel="1" x14ac:dyDescent="0.3">
      <c r="A365" s="15">
        <v>361</v>
      </c>
      <c r="B365" s="16">
        <f t="shared" si="40"/>
        <v>19882.096000000001</v>
      </c>
      <c r="C365" s="41">
        <f t="shared" si="38"/>
        <v>29.82</v>
      </c>
      <c r="D365" s="42"/>
      <c r="E365" s="43">
        <f t="shared" si="37"/>
        <v>59.36</v>
      </c>
      <c r="F365" s="43">
        <f t="shared" si="39"/>
        <v>56.391999999999996</v>
      </c>
      <c r="G365" s="43">
        <f t="shared" si="41"/>
        <v>0</v>
      </c>
      <c r="H365" s="44">
        <f t="shared" si="42"/>
        <v>19938.488000000001</v>
      </c>
      <c r="I365" s="45"/>
      <c r="J365" s="46"/>
      <c r="K365" s="45"/>
      <c r="M365" s="162"/>
    </row>
    <row r="366" spans="1:13" hidden="1" outlineLevel="1" x14ac:dyDescent="0.3">
      <c r="A366" s="15">
        <v>362</v>
      </c>
      <c r="B366" s="16">
        <f t="shared" si="40"/>
        <v>19938.488000000001</v>
      </c>
      <c r="C366" s="41">
        <f t="shared" si="38"/>
        <v>29.91</v>
      </c>
      <c r="D366" s="42"/>
      <c r="E366" s="43">
        <f t="shared" si="37"/>
        <v>29.91</v>
      </c>
      <c r="F366" s="43">
        <f t="shared" si="39"/>
        <v>0</v>
      </c>
      <c r="G366" s="43">
        <f t="shared" si="41"/>
        <v>29.91</v>
      </c>
      <c r="H366" s="44">
        <f t="shared" si="42"/>
        <v>19938.488000000001</v>
      </c>
      <c r="I366" s="45"/>
      <c r="J366" s="46"/>
      <c r="K366" s="45"/>
      <c r="M366" s="162"/>
    </row>
    <row r="367" spans="1:13" hidden="1" outlineLevel="1" x14ac:dyDescent="0.3">
      <c r="A367" s="15">
        <v>363</v>
      </c>
      <c r="B367" s="16">
        <f t="shared" si="40"/>
        <v>19938.488000000001</v>
      </c>
      <c r="C367" s="41">
        <f t="shared" si="38"/>
        <v>29.91</v>
      </c>
      <c r="D367" s="42"/>
      <c r="E367" s="43">
        <f t="shared" si="37"/>
        <v>59.82</v>
      </c>
      <c r="F367" s="43">
        <f t="shared" si="39"/>
        <v>56.829000000000001</v>
      </c>
      <c r="G367" s="43">
        <f t="shared" si="41"/>
        <v>0</v>
      </c>
      <c r="H367" s="44">
        <f t="shared" si="42"/>
        <v>19995.317000000003</v>
      </c>
      <c r="I367" s="45"/>
      <c r="J367" s="46"/>
      <c r="K367" s="45"/>
      <c r="M367" s="162"/>
    </row>
    <row r="368" spans="1:13" hidden="1" outlineLevel="1" x14ac:dyDescent="0.3">
      <c r="A368" s="15">
        <v>364</v>
      </c>
      <c r="B368" s="16">
        <f t="shared" si="40"/>
        <v>19995.317000000003</v>
      </c>
      <c r="C368" s="41">
        <f t="shared" si="38"/>
        <v>29.99</v>
      </c>
      <c r="D368" s="42"/>
      <c r="E368" s="43">
        <f t="shared" si="37"/>
        <v>29.99</v>
      </c>
      <c r="F368" s="43">
        <f t="shared" si="39"/>
        <v>0</v>
      </c>
      <c r="G368" s="43">
        <f t="shared" si="41"/>
        <v>29.99</v>
      </c>
      <c r="H368" s="44">
        <f t="shared" si="42"/>
        <v>19995.317000000003</v>
      </c>
      <c r="I368" s="45"/>
      <c r="J368" s="46"/>
      <c r="K368" s="45"/>
      <c r="M368" s="162"/>
    </row>
    <row r="369" spans="1:14" collapsed="1" x14ac:dyDescent="0.3">
      <c r="A369" s="15">
        <v>365</v>
      </c>
      <c r="B369" s="5">
        <f t="shared" si="40"/>
        <v>19995.317000000003</v>
      </c>
      <c r="C369" s="31">
        <f t="shared" si="38"/>
        <v>29.99</v>
      </c>
      <c r="D369" s="6"/>
      <c r="E369" s="6">
        <f t="shared" si="37"/>
        <v>59.98</v>
      </c>
      <c r="F369" s="6">
        <f t="shared" si="39"/>
        <v>56.980999999999995</v>
      </c>
      <c r="G369" s="6">
        <f t="shared" si="41"/>
        <v>0</v>
      </c>
      <c r="H369" s="136">
        <f t="shared" si="42"/>
        <v>20052.298000000003</v>
      </c>
      <c r="I369" s="28">
        <f>I364</f>
        <v>12400</v>
      </c>
      <c r="J369" s="30">
        <f>B369-I369</f>
        <v>7595.3170000000027</v>
      </c>
      <c r="K369" s="153" t="s">
        <v>3</v>
      </c>
      <c r="L369" s="151"/>
      <c r="M369" s="163">
        <f>(C369*30)*0.95</f>
        <v>854.71499999999992</v>
      </c>
      <c r="N369" s="152">
        <f>(J369/I369)</f>
        <v>0.61252556451612927</v>
      </c>
    </row>
    <row r="370" spans="1:14" hidden="1" outlineLevel="1" x14ac:dyDescent="0.3">
      <c r="A370" s="15">
        <v>366</v>
      </c>
      <c r="B370" s="16">
        <f t="shared" si="40"/>
        <v>20052.298000000003</v>
      </c>
      <c r="C370" s="41">
        <f t="shared" si="38"/>
        <v>30.08</v>
      </c>
      <c r="D370" s="41"/>
      <c r="E370" s="41">
        <f t="shared" si="37"/>
        <v>30.08</v>
      </c>
      <c r="F370" s="41">
        <f t="shared" si="39"/>
        <v>0</v>
      </c>
      <c r="G370" s="41">
        <f t="shared" si="41"/>
        <v>30.08</v>
      </c>
      <c r="H370" s="41">
        <f t="shared" si="42"/>
        <v>20052.298000000003</v>
      </c>
      <c r="I370" s="45"/>
      <c r="J370" s="46"/>
      <c r="K370" s="45"/>
      <c r="M370" s="162"/>
    </row>
    <row r="371" spans="1:14" hidden="1" outlineLevel="1" x14ac:dyDescent="0.3">
      <c r="A371" s="15">
        <v>367</v>
      </c>
      <c r="B371" s="16">
        <f t="shared" si="40"/>
        <v>20052.298000000003</v>
      </c>
      <c r="C371" s="41">
        <f t="shared" si="38"/>
        <v>30.08</v>
      </c>
      <c r="D371" s="41"/>
      <c r="E371" s="41">
        <f t="shared" si="37"/>
        <v>60.16</v>
      </c>
      <c r="F371" s="41">
        <f t="shared" si="39"/>
        <v>57.151999999999994</v>
      </c>
      <c r="G371" s="41">
        <f t="shared" si="41"/>
        <v>0</v>
      </c>
      <c r="H371" s="41">
        <f t="shared" si="42"/>
        <v>20109.45</v>
      </c>
      <c r="I371" s="45"/>
      <c r="J371" s="46"/>
      <c r="K371" s="45"/>
      <c r="M371" s="162"/>
    </row>
    <row r="372" spans="1:14" hidden="1" outlineLevel="1" x14ac:dyDescent="0.3">
      <c r="A372" s="15">
        <v>368</v>
      </c>
      <c r="B372" s="16">
        <f t="shared" si="40"/>
        <v>20109.45</v>
      </c>
      <c r="C372" s="41">
        <f t="shared" si="38"/>
        <v>30.16</v>
      </c>
      <c r="D372" s="41"/>
      <c r="E372" s="41">
        <f t="shared" si="37"/>
        <v>30.16</v>
      </c>
      <c r="F372" s="41">
        <f t="shared" si="39"/>
        <v>0</v>
      </c>
      <c r="G372" s="41">
        <f t="shared" si="41"/>
        <v>30.16</v>
      </c>
      <c r="H372" s="41">
        <f t="shared" si="42"/>
        <v>20109.45</v>
      </c>
      <c r="I372" s="45"/>
      <c r="J372" s="46"/>
      <c r="K372" s="45"/>
      <c r="M372" s="162"/>
    </row>
    <row r="373" spans="1:14" hidden="1" outlineLevel="1" x14ac:dyDescent="0.3">
      <c r="A373" s="15">
        <v>369</v>
      </c>
      <c r="B373" s="16">
        <f t="shared" si="40"/>
        <v>20109.45</v>
      </c>
      <c r="C373" s="41">
        <f t="shared" si="38"/>
        <v>30.16</v>
      </c>
      <c r="D373" s="41"/>
      <c r="E373" s="41">
        <f t="shared" si="37"/>
        <v>60.32</v>
      </c>
      <c r="F373" s="41">
        <f t="shared" si="39"/>
        <v>57.303999999999995</v>
      </c>
      <c r="G373" s="41">
        <f t="shared" si="41"/>
        <v>0</v>
      </c>
      <c r="H373" s="41">
        <f t="shared" si="42"/>
        <v>20166.754000000001</v>
      </c>
      <c r="I373" s="45"/>
      <c r="J373" s="46"/>
      <c r="K373" s="45"/>
      <c r="M373" s="162"/>
    </row>
    <row r="374" spans="1:14" hidden="1" outlineLevel="1" x14ac:dyDescent="0.3">
      <c r="A374" s="15">
        <v>370</v>
      </c>
      <c r="B374" s="16">
        <f t="shared" si="40"/>
        <v>20166.754000000001</v>
      </c>
      <c r="C374" s="41">
        <f t="shared" si="38"/>
        <v>30.25</v>
      </c>
      <c r="D374" s="41"/>
      <c r="E374" s="41">
        <f t="shared" si="37"/>
        <v>30.25</v>
      </c>
      <c r="F374" s="41">
        <f t="shared" si="39"/>
        <v>0</v>
      </c>
      <c r="G374" s="41">
        <f t="shared" si="41"/>
        <v>30.25</v>
      </c>
      <c r="H374" s="41">
        <f t="shared" si="42"/>
        <v>20166.754000000001</v>
      </c>
      <c r="I374" s="45"/>
      <c r="J374" s="46"/>
      <c r="K374" s="45"/>
      <c r="M374" s="162"/>
    </row>
    <row r="375" spans="1:14" hidden="1" outlineLevel="1" x14ac:dyDescent="0.3">
      <c r="A375" s="15">
        <v>371</v>
      </c>
      <c r="B375" s="16">
        <f t="shared" si="40"/>
        <v>20166.754000000001</v>
      </c>
      <c r="C375" s="41">
        <f t="shared" si="38"/>
        <v>30.25</v>
      </c>
      <c r="D375" s="41"/>
      <c r="E375" s="41">
        <f t="shared" si="37"/>
        <v>60.5</v>
      </c>
      <c r="F375" s="41">
        <f t="shared" si="39"/>
        <v>57.474999999999994</v>
      </c>
      <c r="G375" s="41">
        <f t="shared" si="41"/>
        <v>0</v>
      </c>
      <c r="H375" s="41">
        <f t="shared" si="42"/>
        <v>20224.228999999999</v>
      </c>
      <c r="I375" s="45"/>
      <c r="J375" s="46"/>
      <c r="K375" s="45"/>
      <c r="M375" s="162"/>
    </row>
    <row r="376" spans="1:14" hidden="1" outlineLevel="1" x14ac:dyDescent="0.3">
      <c r="A376" s="15">
        <v>372</v>
      </c>
      <c r="B376" s="16">
        <f t="shared" si="40"/>
        <v>20224.228999999999</v>
      </c>
      <c r="C376" s="41">
        <f t="shared" si="38"/>
        <v>30.34</v>
      </c>
      <c r="D376" s="41"/>
      <c r="E376" s="41">
        <f t="shared" si="37"/>
        <v>30.34</v>
      </c>
      <c r="F376" s="41">
        <f t="shared" si="39"/>
        <v>0</v>
      </c>
      <c r="G376" s="41">
        <f t="shared" si="41"/>
        <v>30.34</v>
      </c>
      <c r="H376" s="41">
        <f t="shared" si="42"/>
        <v>20224.228999999999</v>
      </c>
      <c r="I376" s="45"/>
      <c r="J376" s="46"/>
      <c r="K376" s="45"/>
      <c r="M376" s="162"/>
    </row>
    <row r="377" spans="1:14" hidden="1" outlineLevel="1" x14ac:dyDescent="0.3">
      <c r="A377" s="15">
        <v>373</v>
      </c>
      <c r="B377" s="16">
        <f t="shared" si="40"/>
        <v>20224.228999999999</v>
      </c>
      <c r="C377" s="41">
        <f t="shared" si="38"/>
        <v>30.34</v>
      </c>
      <c r="D377" s="41"/>
      <c r="E377" s="41">
        <f t="shared" si="37"/>
        <v>60.68</v>
      </c>
      <c r="F377" s="41">
        <f t="shared" si="39"/>
        <v>57.645999999999994</v>
      </c>
      <c r="G377" s="41">
        <f t="shared" si="41"/>
        <v>0</v>
      </c>
      <c r="H377" s="41">
        <f t="shared" si="42"/>
        <v>20281.875</v>
      </c>
      <c r="I377" s="45"/>
      <c r="J377" s="46"/>
      <c r="K377" s="45"/>
      <c r="M377" s="162"/>
    </row>
    <row r="378" spans="1:14" hidden="1" outlineLevel="1" x14ac:dyDescent="0.3">
      <c r="A378" s="15">
        <v>374</v>
      </c>
      <c r="B378" s="16">
        <f t="shared" si="40"/>
        <v>20281.875</v>
      </c>
      <c r="C378" s="41">
        <f t="shared" si="38"/>
        <v>30.42</v>
      </c>
      <c r="D378" s="41"/>
      <c r="E378" s="41">
        <f t="shared" si="37"/>
        <v>30.42</v>
      </c>
      <c r="F378" s="41">
        <f t="shared" si="39"/>
        <v>0</v>
      </c>
      <c r="G378" s="41">
        <f t="shared" si="41"/>
        <v>30.42</v>
      </c>
      <c r="H378" s="41">
        <f t="shared" si="42"/>
        <v>20281.875</v>
      </c>
      <c r="I378" s="45"/>
      <c r="J378" s="46"/>
      <c r="K378" s="45"/>
      <c r="M378" s="162"/>
    </row>
    <row r="379" spans="1:14" hidden="1" outlineLevel="1" x14ac:dyDescent="0.3">
      <c r="A379" s="15">
        <v>375</v>
      </c>
      <c r="B379" s="16">
        <f t="shared" si="40"/>
        <v>20281.875</v>
      </c>
      <c r="C379" s="41">
        <f t="shared" si="38"/>
        <v>30.42</v>
      </c>
      <c r="D379" s="41"/>
      <c r="E379" s="41">
        <f t="shared" si="37"/>
        <v>60.84</v>
      </c>
      <c r="F379" s="41">
        <f t="shared" si="39"/>
        <v>57.798000000000002</v>
      </c>
      <c r="G379" s="41">
        <f t="shared" si="41"/>
        <v>0</v>
      </c>
      <c r="H379" s="41">
        <f t="shared" si="42"/>
        <v>20339.672999999999</v>
      </c>
      <c r="I379" s="45"/>
      <c r="J379" s="46"/>
      <c r="K379" s="45"/>
      <c r="M379" s="162"/>
    </row>
    <row r="380" spans="1:14" hidden="1" outlineLevel="1" x14ac:dyDescent="0.3">
      <c r="A380" s="15">
        <v>376</v>
      </c>
      <c r="B380" s="16">
        <f t="shared" si="40"/>
        <v>20339.672999999999</v>
      </c>
      <c r="C380" s="41">
        <f t="shared" si="38"/>
        <v>30.51</v>
      </c>
      <c r="D380" s="41"/>
      <c r="E380" s="41">
        <f t="shared" si="37"/>
        <v>30.51</v>
      </c>
      <c r="F380" s="41">
        <f t="shared" si="39"/>
        <v>0</v>
      </c>
      <c r="G380" s="41">
        <f t="shared" si="41"/>
        <v>30.51</v>
      </c>
      <c r="H380" s="41">
        <f t="shared" si="42"/>
        <v>20339.672999999999</v>
      </c>
      <c r="I380" s="45"/>
      <c r="J380" s="46"/>
      <c r="K380" s="45"/>
      <c r="M380" s="162"/>
    </row>
    <row r="381" spans="1:14" hidden="1" outlineLevel="1" x14ac:dyDescent="0.3">
      <c r="A381" s="15">
        <v>377</v>
      </c>
      <c r="B381" s="16">
        <f t="shared" si="40"/>
        <v>20339.672999999999</v>
      </c>
      <c r="C381" s="41">
        <f t="shared" si="38"/>
        <v>30.51</v>
      </c>
      <c r="D381" s="41"/>
      <c r="E381" s="41">
        <f t="shared" si="37"/>
        <v>61.02</v>
      </c>
      <c r="F381" s="41">
        <f t="shared" si="39"/>
        <v>57.969000000000001</v>
      </c>
      <c r="G381" s="41">
        <f t="shared" si="41"/>
        <v>0</v>
      </c>
      <c r="H381" s="41">
        <f t="shared" si="42"/>
        <v>20397.642</v>
      </c>
      <c r="I381" s="45"/>
      <c r="J381" s="46"/>
      <c r="K381" s="45"/>
      <c r="M381" s="162"/>
    </row>
    <row r="382" spans="1:14" hidden="1" outlineLevel="1" x14ac:dyDescent="0.3">
      <c r="A382" s="15">
        <v>378</v>
      </c>
      <c r="B382" s="16">
        <f t="shared" si="40"/>
        <v>20397.642</v>
      </c>
      <c r="C382" s="41">
        <f t="shared" si="38"/>
        <v>30.6</v>
      </c>
      <c r="D382" s="41"/>
      <c r="E382" s="41">
        <f t="shared" si="37"/>
        <v>30.6</v>
      </c>
      <c r="F382" s="41">
        <f t="shared" si="39"/>
        <v>0</v>
      </c>
      <c r="G382" s="41">
        <f t="shared" si="41"/>
        <v>30.6</v>
      </c>
      <c r="H382" s="41">
        <f t="shared" si="42"/>
        <v>20397.642</v>
      </c>
      <c r="I382" s="45"/>
      <c r="J382" s="46"/>
      <c r="K382" s="45"/>
      <c r="M382" s="162"/>
    </row>
    <row r="383" spans="1:14" hidden="1" outlineLevel="1" x14ac:dyDescent="0.3">
      <c r="A383" s="15">
        <v>379</v>
      </c>
      <c r="B383" s="16">
        <f t="shared" si="40"/>
        <v>20397.642</v>
      </c>
      <c r="C383" s="41">
        <f t="shared" si="38"/>
        <v>30.6</v>
      </c>
      <c r="D383" s="41"/>
      <c r="E383" s="41">
        <f t="shared" si="37"/>
        <v>61.2</v>
      </c>
      <c r="F383" s="41">
        <f t="shared" si="39"/>
        <v>58.14</v>
      </c>
      <c r="G383" s="41">
        <f t="shared" si="41"/>
        <v>0</v>
      </c>
      <c r="H383" s="41">
        <f t="shared" si="42"/>
        <v>20455.781999999999</v>
      </c>
      <c r="I383" s="45"/>
      <c r="J383" s="46"/>
      <c r="K383" s="45"/>
      <c r="M383" s="162"/>
    </row>
    <row r="384" spans="1:14" hidden="1" outlineLevel="1" x14ac:dyDescent="0.3">
      <c r="A384" s="15">
        <v>380</v>
      </c>
      <c r="B384" s="16">
        <f t="shared" si="40"/>
        <v>20455.781999999999</v>
      </c>
      <c r="C384" s="41">
        <f t="shared" si="38"/>
        <v>30.68</v>
      </c>
      <c r="D384" s="41"/>
      <c r="E384" s="41">
        <f t="shared" si="37"/>
        <v>30.68</v>
      </c>
      <c r="F384" s="41">
        <f t="shared" si="39"/>
        <v>0</v>
      </c>
      <c r="G384" s="41">
        <f t="shared" si="41"/>
        <v>30.68</v>
      </c>
      <c r="H384" s="41">
        <f t="shared" si="42"/>
        <v>20455.781999999999</v>
      </c>
      <c r="I384" s="45"/>
      <c r="J384" s="46"/>
      <c r="K384" s="45"/>
      <c r="M384" s="162"/>
    </row>
    <row r="385" spans="1:13" hidden="1" outlineLevel="1" x14ac:dyDescent="0.3">
      <c r="A385" s="15">
        <v>381</v>
      </c>
      <c r="B385" s="16">
        <f t="shared" si="40"/>
        <v>20455.781999999999</v>
      </c>
      <c r="C385" s="41">
        <f t="shared" si="38"/>
        <v>30.68</v>
      </c>
      <c r="D385" s="41"/>
      <c r="E385" s="41">
        <f t="shared" si="37"/>
        <v>61.36</v>
      </c>
      <c r="F385" s="41">
        <f t="shared" si="39"/>
        <v>58.291999999999994</v>
      </c>
      <c r="G385" s="41">
        <f t="shared" si="41"/>
        <v>0</v>
      </c>
      <c r="H385" s="41">
        <f t="shared" si="42"/>
        <v>20514.074000000001</v>
      </c>
      <c r="I385" s="45"/>
      <c r="J385" s="46"/>
      <c r="K385" s="45"/>
      <c r="M385" s="162"/>
    </row>
    <row r="386" spans="1:13" hidden="1" outlineLevel="1" x14ac:dyDescent="0.3">
      <c r="A386" s="15">
        <v>382</v>
      </c>
      <c r="B386" s="16">
        <f t="shared" si="40"/>
        <v>20514.074000000001</v>
      </c>
      <c r="C386" s="41">
        <f t="shared" si="38"/>
        <v>30.77</v>
      </c>
      <c r="D386" s="41"/>
      <c r="E386" s="41">
        <f t="shared" si="37"/>
        <v>30.77</v>
      </c>
      <c r="F386" s="41">
        <f t="shared" si="39"/>
        <v>0</v>
      </c>
      <c r="G386" s="41">
        <f t="shared" si="41"/>
        <v>30.77</v>
      </c>
      <c r="H386" s="41">
        <f t="shared" si="42"/>
        <v>20514.074000000001</v>
      </c>
      <c r="I386" s="45"/>
      <c r="J386" s="46"/>
      <c r="K386" s="45"/>
      <c r="M386" s="162"/>
    </row>
    <row r="387" spans="1:13" hidden="1" outlineLevel="1" x14ac:dyDescent="0.3">
      <c r="A387" s="15">
        <v>383</v>
      </c>
      <c r="B387" s="16">
        <f t="shared" si="40"/>
        <v>20514.074000000001</v>
      </c>
      <c r="C387" s="41">
        <f t="shared" si="38"/>
        <v>30.77</v>
      </c>
      <c r="D387" s="41"/>
      <c r="E387" s="41">
        <f t="shared" si="37"/>
        <v>61.54</v>
      </c>
      <c r="F387" s="41">
        <f t="shared" si="39"/>
        <v>58.462999999999994</v>
      </c>
      <c r="G387" s="41">
        <f t="shared" si="41"/>
        <v>0</v>
      </c>
      <c r="H387" s="41">
        <f t="shared" si="42"/>
        <v>20572.537</v>
      </c>
      <c r="I387" s="45"/>
      <c r="J387" s="46"/>
      <c r="K387" s="45"/>
      <c r="M387" s="162"/>
    </row>
    <row r="388" spans="1:13" hidden="1" outlineLevel="1" x14ac:dyDescent="0.3">
      <c r="A388" s="15">
        <v>384</v>
      </c>
      <c r="B388" s="16">
        <f t="shared" si="40"/>
        <v>20572.537</v>
      </c>
      <c r="C388" s="41">
        <f t="shared" si="38"/>
        <v>30.86</v>
      </c>
      <c r="D388" s="41"/>
      <c r="E388" s="41">
        <f t="shared" ref="E388:E451" si="43">C388+G387</f>
        <v>30.86</v>
      </c>
      <c r="F388" s="41">
        <f t="shared" si="39"/>
        <v>0</v>
      </c>
      <c r="G388" s="41">
        <f t="shared" si="41"/>
        <v>30.86</v>
      </c>
      <c r="H388" s="41">
        <f t="shared" si="42"/>
        <v>20572.537</v>
      </c>
      <c r="I388" s="45"/>
      <c r="J388" s="46"/>
      <c r="K388" s="45"/>
      <c r="M388" s="162"/>
    </row>
    <row r="389" spans="1:13" hidden="1" outlineLevel="1" x14ac:dyDescent="0.3">
      <c r="A389" s="15">
        <v>385</v>
      </c>
      <c r="B389" s="16">
        <f t="shared" si="40"/>
        <v>20572.537</v>
      </c>
      <c r="C389" s="41">
        <f t="shared" ref="C389:C452" si="44">ROUND(B389*Ertrag/100,2)</f>
        <v>30.86</v>
      </c>
      <c r="D389" s="41"/>
      <c r="E389" s="41">
        <f t="shared" si="43"/>
        <v>61.72</v>
      </c>
      <c r="F389" s="41">
        <f t="shared" ref="F389:F452" si="45">IF(E389&lt;50,0,E389*gebuehr)</f>
        <v>58.633999999999993</v>
      </c>
      <c r="G389" s="41">
        <f t="shared" si="41"/>
        <v>0</v>
      </c>
      <c r="H389" s="41">
        <f t="shared" si="42"/>
        <v>20631.170999999998</v>
      </c>
      <c r="I389" s="45"/>
      <c r="J389" s="46"/>
      <c r="K389" s="45"/>
      <c r="M389" s="162"/>
    </row>
    <row r="390" spans="1:13" hidden="1" outlineLevel="1" x14ac:dyDescent="0.3">
      <c r="A390" s="15">
        <v>386</v>
      </c>
      <c r="B390" s="16">
        <f t="shared" si="40"/>
        <v>20631.170999999998</v>
      </c>
      <c r="C390" s="41">
        <f t="shared" si="44"/>
        <v>30.95</v>
      </c>
      <c r="D390" s="41"/>
      <c r="E390" s="41">
        <f t="shared" si="43"/>
        <v>30.95</v>
      </c>
      <c r="F390" s="41">
        <f t="shared" si="45"/>
        <v>0</v>
      </c>
      <c r="G390" s="41">
        <f t="shared" si="41"/>
        <v>30.95</v>
      </c>
      <c r="H390" s="41">
        <f t="shared" si="42"/>
        <v>20631.170999999998</v>
      </c>
      <c r="I390" s="45"/>
      <c r="J390" s="46"/>
      <c r="K390" s="45"/>
      <c r="M390" s="162"/>
    </row>
    <row r="391" spans="1:13" hidden="1" outlineLevel="1" x14ac:dyDescent="0.3">
      <c r="A391" s="15">
        <v>387</v>
      </c>
      <c r="B391" s="16">
        <f t="shared" si="40"/>
        <v>20631.170999999998</v>
      </c>
      <c r="C391" s="41">
        <f t="shared" si="44"/>
        <v>30.95</v>
      </c>
      <c r="D391" s="41"/>
      <c r="E391" s="41">
        <f t="shared" si="43"/>
        <v>61.9</v>
      </c>
      <c r="F391" s="41">
        <f t="shared" si="45"/>
        <v>58.804999999999993</v>
      </c>
      <c r="G391" s="41">
        <f t="shared" si="41"/>
        <v>0</v>
      </c>
      <c r="H391" s="41">
        <f t="shared" si="42"/>
        <v>20689.975999999999</v>
      </c>
      <c r="I391" s="45"/>
      <c r="J391" s="46"/>
      <c r="K391" s="45"/>
      <c r="M391" s="162"/>
    </row>
    <row r="392" spans="1:13" hidden="1" outlineLevel="1" x14ac:dyDescent="0.3">
      <c r="A392" s="15">
        <v>388</v>
      </c>
      <c r="B392" s="16">
        <f t="shared" ref="B392:B455" si="46">H391</f>
        <v>20689.975999999999</v>
      </c>
      <c r="C392" s="41">
        <f t="shared" si="44"/>
        <v>31.03</v>
      </c>
      <c r="D392" s="41"/>
      <c r="E392" s="41">
        <f t="shared" si="43"/>
        <v>31.03</v>
      </c>
      <c r="F392" s="41">
        <f t="shared" si="45"/>
        <v>0</v>
      </c>
      <c r="G392" s="41">
        <f t="shared" si="41"/>
        <v>31.03</v>
      </c>
      <c r="H392" s="41">
        <f t="shared" si="42"/>
        <v>20689.975999999999</v>
      </c>
      <c r="I392" s="45"/>
      <c r="J392" s="46"/>
      <c r="K392" s="45"/>
      <c r="M392" s="162"/>
    </row>
    <row r="393" spans="1:13" hidden="1" outlineLevel="1" x14ac:dyDescent="0.3">
      <c r="A393" s="15">
        <v>389</v>
      </c>
      <c r="B393" s="16">
        <f t="shared" si="46"/>
        <v>20689.975999999999</v>
      </c>
      <c r="C393" s="41">
        <f t="shared" si="44"/>
        <v>31.03</v>
      </c>
      <c r="D393" s="41"/>
      <c r="E393" s="41">
        <f t="shared" si="43"/>
        <v>62.06</v>
      </c>
      <c r="F393" s="41">
        <f t="shared" si="45"/>
        <v>58.957000000000001</v>
      </c>
      <c r="G393" s="41">
        <f t="shared" si="41"/>
        <v>0</v>
      </c>
      <c r="H393" s="41">
        <f t="shared" si="42"/>
        <v>20748.932999999997</v>
      </c>
      <c r="I393" s="45"/>
      <c r="J393" s="46"/>
      <c r="K393" s="45"/>
      <c r="M393" s="162"/>
    </row>
    <row r="394" spans="1:13" hidden="1" outlineLevel="1" x14ac:dyDescent="0.3">
      <c r="A394" s="15">
        <v>390</v>
      </c>
      <c r="B394" s="16">
        <f t="shared" si="46"/>
        <v>20748.932999999997</v>
      </c>
      <c r="C394" s="41">
        <f t="shared" si="44"/>
        <v>31.12</v>
      </c>
      <c r="D394" s="41">
        <f>D34</f>
        <v>200</v>
      </c>
      <c r="E394" s="41">
        <f t="shared" si="43"/>
        <v>31.12</v>
      </c>
      <c r="F394" s="41">
        <f t="shared" si="45"/>
        <v>0</v>
      </c>
      <c r="G394" s="41">
        <f t="shared" si="41"/>
        <v>31.12</v>
      </c>
      <c r="H394" s="41">
        <f t="shared" si="42"/>
        <v>20938.932999999997</v>
      </c>
      <c r="I394" s="47">
        <f>D394+I364</f>
        <v>12600</v>
      </c>
      <c r="J394" s="41"/>
      <c r="K394" s="45"/>
      <c r="M394" s="162"/>
    </row>
    <row r="395" spans="1:13" hidden="1" outlineLevel="1" x14ac:dyDescent="0.3">
      <c r="A395" s="15">
        <v>391</v>
      </c>
      <c r="B395" s="16">
        <f t="shared" si="46"/>
        <v>20938.932999999997</v>
      </c>
      <c r="C395" s="41">
        <f t="shared" si="44"/>
        <v>31.41</v>
      </c>
      <c r="D395" s="41"/>
      <c r="E395" s="41">
        <f t="shared" si="43"/>
        <v>62.53</v>
      </c>
      <c r="F395" s="41">
        <f t="shared" si="45"/>
        <v>59.403500000000001</v>
      </c>
      <c r="G395" s="41">
        <f t="shared" si="41"/>
        <v>0</v>
      </c>
      <c r="H395" s="41">
        <f t="shared" si="42"/>
        <v>20998.336499999998</v>
      </c>
      <c r="I395" s="45"/>
      <c r="J395" s="46"/>
      <c r="K395" s="45"/>
      <c r="M395" s="162"/>
    </row>
    <row r="396" spans="1:13" hidden="1" outlineLevel="1" x14ac:dyDescent="0.3">
      <c r="A396" s="15">
        <v>392</v>
      </c>
      <c r="B396" s="16">
        <f t="shared" si="46"/>
        <v>20998.336499999998</v>
      </c>
      <c r="C396" s="41">
        <f t="shared" si="44"/>
        <v>31.5</v>
      </c>
      <c r="D396" s="41"/>
      <c r="E396" s="41">
        <f t="shared" si="43"/>
        <v>31.5</v>
      </c>
      <c r="F396" s="41">
        <f t="shared" si="45"/>
        <v>0</v>
      </c>
      <c r="G396" s="41">
        <f t="shared" si="41"/>
        <v>31.5</v>
      </c>
      <c r="H396" s="41">
        <f t="shared" si="42"/>
        <v>20998.336499999998</v>
      </c>
      <c r="I396" s="45"/>
      <c r="J396" s="46"/>
      <c r="K396" s="45"/>
      <c r="M396" s="162"/>
    </row>
    <row r="397" spans="1:13" hidden="1" outlineLevel="1" x14ac:dyDescent="0.3">
      <c r="A397" s="15">
        <v>393</v>
      </c>
      <c r="B397" s="16">
        <f t="shared" si="46"/>
        <v>20998.336499999998</v>
      </c>
      <c r="C397" s="41">
        <f t="shared" si="44"/>
        <v>31.5</v>
      </c>
      <c r="D397" s="41"/>
      <c r="E397" s="41">
        <f t="shared" si="43"/>
        <v>63</v>
      </c>
      <c r="F397" s="41">
        <f t="shared" si="45"/>
        <v>59.849999999999994</v>
      </c>
      <c r="G397" s="41">
        <f t="shared" si="41"/>
        <v>0</v>
      </c>
      <c r="H397" s="41">
        <f t="shared" si="42"/>
        <v>21058.186499999996</v>
      </c>
      <c r="I397" s="45"/>
      <c r="J397" s="46"/>
      <c r="K397" s="45"/>
      <c r="M397" s="162"/>
    </row>
    <row r="398" spans="1:13" hidden="1" outlineLevel="1" x14ac:dyDescent="0.3">
      <c r="A398" s="15">
        <v>394</v>
      </c>
      <c r="B398" s="16">
        <f t="shared" si="46"/>
        <v>21058.186499999996</v>
      </c>
      <c r="C398" s="41">
        <f t="shared" si="44"/>
        <v>31.59</v>
      </c>
      <c r="D398" s="41"/>
      <c r="E398" s="41">
        <f t="shared" si="43"/>
        <v>31.59</v>
      </c>
      <c r="F398" s="41">
        <f t="shared" si="45"/>
        <v>0</v>
      </c>
      <c r="G398" s="41">
        <f t="shared" si="41"/>
        <v>31.59</v>
      </c>
      <c r="H398" s="41">
        <f t="shared" si="42"/>
        <v>21058.186499999996</v>
      </c>
      <c r="I398" s="45"/>
      <c r="J398" s="46"/>
      <c r="K398" s="45"/>
      <c r="M398" s="162"/>
    </row>
    <row r="399" spans="1:13" hidden="1" outlineLevel="1" x14ac:dyDescent="0.3">
      <c r="A399" s="15">
        <v>395</v>
      </c>
      <c r="B399" s="16">
        <f t="shared" si="46"/>
        <v>21058.186499999996</v>
      </c>
      <c r="C399" s="41">
        <f t="shared" si="44"/>
        <v>31.59</v>
      </c>
      <c r="D399" s="41"/>
      <c r="E399" s="41">
        <f t="shared" si="43"/>
        <v>63.18</v>
      </c>
      <c r="F399" s="41">
        <f t="shared" si="45"/>
        <v>60.020999999999994</v>
      </c>
      <c r="G399" s="41">
        <f t="shared" si="41"/>
        <v>0</v>
      </c>
      <c r="H399" s="41">
        <f t="shared" si="42"/>
        <v>21118.207499999997</v>
      </c>
      <c r="I399" s="45"/>
      <c r="J399" s="46"/>
      <c r="K399" s="45"/>
      <c r="M399" s="162"/>
    </row>
    <row r="400" spans="1:13" hidden="1" outlineLevel="1" x14ac:dyDescent="0.3">
      <c r="A400" s="15">
        <v>396</v>
      </c>
      <c r="B400" s="16">
        <f t="shared" si="46"/>
        <v>21118.207499999997</v>
      </c>
      <c r="C400" s="41">
        <f t="shared" si="44"/>
        <v>31.68</v>
      </c>
      <c r="D400" s="41"/>
      <c r="E400" s="41">
        <f t="shared" si="43"/>
        <v>31.68</v>
      </c>
      <c r="F400" s="41">
        <f t="shared" si="45"/>
        <v>0</v>
      </c>
      <c r="G400" s="41">
        <f t="shared" si="41"/>
        <v>31.68</v>
      </c>
      <c r="H400" s="41">
        <f t="shared" si="42"/>
        <v>21118.207499999997</v>
      </c>
      <c r="I400" s="45"/>
      <c r="J400" s="46"/>
      <c r="K400" s="45"/>
      <c r="M400" s="162"/>
    </row>
    <row r="401" spans="1:13" hidden="1" outlineLevel="1" x14ac:dyDescent="0.3">
      <c r="A401" s="15">
        <v>397</v>
      </c>
      <c r="B401" s="16">
        <f t="shared" si="46"/>
        <v>21118.207499999997</v>
      </c>
      <c r="C401" s="41">
        <f t="shared" si="44"/>
        <v>31.68</v>
      </c>
      <c r="D401" s="41"/>
      <c r="E401" s="41">
        <f t="shared" si="43"/>
        <v>63.36</v>
      </c>
      <c r="F401" s="41">
        <f t="shared" si="45"/>
        <v>60.192</v>
      </c>
      <c r="G401" s="41">
        <f t="shared" si="41"/>
        <v>0</v>
      </c>
      <c r="H401" s="41">
        <f t="shared" si="42"/>
        <v>21178.399499999996</v>
      </c>
      <c r="I401" s="45"/>
      <c r="J401" s="46"/>
      <c r="K401" s="45"/>
      <c r="M401" s="162"/>
    </row>
    <row r="402" spans="1:13" hidden="1" outlineLevel="1" x14ac:dyDescent="0.3">
      <c r="A402" s="15">
        <v>398</v>
      </c>
      <c r="B402" s="16">
        <f t="shared" si="46"/>
        <v>21178.399499999996</v>
      </c>
      <c r="C402" s="41">
        <f t="shared" si="44"/>
        <v>31.77</v>
      </c>
      <c r="D402" s="41"/>
      <c r="E402" s="41">
        <f t="shared" si="43"/>
        <v>31.77</v>
      </c>
      <c r="F402" s="41">
        <f t="shared" si="45"/>
        <v>0</v>
      </c>
      <c r="G402" s="41">
        <f t="shared" si="41"/>
        <v>31.77</v>
      </c>
      <c r="H402" s="41">
        <f t="shared" si="42"/>
        <v>21178.399499999996</v>
      </c>
      <c r="I402" s="45"/>
      <c r="J402" s="46"/>
      <c r="K402" s="45"/>
      <c r="M402" s="162"/>
    </row>
    <row r="403" spans="1:13" hidden="1" outlineLevel="1" x14ac:dyDescent="0.3">
      <c r="A403" s="15">
        <v>399</v>
      </c>
      <c r="B403" s="16">
        <f t="shared" si="46"/>
        <v>21178.399499999996</v>
      </c>
      <c r="C403" s="41">
        <f t="shared" si="44"/>
        <v>31.77</v>
      </c>
      <c r="D403" s="41"/>
      <c r="E403" s="41">
        <f t="shared" si="43"/>
        <v>63.54</v>
      </c>
      <c r="F403" s="41">
        <f t="shared" si="45"/>
        <v>60.363</v>
      </c>
      <c r="G403" s="41">
        <f t="shared" si="41"/>
        <v>0</v>
      </c>
      <c r="H403" s="41">
        <f t="shared" si="42"/>
        <v>21238.762499999997</v>
      </c>
      <c r="I403" s="45"/>
      <c r="J403" s="46"/>
      <c r="K403" s="45"/>
      <c r="M403" s="162"/>
    </row>
    <row r="404" spans="1:13" hidden="1" outlineLevel="1" x14ac:dyDescent="0.3">
      <c r="A404" s="15">
        <v>400</v>
      </c>
      <c r="B404" s="16">
        <f t="shared" si="46"/>
        <v>21238.762499999997</v>
      </c>
      <c r="C404" s="41">
        <f t="shared" si="44"/>
        <v>31.86</v>
      </c>
      <c r="D404" s="41"/>
      <c r="E404" s="41">
        <f t="shared" si="43"/>
        <v>31.86</v>
      </c>
      <c r="F404" s="41">
        <f t="shared" si="45"/>
        <v>0</v>
      </c>
      <c r="G404" s="41">
        <f t="shared" si="41"/>
        <v>31.86</v>
      </c>
      <c r="H404" s="41">
        <f t="shared" si="42"/>
        <v>21238.762499999997</v>
      </c>
      <c r="I404" s="45"/>
      <c r="J404" s="46"/>
      <c r="K404" s="45"/>
      <c r="M404" s="162"/>
    </row>
    <row r="405" spans="1:13" hidden="1" outlineLevel="1" x14ac:dyDescent="0.3">
      <c r="A405" s="15">
        <v>401</v>
      </c>
      <c r="B405" s="16">
        <f t="shared" si="46"/>
        <v>21238.762499999997</v>
      </c>
      <c r="C405" s="41">
        <f t="shared" si="44"/>
        <v>31.86</v>
      </c>
      <c r="D405" s="41"/>
      <c r="E405" s="41">
        <f t="shared" si="43"/>
        <v>63.72</v>
      </c>
      <c r="F405" s="41">
        <f t="shared" si="45"/>
        <v>60.533999999999999</v>
      </c>
      <c r="G405" s="41">
        <f t="shared" si="41"/>
        <v>0</v>
      </c>
      <c r="H405" s="41">
        <f t="shared" si="42"/>
        <v>21299.296499999997</v>
      </c>
      <c r="I405" s="45"/>
      <c r="J405" s="46"/>
      <c r="K405" s="45"/>
      <c r="M405" s="162"/>
    </row>
    <row r="406" spans="1:13" hidden="1" outlineLevel="1" x14ac:dyDescent="0.3">
      <c r="A406" s="15">
        <v>402</v>
      </c>
      <c r="B406" s="16">
        <f t="shared" si="46"/>
        <v>21299.296499999997</v>
      </c>
      <c r="C406" s="41">
        <f t="shared" si="44"/>
        <v>31.95</v>
      </c>
      <c r="D406" s="41"/>
      <c r="E406" s="41">
        <f t="shared" si="43"/>
        <v>31.95</v>
      </c>
      <c r="F406" s="41">
        <f t="shared" si="45"/>
        <v>0</v>
      </c>
      <c r="G406" s="41">
        <f t="shared" si="41"/>
        <v>31.95</v>
      </c>
      <c r="H406" s="41">
        <f t="shared" si="42"/>
        <v>21299.296499999997</v>
      </c>
      <c r="I406" s="45"/>
      <c r="J406" s="46"/>
      <c r="K406" s="45"/>
      <c r="M406" s="162"/>
    </row>
    <row r="407" spans="1:13" hidden="1" outlineLevel="1" x14ac:dyDescent="0.3">
      <c r="A407" s="15">
        <v>403</v>
      </c>
      <c r="B407" s="16">
        <f t="shared" si="46"/>
        <v>21299.296499999997</v>
      </c>
      <c r="C407" s="41">
        <f t="shared" si="44"/>
        <v>31.95</v>
      </c>
      <c r="D407" s="41"/>
      <c r="E407" s="41">
        <f t="shared" si="43"/>
        <v>63.9</v>
      </c>
      <c r="F407" s="41">
        <f t="shared" si="45"/>
        <v>60.704999999999998</v>
      </c>
      <c r="G407" s="41">
        <f t="shared" si="41"/>
        <v>0</v>
      </c>
      <c r="H407" s="41">
        <f t="shared" si="42"/>
        <v>21360.001499999998</v>
      </c>
      <c r="I407" s="45"/>
      <c r="J407" s="46"/>
      <c r="K407" s="45"/>
      <c r="M407" s="162"/>
    </row>
    <row r="408" spans="1:13" hidden="1" outlineLevel="1" x14ac:dyDescent="0.3">
      <c r="A408" s="15">
        <v>404</v>
      </c>
      <c r="B408" s="16">
        <f t="shared" si="46"/>
        <v>21360.001499999998</v>
      </c>
      <c r="C408" s="41">
        <f t="shared" si="44"/>
        <v>32.04</v>
      </c>
      <c r="D408" s="41"/>
      <c r="E408" s="41">
        <f t="shared" si="43"/>
        <v>32.04</v>
      </c>
      <c r="F408" s="41">
        <f t="shared" si="45"/>
        <v>0</v>
      </c>
      <c r="G408" s="41">
        <f t="shared" ref="G408:G471" si="47">IF(F408&gt;0,0,E408-F408)</f>
        <v>32.04</v>
      </c>
      <c r="H408" s="41">
        <f t="shared" si="42"/>
        <v>21360.001499999998</v>
      </c>
      <c r="I408" s="45"/>
      <c r="J408" s="46"/>
      <c r="K408" s="45"/>
      <c r="M408" s="162"/>
    </row>
    <row r="409" spans="1:13" hidden="1" outlineLevel="1" x14ac:dyDescent="0.3">
      <c r="A409" s="15">
        <v>405</v>
      </c>
      <c r="B409" s="16">
        <f t="shared" si="46"/>
        <v>21360.001499999998</v>
      </c>
      <c r="C409" s="41">
        <f t="shared" si="44"/>
        <v>32.04</v>
      </c>
      <c r="D409" s="41"/>
      <c r="E409" s="41">
        <f t="shared" si="43"/>
        <v>64.08</v>
      </c>
      <c r="F409" s="41">
        <f t="shared" si="45"/>
        <v>60.875999999999998</v>
      </c>
      <c r="G409" s="41">
        <f t="shared" si="47"/>
        <v>0</v>
      </c>
      <c r="H409" s="41">
        <f t="shared" si="42"/>
        <v>21420.877499999999</v>
      </c>
      <c r="I409" s="45"/>
      <c r="J409" s="46"/>
      <c r="K409" s="45"/>
      <c r="M409" s="162"/>
    </row>
    <row r="410" spans="1:13" hidden="1" outlineLevel="1" x14ac:dyDescent="0.3">
      <c r="A410" s="15">
        <v>406</v>
      </c>
      <c r="B410" s="16">
        <f t="shared" si="46"/>
        <v>21420.877499999999</v>
      </c>
      <c r="C410" s="41">
        <f t="shared" si="44"/>
        <v>32.130000000000003</v>
      </c>
      <c r="D410" s="41"/>
      <c r="E410" s="41">
        <f t="shared" si="43"/>
        <v>32.130000000000003</v>
      </c>
      <c r="F410" s="41">
        <f t="shared" si="45"/>
        <v>0</v>
      </c>
      <c r="G410" s="41">
        <f t="shared" si="47"/>
        <v>32.130000000000003</v>
      </c>
      <c r="H410" s="41">
        <f t="shared" si="42"/>
        <v>21420.877499999999</v>
      </c>
      <c r="I410" s="45"/>
      <c r="J410" s="46"/>
      <c r="K410" s="45"/>
      <c r="M410" s="162"/>
    </row>
    <row r="411" spans="1:13" hidden="1" outlineLevel="1" x14ac:dyDescent="0.3">
      <c r="A411" s="15">
        <v>407</v>
      </c>
      <c r="B411" s="16">
        <f t="shared" si="46"/>
        <v>21420.877499999999</v>
      </c>
      <c r="C411" s="41">
        <f t="shared" si="44"/>
        <v>32.130000000000003</v>
      </c>
      <c r="D411" s="41"/>
      <c r="E411" s="41">
        <f t="shared" si="43"/>
        <v>64.260000000000005</v>
      </c>
      <c r="F411" s="41">
        <f t="shared" si="45"/>
        <v>61.047000000000004</v>
      </c>
      <c r="G411" s="41">
        <f t="shared" si="47"/>
        <v>0</v>
      </c>
      <c r="H411" s="41">
        <f t="shared" si="42"/>
        <v>21481.924499999997</v>
      </c>
      <c r="I411" s="45"/>
      <c r="J411" s="46"/>
      <c r="K411" s="45"/>
      <c r="M411" s="162"/>
    </row>
    <row r="412" spans="1:13" hidden="1" outlineLevel="1" x14ac:dyDescent="0.3">
      <c r="A412" s="15">
        <v>408</v>
      </c>
      <c r="B412" s="16">
        <f t="shared" si="46"/>
        <v>21481.924499999997</v>
      </c>
      <c r="C412" s="41">
        <f t="shared" si="44"/>
        <v>32.22</v>
      </c>
      <c r="D412" s="41"/>
      <c r="E412" s="41">
        <f t="shared" si="43"/>
        <v>32.22</v>
      </c>
      <c r="F412" s="41">
        <f t="shared" si="45"/>
        <v>0</v>
      </c>
      <c r="G412" s="41">
        <f t="shared" si="47"/>
        <v>32.22</v>
      </c>
      <c r="H412" s="41">
        <f t="shared" si="42"/>
        <v>21481.924499999997</v>
      </c>
      <c r="I412" s="45"/>
      <c r="J412" s="46"/>
      <c r="K412" s="45"/>
      <c r="M412" s="162"/>
    </row>
    <row r="413" spans="1:13" hidden="1" outlineLevel="1" x14ac:dyDescent="0.3">
      <c r="A413" s="15">
        <v>409</v>
      </c>
      <c r="B413" s="16">
        <f t="shared" si="46"/>
        <v>21481.924499999997</v>
      </c>
      <c r="C413" s="41">
        <f t="shared" si="44"/>
        <v>32.22</v>
      </c>
      <c r="D413" s="41"/>
      <c r="E413" s="41">
        <f t="shared" si="43"/>
        <v>64.44</v>
      </c>
      <c r="F413" s="41">
        <f t="shared" si="45"/>
        <v>61.217999999999996</v>
      </c>
      <c r="G413" s="41">
        <f t="shared" si="47"/>
        <v>0</v>
      </c>
      <c r="H413" s="41">
        <f t="shared" si="42"/>
        <v>21543.142499999998</v>
      </c>
      <c r="I413" s="45"/>
      <c r="J413" s="46"/>
      <c r="K413" s="45"/>
      <c r="M413" s="162"/>
    </row>
    <row r="414" spans="1:13" hidden="1" outlineLevel="1" x14ac:dyDescent="0.3">
      <c r="A414" s="15">
        <v>410</v>
      </c>
      <c r="B414" s="16">
        <f t="shared" si="46"/>
        <v>21543.142499999998</v>
      </c>
      <c r="C414" s="41">
        <f t="shared" si="44"/>
        <v>32.31</v>
      </c>
      <c r="D414" s="41"/>
      <c r="E414" s="41">
        <f t="shared" si="43"/>
        <v>32.31</v>
      </c>
      <c r="F414" s="41">
        <f t="shared" si="45"/>
        <v>0</v>
      </c>
      <c r="G414" s="41">
        <f t="shared" si="47"/>
        <v>32.31</v>
      </c>
      <c r="H414" s="41">
        <f t="shared" si="42"/>
        <v>21543.142499999998</v>
      </c>
      <c r="I414" s="45"/>
      <c r="J414" s="46"/>
      <c r="K414" s="45"/>
      <c r="M414" s="162"/>
    </row>
    <row r="415" spans="1:13" hidden="1" outlineLevel="1" x14ac:dyDescent="0.3">
      <c r="A415" s="15">
        <v>411</v>
      </c>
      <c r="B415" s="16">
        <f t="shared" si="46"/>
        <v>21543.142499999998</v>
      </c>
      <c r="C415" s="41">
        <f t="shared" si="44"/>
        <v>32.31</v>
      </c>
      <c r="D415" s="41"/>
      <c r="E415" s="41">
        <f t="shared" si="43"/>
        <v>64.62</v>
      </c>
      <c r="F415" s="41">
        <f t="shared" si="45"/>
        <v>61.389000000000003</v>
      </c>
      <c r="G415" s="41">
        <f t="shared" si="47"/>
        <v>0</v>
      </c>
      <c r="H415" s="41">
        <f t="shared" si="42"/>
        <v>21604.531499999997</v>
      </c>
      <c r="I415" s="45"/>
      <c r="J415" s="46"/>
      <c r="K415" s="45"/>
      <c r="M415" s="162"/>
    </row>
    <row r="416" spans="1:13" hidden="1" outlineLevel="1" x14ac:dyDescent="0.3">
      <c r="A416" s="15">
        <v>412</v>
      </c>
      <c r="B416" s="16">
        <f t="shared" si="46"/>
        <v>21604.531499999997</v>
      </c>
      <c r="C416" s="41">
        <f t="shared" si="44"/>
        <v>32.409999999999997</v>
      </c>
      <c r="D416" s="41"/>
      <c r="E416" s="41">
        <f t="shared" si="43"/>
        <v>32.409999999999997</v>
      </c>
      <c r="F416" s="41">
        <f t="shared" si="45"/>
        <v>0</v>
      </c>
      <c r="G416" s="41">
        <f t="shared" si="47"/>
        <v>32.409999999999997</v>
      </c>
      <c r="H416" s="41">
        <f t="shared" si="42"/>
        <v>21604.531499999997</v>
      </c>
      <c r="I416" s="45"/>
      <c r="J416" s="46"/>
      <c r="K416" s="45"/>
      <c r="M416" s="162"/>
    </row>
    <row r="417" spans="1:13" hidden="1" outlineLevel="1" x14ac:dyDescent="0.3">
      <c r="A417" s="15">
        <v>413</v>
      </c>
      <c r="B417" s="16">
        <f t="shared" si="46"/>
        <v>21604.531499999997</v>
      </c>
      <c r="C417" s="41">
        <f t="shared" si="44"/>
        <v>32.409999999999997</v>
      </c>
      <c r="D417" s="41"/>
      <c r="E417" s="41">
        <f t="shared" si="43"/>
        <v>64.819999999999993</v>
      </c>
      <c r="F417" s="41">
        <f t="shared" si="45"/>
        <v>61.578999999999994</v>
      </c>
      <c r="G417" s="41">
        <f t="shared" si="47"/>
        <v>0</v>
      </c>
      <c r="H417" s="41">
        <f t="shared" si="42"/>
        <v>21666.110499999999</v>
      </c>
      <c r="I417" s="45"/>
      <c r="J417" s="46"/>
      <c r="K417" s="45"/>
      <c r="M417" s="162"/>
    </row>
    <row r="418" spans="1:13" hidden="1" outlineLevel="1" x14ac:dyDescent="0.3">
      <c r="A418" s="15">
        <v>414</v>
      </c>
      <c r="B418" s="16">
        <f t="shared" si="46"/>
        <v>21666.110499999999</v>
      </c>
      <c r="C418" s="41">
        <f t="shared" si="44"/>
        <v>32.5</v>
      </c>
      <c r="D418" s="41"/>
      <c r="E418" s="41">
        <f t="shared" si="43"/>
        <v>32.5</v>
      </c>
      <c r="F418" s="41">
        <f t="shared" si="45"/>
        <v>0</v>
      </c>
      <c r="G418" s="41">
        <f t="shared" si="47"/>
        <v>32.5</v>
      </c>
      <c r="H418" s="41">
        <f t="shared" ref="H418:H481" si="48">B418+F418+(D418*gebuehr)</f>
        <v>21666.110499999999</v>
      </c>
      <c r="I418" s="45"/>
      <c r="J418" s="46"/>
      <c r="K418" s="45"/>
      <c r="M418" s="162"/>
    </row>
    <row r="419" spans="1:13" hidden="1" outlineLevel="1" x14ac:dyDescent="0.3">
      <c r="A419" s="15">
        <v>415</v>
      </c>
      <c r="B419" s="16">
        <f t="shared" si="46"/>
        <v>21666.110499999999</v>
      </c>
      <c r="C419" s="41">
        <f t="shared" si="44"/>
        <v>32.5</v>
      </c>
      <c r="D419" s="41"/>
      <c r="E419" s="41">
        <f t="shared" si="43"/>
        <v>65</v>
      </c>
      <c r="F419" s="41">
        <f t="shared" si="45"/>
        <v>61.75</v>
      </c>
      <c r="G419" s="41">
        <f t="shared" si="47"/>
        <v>0</v>
      </c>
      <c r="H419" s="41">
        <f t="shared" si="48"/>
        <v>21727.860499999999</v>
      </c>
      <c r="I419" s="45"/>
      <c r="J419" s="46"/>
      <c r="K419" s="45"/>
      <c r="M419" s="162"/>
    </row>
    <row r="420" spans="1:13" hidden="1" outlineLevel="1" x14ac:dyDescent="0.3">
      <c r="A420" s="15">
        <v>416</v>
      </c>
      <c r="B420" s="16">
        <f t="shared" si="46"/>
        <v>21727.860499999999</v>
      </c>
      <c r="C420" s="41">
        <f t="shared" si="44"/>
        <v>32.590000000000003</v>
      </c>
      <c r="D420" s="41"/>
      <c r="E420" s="41">
        <f t="shared" si="43"/>
        <v>32.590000000000003</v>
      </c>
      <c r="F420" s="41">
        <f t="shared" si="45"/>
        <v>0</v>
      </c>
      <c r="G420" s="41">
        <f t="shared" si="47"/>
        <v>32.590000000000003</v>
      </c>
      <c r="H420" s="41">
        <f t="shared" si="48"/>
        <v>21727.860499999999</v>
      </c>
      <c r="I420" s="45"/>
      <c r="J420" s="46"/>
      <c r="K420" s="45"/>
      <c r="M420" s="162"/>
    </row>
    <row r="421" spans="1:13" hidden="1" outlineLevel="1" x14ac:dyDescent="0.3">
      <c r="A421" s="15">
        <v>417</v>
      </c>
      <c r="B421" s="16">
        <f t="shared" si="46"/>
        <v>21727.860499999999</v>
      </c>
      <c r="C421" s="41">
        <f t="shared" si="44"/>
        <v>32.590000000000003</v>
      </c>
      <c r="D421" s="41"/>
      <c r="E421" s="41">
        <f t="shared" si="43"/>
        <v>65.180000000000007</v>
      </c>
      <c r="F421" s="41">
        <f t="shared" si="45"/>
        <v>61.921000000000006</v>
      </c>
      <c r="G421" s="41">
        <f t="shared" si="47"/>
        <v>0</v>
      </c>
      <c r="H421" s="41">
        <f t="shared" si="48"/>
        <v>21789.781499999997</v>
      </c>
      <c r="I421" s="45"/>
      <c r="J421" s="46"/>
      <c r="K421" s="45"/>
      <c r="M421" s="162"/>
    </row>
    <row r="422" spans="1:13" hidden="1" outlineLevel="1" x14ac:dyDescent="0.3">
      <c r="A422" s="15">
        <v>418</v>
      </c>
      <c r="B422" s="16">
        <f t="shared" si="46"/>
        <v>21789.781499999997</v>
      </c>
      <c r="C422" s="41">
        <f t="shared" si="44"/>
        <v>32.68</v>
      </c>
      <c r="D422" s="41"/>
      <c r="E422" s="41">
        <f t="shared" si="43"/>
        <v>32.68</v>
      </c>
      <c r="F422" s="41">
        <f t="shared" si="45"/>
        <v>0</v>
      </c>
      <c r="G422" s="41">
        <f t="shared" si="47"/>
        <v>32.68</v>
      </c>
      <c r="H422" s="41">
        <f t="shared" si="48"/>
        <v>21789.781499999997</v>
      </c>
      <c r="I422" s="45"/>
      <c r="J422" s="46"/>
      <c r="K422" s="45"/>
      <c r="M422" s="162"/>
    </row>
    <row r="423" spans="1:13" hidden="1" outlineLevel="1" x14ac:dyDescent="0.3">
      <c r="A423" s="15">
        <v>419</v>
      </c>
      <c r="B423" s="16">
        <f t="shared" si="46"/>
        <v>21789.781499999997</v>
      </c>
      <c r="C423" s="41">
        <f t="shared" si="44"/>
        <v>32.68</v>
      </c>
      <c r="D423" s="41"/>
      <c r="E423" s="41">
        <f t="shared" si="43"/>
        <v>65.36</v>
      </c>
      <c r="F423" s="41">
        <f t="shared" si="45"/>
        <v>62.091999999999999</v>
      </c>
      <c r="G423" s="41">
        <f t="shared" si="47"/>
        <v>0</v>
      </c>
      <c r="H423" s="41">
        <f t="shared" si="48"/>
        <v>21851.873499999998</v>
      </c>
      <c r="I423" s="45"/>
      <c r="J423" s="46"/>
      <c r="K423" s="45"/>
      <c r="M423" s="162"/>
    </row>
    <row r="424" spans="1:13" hidden="1" outlineLevel="1" x14ac:dyDescent="0.3">
      <c r="A424" s="15">
        <v>420</v>
      </c>
      <c r="B424" s="16">
        <f t="shared" si="46"/>
        <v>21851.873499999998</v>
      </c>
      <c r="C424" s="41">
        <f t="shared" si="44"/>
        <v>32.78</v>
      </c>
      <c r="D424" s="41">
        <f>D34</f>
        <v>200</v>
      </c>
      <c r="E424" s="41">
        <f t="shared" si="43"/>
        <v>32.78</v>
      </c>
      <c r="F424" s="41">
        <f t="shared" si="45"/>
        <v>0</v>
      </c>
      <c r="G424" s="41">
        <f t="shared" si="47"/>
        <v>32.78</v>
      </c>
      <c r="H424" s="41">
        <f t="shared" si="48"/>
        <v>22041.873499999998</v>
      </c>
      <c r="I424" s="47">
        <f>D424+I394</f>
        <v>12800</v>
      </c>
      <c r="J424" s="41"/>
      <c r="K424" s="45"/>
      <c r="M424" s="162"/>
    </row>
    <row r="425" spans="1:13" hidden="1" outlineLevel="1" x14ac:dyDescent="0.3">
      <c r="A425" s="15">
        <v>421</v>
      </c>
      <c r="B425" s="16">
        <f t="shared" si="46"/>
        <v>22041.873499999998</v>
      </c>
      <c r="C425" s="41">
        <f t="shared" si="44"/>
        <v>33.06</v>
      </c>
      <c r="D425" s="41"/>
      <c r="E425" s="41">
        <f t="shared" si="43"/>
        <v>65.84</v>
      </c>
      <c r="F425" s="41">
        <f t="shared" si="45"/>
        <v>62.548000000000002</v>
      </c>
      <c r="G425" s="41">
        <f t="shared" si="47"/>
        <v>0</v>
      </c>
      <c r="H425" s="41">
        <f t="shared" si="48"/>
        <v>22104.421499999997</v>
      </c>
      <c r="I425" s="45"/>
      <c r="J425" s="46"/>
      <c r="K425" s="45"/>
      <c r="M425" s="162"/>
    </row>
    <row r="426" spans="1:13" hidden="1" outlineLevel="1" x14ac:dyDescent="0.3">
      <c r="A426" s="15">
        <v>422</v>
      </c>
      <c r="B426" s="16">
        <f t="shared" si="46"/>
        <v>22104.421499999997</v>
      </c>
      <c r="C426" s="41">
        <f t="shared" si="44"/>
        <v>33.159999999999997</v>
      </c>
      <c r="D426" s="41"/>
      <c r="E426" s="41">
        <f t="shared" si="43"/>
        <v>33.159999999999997</v>
      </c>
      <c r="F426" s="41">
        <f t="shared" si="45"/>
        <v>0</v>
      </c>
      <c r="G426" s="41">
        <f t="shared" si="47"/>
        <v>33.159999999999997</v>
      </c>
      <c r="H426" s="41">
        <f t="shared" si="48"/>
        <v>22104.421499999997</v>
      </c>
      <c r="I426" s="45"/>
      <c r="J426" s="46"/>
      <c r="K426" s="45"/>
      <c r="M426" s="162"/>
    </row>
    <row r="427" spans="1:13" hidden="1" outlineLevel="1" x14ac:dyDescent="0.3">
      <c r="A427" s="15">
        <v>423</v>
      </c>
      <c r="B427" s="16">
        <f t="shared" si="46"/>
        <v>22104.421499999997</v>
      </c>
      <c r="C427" s="41">
        <f t="shared" si="44"/>
        <v>33.159999999999997</v>
      </c>
      <c r="D427" s="41"/>
      <c r="E427" s="41">
        <f t="shared" si="43"/>
        <v>66.319999999999993</v>
      </c>
      <c r="F427" s="41">
        <f t="shared" si="45"/>
        <v>63.003999999999991</v>
      </c>
      <c r="G427" s="41">
        <f t="shared" si="47"/>
        <v>0</v>
      </c>
      <c r="H427" s="41">
        <f t="shared" si="48"/>
        <v>22167.425499999998</v>
      </c>
      <c r="I427" s="45"/>
      <c r="J427" s="46"/>
      <c r="K427" s="45"/>
      <c r="M427" s="162"/>
    </row>
    <row r="428" spans="1:13" hidden="1" outlineLevel="1" x14ac:dyDescent="0.3">
      <c r="A428" s="15">
        <v>424</v>
      </c>
      <c r="B428" s="16">
        <f t="shared" si="46"/>
        <v>22167.425499999998</v>
      </c>
      <c r="C428" s="41">
        <f t="shared" si="44"/>
        <v>33.25</v>
      </c>
      <c r="D428" s="41"/>
      <c r="E428" s="41">
        <f t="shared" si="43"/>
        <v>33.25</v>
      </c>
      <c r="F428" s="41">
        <f t="shared" si="45"/>
        <v>0</v>
      </c>
      <c r="G428" s="41">
        <f t="shared" si="47"/>
        <v>33.25</v>
      </c>
      <c r="H428" s="41">
        <f t="shared" si="48"/>
        <v>22167.425499999998</v>
      </c>
      <c r="I428" s="45"/>
      <c r="J428" s="46"/>
      <c r="K428" s="45"/>
      <c r="M428" s="162"/>
    </row>
    <row r="429" spans="1:13" hidden="1" outlineLevel="1" x14ac:dyDescent="0.3">
      <c r="A429" s="15">
        <v>425</v>
      </c>
      <c r="B429" s="16">
        <f t="shared" si="46"/>
        <v>22167.425499999998</v>
      </c>
      <c r="C429" s="41">
        <f t="shared" si="44"/>
        <v>33.25</v>
      </c>
      <c r="D429" s="41"/>
      <c r="E429" s="41">
        <f t="shared" si="43"/>
        <v>66.5</v>
      </c>
      <c r="F429" s="41">
        <f t="shared" si="45"/>
        <v>63.174999999999997</v>
      </c>
      <c r="G429" s="41">
        <f t="shared" si="47"/>
        <v>0</v>
      </c>
      <c r="H429" s="41">
        <f t="shared" si="48"/>
        <v>22230.600499999997</v>
      </c>
      <c r="I429" s="45"/>
      <c r="J429" s="46"/>
      <c r="K429" s="45"/>
      <c r="M429" s="162"/>
    </row>
    <row r="430" spans="1:13" hidden="1" outlineLevel="1" x14ac:dyDescent="0.3">
      <c r="A430" s="15">
        <v>426</v>
      </c>
      <c r="B430" s="16">
        <f t="shared" si="46"/>
        <v>22230.600499999997</v>
      </c>
      <c r="C430" s="41">
        <f t="shared" si="44"/>
        <v>33.35</v>
      </c>
      <c r="D430" s="41"/>
      <c r="E430" s="41">
        <f t="shared" si="43"/>
        <v>33.35</v>
      </c>
      <c r="F430" s="41">
        <f t="shared" si="45"/>
        <v>0</v>
      </c>
      <c r="G430" s="41">
        <f t="shared" si="47"/>
        <v>33.35</v>
      </c>
      <c r="H430" s="41">
        <f t="shared" si="48"/>
        <v>22230.600499999997</v>
      </c>
      <c r="I430" s="45"/>
      <c r="J430" s="46"/>
      <c r="K430" s="45"/>
      <c r="M430" s="162"/>
    </row>
    <row r="431" spans="1:13" hidden="1" outlineLevel="1" x14ac:dyDescent="0.3">
      <c r="A431" s="15">
        <v>427</v>
      </c>
      <c r="B431" s="16">
        <f t="shared" si="46"/>
        <v>22230.600499999997</v>
      </c>
      <c r="C431" s="41">
        <f t="shared" si="44"/>
        <v>33.35</v>
      </c>
      <c r="D431" s="41"/>
      <c r="E431" s="41">
        <f t="shared" si="43"/>
        <v>66.7</v>
      </c>
      <c r="F431" s="41">
        <f t="shared" si="45"/>
        <v>63.365000000000002</v>
      </c>
      <c r="G431" s="41">
        <f t="shared" si="47"/>
        <v>0</v>
      </c>
      <c r="H431" s="41">
        <f t="shared" si="48"/>
        <v>22293.965499999998</v>
      </c>
      <c r="I431" s="45"/>
      <c r="J431" s="46"/>
      <c r="K431" s="45"/>
      <c r="M431" s="162"/>
    </row>
    <row r="432" spans="1:13" hidden="1" outlineLevel="1" x14ac:dyDescent="0.3">
      <c r="A432" s="15">
        <v>428</v>
      </c>
      <c r="B432" s="16">
        <f t="shared" si="46"/>
        <v>22293.965499999998</v>
      </c>
      <c r="C432" s="41">
        <f t="shared" si="44"/>
        <v>33.44</v>
      </c>
      <c r="D432" s="41"/>
      <c r="E432" s="41">
        <f t="shared" si="43"/>
        <v>33.44</v>
      </c>
      <c r="F432" s="41">
        <f t="shared" si="45"/>
        <v>0</v>
      </c>
      <c r="G432" s="41">
        <f t="shared" si="47"/>
        <v>33.44</v>
      </c>
      <c r="H432" s="41">
        <f t="shared" si="48"/>
        <v>22293.965499999998</v>
      </c>
      <c r="I432" s="45"/>
      <c r="J432" s="46"/>
      <c r="K432" s="45"/>
      <c r="M432" s="162"/>
    </row>
    <row r="433" spans="1:13" hidden="1" outlineLevel="1" x14ac:dyDescent="0.3">
      <c r="A433" s="15">
        <v>429</v>
      </c>
      <c r="B433" s="16">
        <f t="shared" si="46"/>
        <v>22293.965499999998</v>
      </c>
      <c r="C433" s="41">
        <f t="shared" si="44"/>
        <v>33.44</v>
      </c>
      <c r="D433" s="41"/>
      <c r="E433" s="41">
        <f t="shared" si="43"/>
        <v>66.88</v>
      </c>
      <c r="F433" s="41">
        <f t="shared" si="45"/>
        <v>63.535999999999994</v>
      </c>
      <c r="G433" s="41">
        <f t="shared" si="47"/>
        <v>0</v>
      </c>
      <c r="H433" s="41">
        <f t="shared" si="48"/>
        <v>22357.501499999998</v>
      </c>
      <c r="I433" s="45"/>
      <c r="J433" s="46"/>
      <c r="K433" s="45"/>
      <c r="M433" s="162"/>
    </row>
    <row r="434" spans="1:13" hidden="1" outlineLevel="1" x14ac:dyDescent="0.3">
      <c r="A434" s="15">
        <v>430</v>
      </c>
      <c r="B434" s="16">
        <f t="shared" si="46"/>
        <v>22357.501499999998</v>
      </c>
      <c r="C434" s="41">
        <f t="shared" si="44"/>
        <v>33.54</v>
      </c>
      <c r="D434" s="41"/>
      <c r="E434" s="41">
        <f t="shared" si="43"/>
        <v>33.54</v>
      </c>
      <c r="F434" s="41">
        <f t="shared" si="45"/>
        <v>0</v>
      </c>
      <c r="G434" s="41">
        <f t="shared" si="47"/>
        <v>33.54</v>
      </c>
      <c r="H434" s="41">
        <f t="shared" si="48"/>
        <v>22357.501499999998</v>
      </c>
      <c r="I434" s="45"/>
      <c r="J434" s="46"/>
      <c r="K434" s="45"/>
      <c r="M434" s="162"/>
    </row>
    <row r="435" spans="1:13" hidden="1" outlineLevel="1" x14ac:dyDescent="0.3">
      <c r="A435" s="15">
        <v>431</v>
      </c>
      <c r="B435" s="16">
        <f t="shared" si="46"/>
        <v>22357.501499999998</v>
      </c>
      <c r="C435" s="41">
        <f t="shared" si="44"/>
        <v>33.54</v>
      </c>
      <c r="D435" s="41"/>
      <c r="E435" s="41">
        <f t="shared" si="43"/>
        <v>67.08</v>
      </c>
      <c r="F435" s="41">
        <f t="shared" si="45"/>
        <v>63.725999999999992</v>
      </c>
      <c r="G435" s="41">
        <f t="shared" si="47"/>
        <v>0</v>
      </c>
      <c r="H435" s="41">
        <f t="shared" si="48"/>
        <v>22421.227499999997</v>
      </c>
      <c r="I435" s="45"/>
      <c r="J435" s="46"/>
      <c r="K435" s="45"/>
      <c r="M435" s="162"/>
    </row>
    <row r="436" spans="1:13" hidden="1" outlineLevel="1" x14ac:dyDescent="0.3">
      <c r="A436" s="15">
        <v>432</v>
      </c>
      <c r="B436" s="16">
        <f t="shared" si="46"/>
        <v>22421.227499999997</v>
      </c>
      <c r="C436" s="41">
        <f t="shared" si="44"/>
        <v>33.630000000000003</v>
      </c>
      <c r="D436" s="41"/>
      <c r="E436" s="41">
        <f t="shared" si="43"/>
        <v>33.630000000000003</v>
      </c>
      <c r="F436" s="41">
        <f t="shared" si="45"/>
        <v>0</v>
      </c>
      <c r="G436" s="41">
        <f t="shared" si="47"/>
        <v>33.630000000000003</v>
      </c>
      <c r="H436" s="41">
        <f t="shared" si="48"/>
        <v>22421.227499999997</v>
      </c>
      <c r="I436" s="45"/>
      <c r="J436" s="46"/>
      <c r="K436" s="45"/>
      <c r="M436" s="162"/>
    </row>
    <row r="437" spans="1:13" hidden="1" outlineLevel="1" x14ac:dyDescent="0.3">
      <c r="A437" s="15">
        <v>433</v>
      </c>
      <c r="B437" s="16">
        <f t="shared" si="46"/>
        <v>22421.227499999997</v>
      </c>
      <c r="C437" s="41">
        <f t="shared" si="44"/>
        <v>33.630000000000003</v>
      </c>
      <c r="D437" s="41"/>
      <c r="E437" s="41">
        <f t="shared" si="43"/>
        <v>67.260000000000005</v>
      </c>
      <c r="F437" s="41">
        <f t="shared" si="45"/>
        <v>63.896999999999998</v>
      </c>
      <c r="G437" s="41">
        <f t="shared" si="47"/>
        <v>0</v>
      </c>
      <c r="H437" s="41">
        <f t="shared" si="48"/>
        <v>22485.124499999998</v>
      </c>
      <c r="I437" s="45"/>
      <c r="J437" s="46"/>
      <c r="K437" s="45"/>
      <c r="M437" s="162"/>
    </row>
    <row r="438" spans="1:13" hidden="1" outlineLevel="1" x14ac:dyDescent="0.3">
      <c r="A438" s="15">
        <v>434</v>
      </c>
      <c r="B438" s="16">
        <f t="shared" si="46"/>
        <v>22485.124499999998</v>
      </c>
      <c r="C438" s="41">
        <f t="shared" si="44"/>
        <v>33.729999999999997</v>
      </c>
      <c r="D438" s="41"/>
      <c r="E438" s="41">
        <f t="shared" si="43"/>
        <v>33.729999999999997</v>
      </c>
      <c r="F438" s="41">
        <f t="shared" si="45"/>
        <v>0</v>
      </c>
      <c r="G438" s="41">
        <f t="shared" si="47"/>
        <v>33.729999999999997</v>
      </c>
      <c r="H438" s="41">
        <f t="shared" si="48"/>
        <v>22485.124499999998</v>
      </c>
      <c r="I438" s="45"/>
      <c r="J438" s="46"/>
      <c r="K438" s="45"/>
      <c r="M438" s="162"/>
    </row>
    <row r="439" spans="1:13" hidden="1" outlineLevel="1" x14ac:dyDescent="0.3">
      <c r="A439" s="15">
        <v>435</v>
      </c>
      <c r="B439" s="16">
        <f t="shared" si="46"/>
        <v>22485.124499999998</v>
      </c>
      <c r="C439" s="41">
        <f t="shared" si="44"/>
        <v>33.729999999999997</v>
      </c>
      <c r="D439" s="41"/>
      <c r="E439" s="41">
        <f t="shared" si="43"/>
        <v>67.459999999999994</v>
      </c>
      <c r="F439" s="41">
        <f t="shared" si="45"/>
        <v>64.086999999999989</v>
      </c>
      <c r="G439" s="41">
        <f t="shared" si="47"/>
        <v>0</v>
      </c>
      <c r="H439" s="41">
        <f t="shared" si="48"/>
        <v>22549.211499999998</v>
      </c>
      <c r="I439" s="45"/>
      <c r="J439" s="46"/>
      <c r="K439" s="45"/>
      <c r="M439" s="162"/>
    </row>
    <row r="440" spans="1:13" hidden="1" outlineLevel="1" x14ac:dyDescent="0.3">
      <c r="A440" s="15">
        <v>436</v>
      </c>
      <c r="B440" s="16">
        <f t="shared" si="46"/>
        <v>22549.211499999998</v>
      </c>
      <c r="C440" s="41">
        <f t="shared" si="44"/>
        <v>33.82</v>
      </c>
      <c r="D440" s="41"/>
      <c r="E440" s="41">
        <f t="shared" si="43"/>
        <v>33.82</v>
      </c>
      <c r="F440" s="41">
        <f t="shared" si="45"/>
        <v>0</v>
      </c>
      <c r="G440" s="41">
        <f t="shared" si="47"/>
        <v>33.82</v>
      </c>
      <c r="H440" s="41">
        <f t="shared" si="48"/>
        <v>22549.211499999998</v>
      </c>
      <c r="I440" s="45"/>
      <c r="J440" s="46"/>
      <c r="K440" s="45"/>
      <c r="M440" s="162"/>
    </row>
    <row r="441" spans="1:13" hidden="1" outlineLevel="1" x14ac:dyDescent="0.3">
      <c r="A441" s="15">
        <v>437</v>
      </c>
      <c r="B441" s="16">
        <f t="shared" si="46"/>
        <v>22549.211499999998</v>
      </c>
      <c r="C441" s="41">
        <f t="shared" si="44"/>
        <v>33.82</v>
      </c>
      <c r="D441" s="41"/>
      <c r="E441" s="41">
        <f t="shared" si="43"/>
        <v>67.64</v>
      </c>
      <c r="F441" s="41">
        <f t="shared" si="45"/>
        <v>64.257999999999996</v>
      </c>
      <c r="G441" s="41">
        <f t="shared" si="47"/>
        <v>0</v>
      </c>
      <c r="H441" s="41">
        <f t="shared" si="48"/>
        <v>22613.469499999999</v>
      </c>
      <c r="I441" s="45"/>
      <c r="J441" s="46"/>
      <c r="K441" s="45"/>
      <c r="M441" s="162"/>
    </row>
    <row r="442" spans="1:13" hidden="1" outlineLevel="1" x14ac:dyDescent="0.3">
      <c r="A442" s="15">
        <v>438</v>
      </c>
      <c r="B442" s="16">
        <f t="shared" si="46"/>
        <v>22613.469499999999</v>
      </c>
      <c r="C442" s="41">
        <f t="shared" si="44"/>
        <v>33.92</v>
      </c>
      <c r="D442" s="41"/>
      <c r="E442" s="41">
        <f t="shared" si="43"/>
        <v>33.92</v>
      </c>
      <c r="F442" s="41">
        <f t="shared" si="45"/>
        <v>0</v>
      </c>
      <c r="G442" s="41">
        <f t="shared" si="47"/>
        <v>33.92</v>
      </c>
      <c r="H442" s="41">
        <f t="shared" si="48"/>
        <v>22613.469499999999</v>
      </c>
      <c r="I442" s="45"/>
      <c r="J442" s="46"/>
      <c r="K442" s="45"/>
      <c r="M442" s="162"/>
    </row>
    <row r="443" spans="1:13" hidden="1" outlineLevel="1" x14ac:dyDescent="0.3">
      <c r="A443" s="15">
        <v>439</v>
      </c>
      <c r="B443" s="16">
        <f t="shared" si="46"/>
        <v>22613.469499999999</v>
      </c>
      <c r="C443" s="41">
        <f t="shared" si="44"/>
        <v>33.92</v>
      </c>
      <c r="D443" s="41"/>
      <c r="E443" s="41">
        <f t="shared" si="43"/>
        <v>67.84</v>
      </c>
      <c r="F443" s="41">
        <f t="shared" si="45"/>
        <v>64.447999999999993</v>
      </c>
      <c r="G443" s="41">
        <f t="shared" si="47"/>
        <v>0</v>
      </c>
      <c r="H443" s="41">
        <f t="shared" si="48"/>
        <v>22677.9175</v>
      </c>
      <c r="I443" s="45"/>
      <c r="J443" s="46"/>
      <c r="K443" s="45"/>
      <c r="M443" s="162"/>
    </row>
    <row r="444" spans="1:13" hidden="1" outlineLevel="1" x14ac:dyDescent="0.3">
      <c r="A444" s="15">
        <v>440</v>
      </c>
      <c r="B444" s="16">
        <f t="shared" si="46"/>
        <v>22677.9175</v>
      </c>
      <c r="C444" s="41">
        <f t="shared" si="44"/>
        <v>34.020000000000003</v>
      </c>
      <c r="D444" s="41"/>
      <c r="E444" s="41">
        <f t="shared" si="43"/>
        <v>34.020000000000003</v>
      </c>
      <c r="F444" s="41">
        <f t="shared" si="45"/>
        <v>0</v>
      </c>
      <c r="G444" s="41">
        <f t="shared" si="47"/>
        <v>34.020000000000003</v>
      </c>
      <c r="H444" s="41">
        <f t="shared" si="48"/>
        <v>22677.9175</v>
      </c>
      <c r="I444" s="45"/>
      <c r="J444" s="46"/>
      <c r="K444" s="45"/>
      <c r="M444" s="162"/>
    </row>
    <row r="445" spans="1:13" hidden="1" outlineLevel="1" x14ac:dyDescent="0.3">
      <c r="A445" s="15">
        <v>441</v>
      </c>
      <c r="B445" s="16">
        <f t="shared" si="46"/>
        <v>22677.9175</v>
      </c>
      <c r="C445" s="41">
        <f t="shared" si="44"/>
        <v>34.020000000000003</v>
      </c>
      <c r="D445" s="41"/>
      <c r="E445" s="41">
        <f t="shared" si="43"/>
        <v>68.040000000000006</v>
      </c>
      <c r="F445" s="41">
        <f t="shared" si="45"/>
        <v>64.638000000000005</v>
      </c>
      <c r="G445" s="41">
        <f t="shared" si="47"/>
        <v>0</v>
      </c>
      <c r="H445" s="41">
        <f t="shared" si="48"/>
        <v>22742.555499999999</v>
      </c>
      <c r="I445" s="45"/>
      <c r="J445" s="46"/>
      <c r="K445" s="45"/>
      <c r="M445" s="162"/>
    </row>
    <row r="446" spans="1:13" hidden="1" outlineLevel="1" x14ac:dyDescent="0.3">
      <c r="A446" s="15">
        <v>442</v>
      </c>
      <c r="B446" s="16">
        <f t="shared" si="46"/>
        <v>22742.555499999999</v>
      </c>
      <c r="C446" s="41">
        <f t="shared" si="44"/>
        <v>34.11</v>
      </c>
      <c r="D446" s="41"/>
      <c r="E446" s="41">
        <f t="shared" si="43"/>
        <v>34.11</v>
      </c>
      <c r="F446" s="41">
        <f t="shared" si="45"/>
        <v>0</v>
      </c>
      <c r="G446" s="41">
        <f t="shared" si="47"/>
        <v>34.11</v>
      </c>
      <c r="H446" s="41">
        <f t="shared" si="48"/>
        <v>22742.555499999999</v>
      </c>
      <c r="I446" s="45"/>
      <c r="J446" s="46"/>
      <c r="K446" s="45"/>
      <c r="M446" s="162"/>
    </row>
    <row r="447" spans="1:13" hidden="1" outlineLevel="1" x14ac:dyDescent="0.3">
      <c r="A447" s="15">
        <v>443</v>
      </c>
      <c r="B447" s="16">
        <f t="shared" si="46"/>
        <v>22742.555499999999</v>
      </c>
      <c r="C447" s="41">
        <f t="shared" si="44"/>
        <v>34.11</v>
      </c>
      <c r="D447" s="41"/>
      <c r="E447" s="41">
        <f t="shared" si="43"/>
        <v>68.22</v>
      </c>
      <c r="F447" s="41">
        <f t="shared" si="45"/>
        <v>64.808999999999997</v>
      </c>
      <c r="G447" s="41">
        <f t="shared" si="47"/>
        <v>0</v>
      </c>
      <c r="H447" s="41">
        <f t="shared" si="48"/>
        <v>22807.3645</v>
      </c>
      <c r="I447" s="45"/>
      <c r="J447" s="46"/>
      <c r="K447" s="45"/>
      <c r="M447" s="162"/>
    </row>
    <row r="448" spans="1:13" hidden="1" outlineLevel="1" x14ac:dyDescent="0.3">
      <c r="A448" s="15">
        <v>444</v>
      </c>
      <c r="B448" s="16">
        <f t="shared" si="46"/>
        <v>22807.3645</v>
      </c>
      <c r="C448" s="41">
        <f t="shared" si="44"/>
        <v>34.21</v>
      </c>
      <c r="D448" s="41"/>
      <c r="E448" s="41">
        <f t="shared" si="43"/>
        <v>34.21</v>
      </c>
      <c r="F448" s="41">
        <f t="shared" si="45"/>
        <v>0</v>
      </c>
      <c r="G448" s="41">
        <f t="shared" si="47"/>
        <v>34.21</v>
      </c>
      <c r="H448" s="41">
        <f t="shared" si="48"/>
        <v>22807.3645</v>
      </c>
      <c r="I448" s="45"/>
      <c r="J448" s="46"/>
      <c r="K448" s="45"/>
      <c r="M448" s="162"/>
    </row>
    <row r="449" spans="1:13" hidden="1" outlineLevel="1" x14ac:dyDescent="0.3">
      <c r="A449" s="15">
        <v>445</v>
      </c>
      <c r="B449" s="16">
        <f t="shared" si="46"/>
        <v>22807.3645</v>
      </c>
      <c r="C449" s="41">
        <f t="shared" si="44"/>
        <v>34.21</v>
      </c>
      <c r="D449" s="41"/>
      <c r="E449" s="41">
        <f t="shared" si="43"/>
        <v>68.42</v>
      </c>
      <c r="F449" s="41">
        <f t="shared" si="45"/>
        <v>64.998999999999995</v>
      </c>
      <c r="G449" s="41">
        <f t="shared" si="47"/>
        <v>0</v>
      </c>
      <c r="H449" s="41">
        <f t="shared" si="48"/>
        <v>22872.363499999999</v>
      </c>
      <c r="I449" s="45"/>
      <c r="J449" s="46"/>
      <c r="K449" s="45"/>
      <c r="M449" s="162"/>
    </row>
    <row r="450" spans="1:13" hidden="1" outlineLevel="1" x14ac:dyDescent="0.3">
      <c r="A450" s="15">
        <v>446</v>
      </c>
      <c r="B450" s="16">
        <f t="shared" si="46"/>
        <v>22872.363499999999</v>
      </c>
      <c r="C450" s="41">
        <f t="shared" si="44"/>
        <v>34.31</v>
      </c>
      <c r="D450" s="41"/>
      <c r="E450" s="41">
        <f t="shared" si="43"/>
        <v>34.31</v>
      </c>
      <c r="F450" s="41">
        <f t="shared" si="45"/>
        <v>0</v>
      </c>
      <c r="G450" s="41">
        <f t="shared" si="47"/>
        <v>34.31</v>
      </c>
      <c r="H450" s="41">
        <f t="shared" si="48"/>
        <v>22872.363499999999</v>
      </c>
      <c r="I450" s="45"/>
      <c r="J450" s="46"/>
      <c r="K450" s="45"/>
      <c r="M450" s="162"/>
    </row>
    <row r="451" spans="1:13" hidden="1" outlineLevel="1" x14ac:dyDescent="0.3">
      <c r="A451" s="15">
        <v>447</v>
      </c>
      <c r="B451" s="16">
        <f t="shared" si="46"/>
        <v>22872.363499999999</v>
      </c>
      <c r="C451" s="41">
        <f t="shared" si="44"/>
        <v>34.31</v>
      </c>
      <c r="D451" s="41"/>
      <c r="E451" s="41">
        <f t="shared" si="43"/>
        <v>68.62</v>
      </c>
      <c r="F451" s="41">
        <f t="shared" si="45"/>
        <v>65.189000000000007</v>
      </c>
      <c r="G451" s="41">
        <f t="shared" si="47"/>
        <v>0</v>
      </c>
      <c r="H451" s="41">
        <f t="shared" si="48"/>
        <v>22937.552499999998</v>
      </c>
      <c r="I451" s="45"/>
      <c r="J451" s="46"/>
      <c r="K451" s="45"/>
      <c r="M451" s="162"/>
    </row>
    <row r="452" spans="1:13" hidden="1" outlineLevel="1" x14ac:dyDescent="0.3">
      <c r="A452" s="15">
        <v>448</v>
      </c>
      <c r="B452" s="16">
        <f t="shared" si="46"/>
        <v>22937.552499999998</v>
      </c>
      <c r="C452" s="41">
        <f t="shared" si="44"/>
        <v>34.409999999999997</v>
      </c>
      <c r="D452" s="41"/>
      <c r="E452" s="41">
        <f t="shared" ref="E452:E515" si="49">C452+G451</f>
        <v>34.409999999999997</v>
      </c>
      <c r="F452" s="41">
        <f t="shared" si="45"/>
        <v>0</v>
      </c>
      <c r="G452" s="41">
        <f t="shared" si="47"/>
        <v>34.409999999999997</v>
      </c>
      <c r="H452" s="41">
        <f t="shared" si="48"/>
        <v>22937.552499999998</v>
      </c>
      <c r="I452" s="45"/>
      <c r="J452" s="46"/>
      <c r="K452" s="45"/>
      <c r="M452" s="162"/>
    </row>
    <row r="453" spans="1:13" hidden="1" outlineLevel="1" x14ac:dyDescent="0.3">
      <c r="A453" s="15">
        <v>449</v>
      </c>
      <c r="B453" s="16">
        <f t="shared" si="46"/>
        <v>22937.552499999998</v>
      </c>
      <c r="C453" s="41">
        <f t="shared" ref="C453:C516" si="50">ROUND(B453*Ertrag/100,2)</f>
        <v>34.409999999999997</v>
      </c>
      <c r="D453" s="41"/>
      <c r="E453" s="41">
        <f t="shared" si="49"/>
        <v>68.819999999999993</v>
      </c>
      <c r="F453" s="41">
        <f t="shared" ref="F453:F516" si="51">IF(E453&lt;50,0,E453*gebuehr)</f>
        <v>65.378999999999991</v>
      </c>
      <c r="G453" s="41">
        <f t="shared" si="47"/>
        <v>0</v>
      </c>
      <c r="H453" s="41">
        <f t="shared" si="48"/>
        <v>23002.931499999999</v>
      </c>
      <c r="I453" s="45"/>
      <c r="J453" s="46"/>
      <c r="K453" s="45"/>
      <c r="M453" s="162"/>
    </row>
    <row r="454" spans="1:13" hidden="1" outlineLevel="1" x14ac:dyDescent="0.3">
      <c r="A454" s="15">
        <v>450</v>
      </c>
      <c r="B454" s="16">
        <f t="shared" si="46"/>
        <v>23002.931499999999</v>
      </c>
      <c r="C454" s="41">
        <f t="shared" si="50"/>
        <v>34.5</v>
      </c>
      <c r="D454" s="41">
        <f>D34</f>
        <v>200</v>
      </c>
      <c r="E454" s="41">
        <f t="shared" si="49"/>
        <v>34.5</v>
      </c>
      <c r="F454" s="41">
        <f t="shared" si="51"/>
        <v>0</v>
      </c>
      <c r="G454" s="41">
        <f t="shared" si="47"/>
        <v>34.5</v>
      </c>
      <c r="H454" s="41">
        <f t="shared" si="48"/>
        <v>23192.931499999999</v>
      </c>
      <c r="I454" s="47">
        <f>D454+I424</f>
        <v>13000</v>
      </c>
      <c r="J454" s="41"/>
      <c r="K454" s="45"/>
      <c r="M454" s="162"/>
    </row>
    <row r="455" spans="1:13" hidden="1" outlineLevel="1" x14ac:dyDescent="0.3">
      <c r="A455" s="15">
        <v>451</v>
      </c>
      <c r="B455" s="16">
        <f t="shared" si="46"/>
        <v>23192.931499999999</v>
      </c>
      <c r="C455" s="41">
        <f t="shared" si="50"/>
        <v>34.79</v>
      </c>
      <c r="D455" s="41"/>
      <c r="E455" s="41">
        <f t="shared" si="49"/>
        <v>69.289999999999992</v>
      </c>
      <c r="F455" s="41">
        <f t="shared" si="51"/>
        <v>65.825499999999991</v>
      </c>
      <c r="G455" s="41">
        <f t="shared" si="47"/>
        <v>0</v>
      </c>
      <c r="H455" s="41">
        <f t="shared" si="48"/>
        <v>23258.756999999998</v>
      </c>
      <c r="I455" s="45"/>
      <c r="J455" s="46"/>
      <c r="K455" s="45"/>
      <c r="M455" s="162"/>
    </row>
    <row r="456" spans="1:13" hidden="1" outlineLevel="1" x14ac:dyDescent="0.3">
      <c r="A456" s="15">
        <v>452</v>
      </c>
      <c r="B456" s="16">
        <f t="shared" ref="B456:B519" si="52">H455</f>
        <v>23258.756999999998</v>
      </c>
      <c r="C456" s="41">
        <f t="shared" si="50"/>
        <v>34.89</v>
      </c>
      <c r="D456" s="41"/>
      <c r="E456" s="41">
        <f t="shared" si="49"/>
        <v>34.89</v>
      </c>
      <c r="F456" s="41">
        <f t="shared" si="51"/>
        <v>0</v>
      </c>
      <c r="G456" s="41">
        <f t="shared" si="47"/>
        <v>34.89</v>
      </c>
      <c r="H456" s="41">
        <f t="shared" si="48"/>
        <v>23258.756999999998</v>
      </c>
      <c r="I456" s="45"/>
      <c r="J456" s="46"/>
      <c r="K456" s="45"/>
      <c r="M456" s="162"/>
    </row>
    <row r="457" spans="1:13" hidden="1" outlineLevel="1" x14ac:dyDescent="0.3">
      <c r="A457" s="15">
        <v>453</v>
      </c>
      <c r="B457" s="16">
        <f t="shared" si="52"/>
        <v>23258.756999999998</v>
      </c>
      <c r="C457" s="41">
        <f t="shared" si="50"/>
        <v>34.89</v>
      </c>
      <c r="D457" s="41"/>
      <c r="E457" s="41">
        <f t="shared" si="49"/>
        <v>69.78</v>
      </c>
      <c r="F457" s="41">
        <f t="shared" si="51"/>
        <v>66.290999999999997</v>
      </c>
      <c r="G457" s="41">
        <f t="shared" si="47"/>
        <v>0</v>
      </c>
      <c r="H457" s="41">
        <f t="shared" si="48"/>
        <v>23325.047999999999</v>
      </c>
      <c r="I457" s="45"/>
      <c r="J457" s="46"/>
      <c r="K457" s="45"/>
      <c r="M457" s="162"/>
    </row>
    <row r="458" spans="1:13" hidden="1" outlineLevel="1" x14ac:dyDescent="0.3">
      <c r="A458" s="15">
        <v>454</v>
      </c>
      <c r="B458" s="16">
        <f t="shared" si="52"/>
        <v>23325.047999999999</v>
      </c>
      <c r="C458" s="41">
        <f t="shared" si="50"/>
        <v>34.99</v>
      </c>
      <c r="D458" s="41"/>
      <c r="E458" s="41">
        <f t="shared" si="49"/>
        <v>34.99</v>
      </c>
      <c r="F458" s="41">
        <f t="shared" si="51"/>
        <v>0</v>
      </c>
      <c r="G458" s="41">
        <f t="shared" si="47"/>
        <v>34.99</v>
      </c>
      <c r="H458" s="41">
        <f t="shared" si="48"/>
        <v>23325.047999999999</v>
      </c>
      <c r="I458" s="45"/>
      <c r="J458" s="46"/>
      <c r="K458" s="45"/>
      <c r="M458" s="162"/>
    </row>
    <row r="459" spans="1:13" hidden="1" outlineLevel="1" x14ac:dyDescent="0.3">
      <c r="A459" s="15">
        <v>455</v>
      </c>
      <c r="B459" s="16">
        <f t="shared" si="52"/>
        <v>23325.047999999999</v>
      </c>
      <c r="C459" s="41">
        <f t="shared" si="50"/>
        <v>34.99</v>
      </c>
      <c r="D459" s="41"/>
      <c r="E459" s="41">
        <f t="shared" si="49"/>
        <v>69.98</v>
      </c>
      <c r="F459" s="41">
        <f t="shared" si="51"/>
        <v>66.480999999999995</v>
      </c>
      <c r="G459" s="41">
        <f t="shared" si="47"/>
        <v>0</v>
      </c>
      <c r="H459" s="41">
        <f t="shared" si="48"/>
        <v>23391.528999999999</v>
      </c>
      <c r="I459" s="45"/>
      <c r="J459" s="46"/>
      <c r="K459" s="45"/>
      <c r="M459" s="162"/>
    </row>
    <row r="460" spans="1:13" hidden="1" outlineLevel="1" x14ac:dyDescent="0.3">
      <c r="A460" s="15">
        <v>456</v>
      </c>
      <c r="B460" s="16">
        <f t="shared" si="52"/>
        <v>23391.528999999999</v>
      </c>
      <c r="C460" s="41">
        <f t="shared" si="50"/>
        <v>35.090000000000003</v>
      </c>
      <c r="D460" s="41"/>
      <c r="E460" s="41">
        <f t="shared" si="49"/>
        <v>35.090000000000003</v>
      </c>
      <c r="F460" s="41">
        <f t="shared" si="51"/>
        <v>0</v>
      </c>
      <c r="G460" s="41">
        <f t="shared" si="47"/>
        <v>35.090000000000003</v>
      </c>
      <c r="H460" s="41">
        <f t="shared" si="48"/>
        <v>23391.528999999999</v>
      </c>
      <c r="I460" s="45"/>
      <c r="J460" s="46"/>
      <c r="K460" s="45"/>
      <c r="M460" s="162"/>
    </row>
    <row r="461" spans="1:13" hidden="1" outlineLevel="1" x14ac:dyDescent="0.3">
      <c r="A461" s="15">
        <v>457</v>
      </c>
      <c r="B461" s="16">
        <f t="shared" si="52"/>
        <v>23391.528999999999</v>
      </c>
      <c r="C461" s="41">
        <f t="shared" si="50"/>
        <v>35.090000000000003</v>
      </c>
      <c r="D461" s="41"/>
      <c r="E461" s="41">
        <f t="shared" si="49"/>
        <v>70.180000000000007</v>
      </c>
      <c r="F461" s="41">
        <f t="shared" si="51"/>
        <v>66.671000000000006</v>
      </c>
      <c r="G461" s="41">
        <f t="shared" si="47"/>
        <v>0</v>
      </c>
      <c r="H461" s="41">
        <f t="shared" si="48"/>
        <v>23458.199999999997</v>
      </c>
      <c r="I461" s="45"/>
      <c r="J461" s="46"/>
      <c r="K461" s="45"/>
      <c r="M461" s="162"/>
    </row>
    <row r="462" spans="1:13" hidden="1" outlineLevel="1" x14ac:dyDescent="0.3">
      <c r="A462" s="15">
        <v>458</v>
      </c>
      <c r="B462" s="16">
        <f t="shared" si="52"/>
        <v>23458.199999999997</v>
      </c>
      <c r="C462" s="41">
        <f t="shared" si="50"/>
        <v>35.19</v>
      </c>
      <c r="D462" s="41"/>
      <c r="E462" s="41">
        <f t="shared" si="49"/>
        <v>35.19</v>
      </c>
      <c r="F462" s="41">
        <f t="shared" si="51"/>
        <v>0</v>
      </c>
      <c r="G462" s="41">
        <f t="shared" si="47"/>
        <v>35.19</v>
      </c>
      <c r="H462" s="41">
        <f t="shared" si="48"/>
        <v>23458.199999999997</v>
      </c>
      <c r="I462" s="45"/>
      <c r="J462" s="46"/>
      <c r="K462" s="45"/>
      <c r="M462" s="162"/>
    </row>
    <row r="463" spans="1:13" hidden="1" outlineLevel="1" x14ac:dyDescent="0.3">
      <c r="A463" s="15">
        <v>459</v>
      </c>
      <c r="B463" s="16">
        <f t="shared" si="52"/>
        <v>23458.199999999997</v>
      </c>
      <c r="C463" s="41">
        <f t="shared" si="50"/>
        <v>35.19</v>
      </c>
      <c r="D463" s="41"/>
      <c r="E463" s="41">
        <f t="shared" si="49"/>
        <v>70.38</v>
      </c>
      <c r="F463" s="41">
        <f t="shared" si="51"/>
        <v>66.86099999999999</v>
      </c>
      <c r="G463" s="41">
        <f t="shared" si="47"/>
        <v>0</v>
      </c>
      <c r="H463" s="41">
        <f t="shared" si="48"/>
        <v>23525.060999999998</v>
      </c>
      <c r="I463" s="45"/>
      <c r="J463" s="46"/>
      <c r="K463" s="45"/>
      <c r="M463" s="162"/>
    </row>
    <row r="464" spans="1:13" hidden="1" outlineLevel="1" x14ac:dyDescent="0.3">
      <c r="A464" s="15">
        <v>460</v>
      </c>
      <c r="B464" s="16">
        <f t="shared" si="52"/>
        <v>23525.060999999998</v>
      </c>
      <c r="C464" s="41">
        <f t="shared" si="50"/>
        <v>35.29</v>
      </c>
      <c r="D464" s="41"/>
      <c r="E464" s="41">
        <f t="shared" si="49"/>
        <v>35.29</v>
      </c>
      <c r="F464" s="41">
        <f t="shared" si="51"/>
        <v>0</v>
      </c>
      <c r="G464" s="41">
        <f t="shared" si="47"/>
        <v>35.29</v>
      </c>
      <c r="H464" s="41">
        <f t="shared" si="48"/>
        <v>23525.060999999998</v>
      </c>
      <c r="I464" s="45"/>
      <c r="J464" s="46"/>
      <c r="K464" s="45"/>
      <c r="M464" s="162"/>
    </row>
    <row r="465" spans="1:13" hidden="1" outlineLevel="1" x14ac:dyDescent="0.3">
      <c r="A465" s="15">
        <v>461</v>
      </c>
      <c r="B465" s="16">
        <f t="shared" si="52"/>
        <v>23525.060999999998</v>
      </c>
      <c r="C465" s="41">
        <f t="shared" si="50"/>
        <v>35.29</v>
      </c>
      <c r="D465" s="41"/>
      <c r="E465" s="41">
        <f t="shared" si="49"/>
        <v>70.58</v>
      </c>
      <c r="F465" s="41">
        <f t="shared" si="51"/>
        <v>67.051000000000002</v>
      </c>
      <c r="G465" s="41">
        <f t="shared" si="47"/>
        <v>0</v>
      </c>
      <c r="H465" s="41">
        <f t="shared" si="48"/>
        <v>23592.111999999997</v>
      </c>
      <c r="I465" s="45"/>
      <c r="J465" s="46"/>
      <c r="K465" s="45"/>
      <c r="M465" s="162"/>
    </row>
    <row r="466" spans="1:13" hidden="1" outlineLevel="1" x14ac:dyDescent="0.3">
      <c r="A466" s="15">
        <v>462</v>
      </c>
      <c r="B466" s="16">
        <f t="shared" si="52"/>
        <v>23592.111999999997</v>
      </c>
      <c r="C466" s="41">
        <f t="shared" si="50"/>
        <v>35.39</v>
      </c>
      <c r="D466" s="41"/>
      <c r="E466" s="41">
        <f t="shared" si="49"/>
        <v>35.39</v>
      </c>
      <c r="F466" s="41">
        <f t="shared" si="51"/>
        <v>0</v>
      </c>
      <c r="G466" s="41">
        <f t="shared" si="47"/>
        <v>35.39</v>
      </c>
      <c r="H466" s="41">
        <f t="shared" si="48"/>
        <v>23592.111999999997</v>
      </c>
      <c r="I466" s="45"/>
      <c r="J466" s="46"/>
      <c r="K466" s="45"/>
      <c r="M466" s="162"/>
    </row>
    <row r="467" spans="1:13" hidden="1" outlineLevel="1" x14ac:dyDescent="0.3">
      <c r="A467" s="15">
        <v>463</v>
      </c>
      <c r="B467" s="16">
        <f t="shared" si="52"/>
        <v>23592.111999999997</v>
      </c>
      <c r="C467" s="41">
        <f t="shared" si="50"/>
        <v>35.39</v>
      </c>
      <c r="D467" s="41"/>
      <c r="E467" s="41">
        <f t="shared" si="49"/>
        <v>70.78</v>
      </c>
      <c r="F467" s="41">
        <f t="shared" si="51"/>
        <v>67.241</v>
      </c>
      <c r="G467" s="41">
        <f t="shared" si="47"/>
        <v>0</v>
      </c>
      <c r="H467" s="41">
        <f t="shared" si="48"/>
        <v>23659.352999999999</v>
      </c>
      <c r="I467" s="45"/>
      <c r="J467" s="46"/>
      <c r="K467" s="45"/>
      <c r="M467" s="162"/>
    </row>
    <row r="468" spans="1:13" hidden="1" outlineLevel="1" x14ac:dyDescent="0.3">
      <c r="A468" s="15">
        <v>464</v>
      </c>
      <c r="B468" s="16">
        <f t="shared" si="52"/>
        <v>23659.352999999999</v>
      </c>
      <c r="C468" s="41">
        <f t="shared" si="50"/>
        <v>35.49</v>
      </c>
      <c r="D468" s="41"/>
      <c r="E468" s="41">
        <f t="shared" si="49"/>
        <v>35.49</v>
      </c>
      <c r="F468" s="41">
        <f t="shared" si="51"/>
        <v>0</v>
      </c>
      <c r="G468" s="41">
        <f t="shared" si="47"/>
        <v>35.49</v>
      </c>
      <c r="H468" s="41">
        <f t="shared" si="48"/>
        <v>23659.352999999999</v>
      </c>
      <c r="I468" s="45"/>
      <c r="J468" s="46"/>
      <c r="K468" s="45"/>
      <c r="M468" s="162"/>
    </row>
    <row r="469" spans="1:13" hidden="1" outlineLevel="1" x14ac:dyDescent="0.3">
      <c r="A469" s="15">
        <v>465</v>
      </c>
      <c r="B469" s="16">
        <f t="shared" si="52"/>
        <v>23659.352999999999</v>
      </c>
      <c r="C469" s="41">
        <f t="shared" si="50"/>
        <v>35.49</v>
      </c>
      <c r="D469" s="41"/>
      <c r="E469" s="41">
        <f t="shared" si="49"/>
        <v>70.98</v>
      </c>
      <c r="F469" s="41">
        <f t="shared" si="51"/>
        <v>67.430999999999997</v>
      </c>
      <c r="G469" s="41">
        <f t="shared" si="47"/>
        <v>0</v>
      </c>
      <c r="H469" s="41">
        <f t="shared" si="48"/>
        <v>23726.784</v>
      </c>
      <c r="I469" s="45"/>
      <c r="J469" s="46"/>
      <c r="K469" s="45"/>
      <c r="M469" s="162"/>
    </row>
    <row r="470" spans="1:13" hidden="1" outlineLevel="1" x14ac:dyDescent="0.3">
      <c r="A470" s="15">
        <v>466</v>
      </c>
      <c r="B470" s="16">
        <f t="shared" si="52"/>
        <v>23726.784</v>
      </c>
      <c r="C470" s="41">
        <f t="shared" si="50"/>
        <v>35.590000000000003</v>
      </c>
      <c r="D470" s="41"/>
      <c r="E470" s="41">
        <f t="shared" si="49"/>
        <v>35.590000000000003</v>
      </c>
      <c r="F470" s="41">
        <f t="shared" si="51"/>
        <v>0</v>
      </c>
      <c r="G470" s="41">
        <f t="shared" si="47"/>
        <v>35.590000000000003</v>
      </c>
      <c r="H470" s="41">
        <f t="shared" si="48"/>
        <v>23726.784</v>
      </c>
      <c r="I470" s="45"/>
      <c r="J470" s="46"/>
      <c r="K470" s="45"/>
      <c r="M470" s="162"/>
    </row>
    <row r="471" spans="1:13" hidden="1" outlineLevel="1" x14ac:dyDescent="0.3">
      <c r="A471" s="15">
        <v>467</v>
      </c>
      <c r="B471" s="16">
        <f t="shared" si="52"/>
        <v>23726.784</v>
      </c>
      <c r="C471" s="41">
        <f t="shared" si="50"/>
        <v>35.590000000000003</v>
      </c>
      <c r="D471" s="41"/>
      <c r="E471" s="41">
        <f t="shared" si="49"/>
        <v>71.180000000000007</v>
      </c>
      <c r="F471" s="41">
        <f t="shared" si="51"/>
        <v>67.621000000000009</v>
      </c>
      <c r="G471" s="41">
        <f t="shared" si="47"/>
        <v>0</v>
      </c>
      <c r="H471" s="41">
        <f t="shared" si="48"/>
        <v>23794.404999999999</v>
      </c>
      <c r="I471" s="45"/>
      <c r="J471" s="46"/>
      <c r="K471" s="45"/>
      <c r="M471" s="162"/>
    </row>
    <row r="472" spans="1:13" hidden="1" outlineLevel="1" x14ac:dyDescent="0.3">
      <c r="A472" s="15">
        <v>468</v>
      </c>
      <c r="B472" s="16">
        <f t="shared" si="52"/>
        <v>23794.404999999999</v>
      </c>
      <c r="C472" s="41">
        <f t="shared" si="50"/>
        <v>35.69</v>
      </c>
      <c r="D472" s="41"/>
      <c r="E472" s="41">
        <f t="shared" si="49"/>
        <v>35.69</v>
      </c>
      <c r="F472" s="41">
        <f t="shared" si="51"/>
        <v>0</v>
      </c>
      <c r="G472" s="41">
        <f t="shared" ref="G472:G535" si="53">IF(F472&gt;0,0,E472-F472)</f>
        <v>35.69</v>
      </c>
      <c r="H472" s="41">
        <f t="shared" si="48"/>
        <v>23794.404999999999</v>
      </c>
      <c r="I472" s="45"/>
      <c r="J472" s="46"/>
      <c r="K472" s="45"/>
      <c r="M472" s="162"/>
    </row>
    <row r="473" spans="1:13" hidden="1" outlineLevel="1" x14ac:dyDescent="0.3">
      <c r="A473" s="15">
        <v>469</v>
      </c>
      <c r="B473" s="16">
        <f t="shared" si="52"/>
        <v>23794.404999999999</v>
      </c>
      <c r="C473" s="41">
        <f t="shared" si="50"/>
        <v>35.69</v>
      </c>
      <c r="D473" s="41"/>
      <c r="E473" s="41">
        <f t="shared" si="49"/>
        <v>71.38</v>
      </c>
      <c r="F473" s="41">
        <f t="shared" si="51"/>
        <v>67.810999999999993</v>
      </c>
      <c r="G473" s="41">
        <f t="shared" si="53"/>
        <v>0</v>
      </c>
      <c r="H473" s="41">
        <f t="shared" si="48"/>
        <v>23862.216</v>
      </c>
      <c r="I473" s="45"/>
      <c r="J473" s="46"/>
      <c r="K473" s="45"/>
      <c r="M473" s="162"/>
    </row>
    <row r="474" spans="1:13" hidden="1" outlineLevel="1" x14ac:dyDescent="0.3">
      <c r="A474" s="15">
        <v>470</v>
      </c>
      <c r="B474" s="16">
        <f t="shared" si="52"/>
        <v>23862.216</v>
      </c>
      <c r="C474" s="41">
        <f t="shared" si="50"/>
        <v>35.79</v>
      </c>
      <c r="D474" s="41"/>
      <c r="E474" s="41">
        <f t="shared" si="49"/>
        <v>35.79</v>
      </c>
      <c r="F474" s="41">
        <f t="shared" si="51"/>
        <v>0</v>
      </c>
      <c r="G474" s="41">
        <f t="shared" si="53"/>
        <v>35.79</v>
      </c>
      <c r="H474" s="41">
        <f t="shared" si="48"/>
        <v>23862.216</v>
      </c>
      <c r="I474" s="45"/>
      <c r="J474" s="46"/>
      <c r="K474" s="45"/>
      <c r="M474" s="162"/>
    </row>
    <row r="475" spans="1:13" hidden="1" outlineLevel="1" x14ac:dyDescent="0.3">
      <c r="A475" s="15">
        <v>471</v>
      </c>
      <c r="B475" s="16">
        <f t="shared" si="52"/>
        <v>23862.216</v>
      </c>
      <c r="C475" s="41">
        <f t="shared" si="50"/>
        <v>35.79</v>
      </c>
      <c r="D475" s="41"/>
      <c r="E475" s="41">
        <f t="shared" si="49"/>
        <v>71.58</v>
      </c>
      <c r="F475" s="41">
        <f t="shared" si="51"/>
        <v>68.000999999999991</v>
      </c>
      <c r="G475" s="41">
        <f t="shared" si="53"/>
        <v>0</v>
      </c>
      <c r="H475" s="41">
        <f t="shared" si="48"/>
        <v>23930.217000000001</v>
      </c>
      <c r="I475" s="45"/>
      <c r="J475" s="46"/>
      <c r="K475" s="45"/>
      <c r="M475" s="162"/>
    </row>
    <row r="476" spans="1:13" hidden="1" outlineLevel="1" x14ac:dyDescent="0.3">
      <c r="A476" s="15">
        <v>472</v>
      </c>
      <c r="B476" s="16">
        <f t="shared" si="52"/>
        <v>23930.217000000001</v>
      </c>
      <c r="C476" s="41">
        <f t="shared" si="50"/>
        <v>35.9</v>
      </c>
      <c r="D476" s="41"/>
      <c r="E476" s="41">
        <f t="shared" si="49"/>
        <v>35.9</v>
      </c>
      <c r="F476" s="41">
        <f t="shared" si="51"/>
        <v>0</v>
      </c>
      <c r="G476" s="41">
        <f t="shared" si="53"/>
        <v>35.9</v>
      </c>
      <c r="H476" s="41">
        <f t="shared" si="48"/>
        <v>23930.217000000001</v>
      </c>
      <c r="I476" s="45"/>
      <c r="J476" s="46"/>
      <c r="K476" s="45"/>
      <c r="M476" s="162"/>
    </row>
    <row r="477" spans="1:13" hidden="1" outlineLevel="1" x14ac:dyDescent="0.3">
      <c r="A477" s="15">
        <v>473</v>
      </c>
      <c r="B477" s="16">
        <f t="shared" si="52"/>
        <v>23930.217000000001</v>
      </c>
      <c r="C477" s="41">
        <f t="shared" si="50"/>
        <v>35.9</v>
      </c>
      <c r="D477" s="41"/>
      <c r="E477" s="41">
        <f t="shared" si="49"/>
        <v>71.8</v>
      </c>
      <c r="F477" s="41">
        <f t="shared" si="51"/>
        <v>68.209999999999994</v>
      </c>
      <c r="G477" s="41">
        <f t="shared" si="53"/>
        <v>0</v>
      </c>
      <c r="H477" s="41">
        <f t="shared" si="48"/>
        <v>23998.427</v>
      </c>
      <c r="I477" s="45"/>
      <c r="J477" s="46"/>
      <c r="K477" s="45"/>
      <c r="M477" s="162"/>
    </row>
    <row r="478" spans="1:13" hidden="1" outlineLevel="1" x14ac:dyDescent="0.3">
      <c r="A478" s="15">
        <v>474</v>
      </c>
      <c r="B478" s="16">
        <f t="shared" si="52"/>
        <v>23998.427</v>
      </c>
      <c r="C478" s="41">
        <f t="shared" si="50"/>
        <v>36</v>
      </c>
      <c r="D478" s="41"/>
      <c r="E478" s="41">
        <f t="shared" si="49"/>
        <v>36</v>
      </c>
      <c r="F478" s="41">
        <f t="shared" si="51"/>
        <v>0</v>
      </c>
      <c r="G478" s="41">
        <f t="shared" si="53"/>
        <v>36</v>
      </c>
      <c r="H478" s="41">
        <f t="shared" si="48"/>
        <v>23998.427</v>
      </c>
      <c r="I478" s="45"/>
      <c r="J478" s="46"/>
      <c r="K478" s="45"/>
      <c r="M478" s="162"/>
    </row>
    <row r="479" spans="1:13" hidden="1" outlineLevel="1" x14ac:dyDescent="0.3">
      <c r="A479" s="15">
        <v>475</v>
      </c>
      <c r="B479" s="16">
        <f t="shared" si="52"/>
        <v>23998.427</v>
      </c>
      <c r="C479" s="41">
        <f t="shared" si="50"/>
        <v>36</v>
      </c>
      <c r="D479" s="41"/>
      <c r="E479" s="41">
        <f t="shared" si="49"/>
        <v>72</v>
      </c>
      <c r="F479" s="41">
        <f t="shared" si="51"/>
        <v>68.399999999999991</v>
      </c>
      <c r="G479" s="41">
        <f t="shared" si="53"/>
        <v>0</v>
      </c>
      <c r="H479" s="41">
        <f t="shared" si="48"/>
        <v>24066.827000000001</v>
      </c>
      <c r="I479" s="45"/>
      <c r="J479" s="46"/>
      <c r="K479" s="45"/>
      <c r="M479" s="162"/>
    </row>
    <row r="480" spans="1:13" hidden="1" outlineLevel="1" x14ac:dyDescent="0.3">
      <c r="A480" s="15">
        <v>476</v>
      </c>
      <c r="B480" s="16">
        <f t="shared" si="52"/>
        <v>24066.827000000001</v>
      </c>
      <c r="C480" s="41">
        <f t="shared" si="50"/>
        <v>36.1</v>
      </c>
      <c r="D480" s="41"/>
      <c r="E480" s="41">
        <f t="shared" si="49"/>
        <v>36.1</v>
      </c>
      <c r="F480" s="41">
        <f t="shared" si="51"/>
        <v>0</v>
      </c>
      <c r="G480" s="41">
        <f t="shared" si="53"/>
        <v>36.1</v>
      </c>
      <c r="H480" s="41">
        <f t="shared" si="48"/>
        <v>24066.827000000001</v>
      </c>
      <c r="I480" s="45"/>
      <c r="J480" s="46"/>
      <c r="K480" s="45"/>
      <c r="M480" s="162"/>
    </row>
    <row r="481" spans="1:13" hidden="1" outlineLevel="1" x14ac:dyDescent="0.3">
      <c r="A481" s="15">
        <v>477</v>
      </c>
      <c r="B481" s="16">
        <f t="shared" si="52"/>
        <v>24066.827000000001</v>
      </c>
      <c r="C481" s="41">
        <f t="shared" si="50"/>
        <v>36.1</v>
      </c>
      <c r="D481" s="41"/>
      <c r="E481" s="41">
        <f t="shared" si="49"/>
        <v>72.2</v>
      </c>
      <c r="F481" s="41">
        <f t="shared" si="51"/>
        <v>68.59</v>
      </c>
      <c r="G481" s="41">
        <f t="shared" si="53"/>
        <v>0</v>
      </c>
      <c r="H481" s="41">
        <f t="shared" si="48"/>
        <v>24135.417000000001</v>
      </c>
      <c r="I481" s="45"/>
      <c r="J481" s="46"/>
      <c r="K481" s="45"/>
      <c r="M481" s="162"/>
    </row>
    <row r="482" spans="1:13" hidden="1" outlineLevel="1" x14ac:dyDescent="0.3">
      <c r="A482" s="15">
        <v>478</v>
      </c>
      <c r="B482" s="16">
        <f t="shared" si="52"/>
        <v>24135.417000000001</v>
      </c>
      <c r="C482" s="41">
        <f t="shared" si="50"/>
        <v>36.200000000000003</v>
      </c>
      <c r="D482" s="41"/>
      <c r="E482" s="41">
        <f t="shared" si="49"/>
        <v>36.200000000000003</v>
      </c>
      <c r="F482" s="41">
        <f t="shared" si="51"/>
        <v>0</v>
      </c>
      <c r="G482" s="41">
        <f t="shared" si="53"/>
        <v>36.200000000000003</v>
      </c>
      <c r="H482" s="41">
        <f t="shared" ref="H482:H545" si="54">B482+F482+(D482*gebuehr)</f>
        <v>24135.417000000001</v>
      </c>
      <c r="I482" s="45"/>
      <c r="J482" s="46"/>
      <c r="K482" s="45"/>
      <c r="M482" s="162"/>
    </row>
    <row r="483" spans="1:13" hidden="1" outlineLevel="1" x14ac:dyDescent="0.3">
      <c r="A483" s="15">
        <v>479</v>
      </c>
      <c r="B483" s="16">
        <f t="shared" si="52"/>
        <v>24135.417000000001</v>
      </c>
      <c r="C483" s="41">
        <f t="shared" si="50"/>
        <v>36.200000000000003</v>
      </c>
      <c r="D483" s="41"/>
      <c r="E483" s="41">
        <f t="shared" si="49"/>
        <v>72.400000000000006</v>
      </c>
      <c r="F483" s="41">
        <f t="shared" si="51"/>
        <v>68.78</v>
      </c>
      <c r="G483" s="41">
        <f t="shared" si="53"/>
        <v>0</v>
      </c>
      <c r="H483" s="41">
        <f t="shared" si="54"/>
        <v>24204.197</v>
      </c>
      <c r="I483" s="45"/>
      <c r="J483" s="46"/>
      <c r="K483" s="45"/>
      <c r="M483" s="162"/>
    </row>
    <row r="484" spans="1:13" hidden="1" outlineLevel="1" x14ac:dyDescent="0.3">
      <c r="A484" s="15">
        <v>480</v>
      </c>
      <c r="B484" s="16">
        <f t="shared" si="52"/>
        <v>24204.197</v>
      </c>
      <c r="C484" s="41">
        <f t="shared" si="50"/>
        <v>36.31</v>
      </c>
      <c r="D484" s="41">
        <f>D34</f>
        <v>200</v>
      </c>
      <c r="E484" s="41">
        <f t="shared" si="49"/>
        <v>36.31</v>
      </c>
      <c r="F484" s="41">
        <f t="shared" si="51"/>
        <v>0</v>
      </c>
      <c r="G484" s="41">
        <f t="shared" si="53"/>
        <v>36.31</v>
      </c>
      <c r="H484" s="41">
        <f t="shared" si="54"/>
        <v>24394.197</v>
      </c>
      <c r="I484" s="47">
        <f>D484+I454</f>
        <v>13200</v>
      </c>
      <c r="J484" s="41"/>
      <c r="K484" s="45"/>
      <c r="M484" s="162"/>
    </row>
    <row r="485" spans="1:13" hidden="1" outlineLevel="1" x14ac:dyDescent="0.3">
      <c r="A485" s="15">
        <v>481</v>
      </c>
      <c r="B485" s="16">
        <f t="shared" si="52"/>
        <v>24394.197</v>
      </c>
      <c r="C485" s="41">
        <f t="shared" si="50"/>
        <v>36.590000000000003</v>
      </c>
      <c r="D485" s="41"/>
      <c r="E485" s="41">
        <f t="shared" si="49"/>
        <v>72.900000000000006</v>
      </c>
      <c r="F485" s="41">
        <f t="shared" si="51"/>
        <v>69.254999999999995</v>
      </c>
      <c r="G485" s="41">
        <f t="shared" si="53"/>
        <v>0</v>
      </c>
      <c r="H485" s="41">
        <f t="shared" si="54"/>
        <v>24463.452000000001</v>
      </c>
      <c r="I485" s="45"/>
      <c r="J485" s="46"/>
      <c r="K485" s="45"/>
      <c r="M485" s="162"/>
    </row>
    <row r="486" spans="1:13" hidden="1" outlineLevel="1" x14ac:dyDescent="0.3">
      <c r="A486" s="15">
        <v>482</v>
      </c>
      <c r="B486" s="16">
        <f t="shared" si="52"/>
        <v>24463.452000000001</v>
      </c>
      <c r="C486" s="41">
        <f t="shared" si="50"/>
        <v>36.700000000000003</v>
      </c>
      <c r="D486" s="41"/>
      <c r="E486" s="41">
        <f t="shared" si="49"/>
        <v>36.700000000000003</v>
      </c>
      <c r="F486" s="41">
        <f t="shared" si="51"/>
        <v>0</v>
      </c>
      <c r="G486" s="41">
        <f t="shared" si="53"/>
        <v>36.700000000000003</v>
      </c>
      <c r="H486" s="41">
        <f t="shared" si="54"/>
        <v>24463.452000000001</v>
      </c>
      <c r="I486" s="45"/>
      <c r="J486" s="46"/>
      <c r="K486" s="45"/>
      <c r="M486" s="162"/>
    </row>
    <row r="487" spans="1:13" hidden="1" outlineLevel="1" x14ac:dyDescent="0.3">
      <c r="A487" s="15">
        <v>483</v>
      </c>
      <c r="B487" s="16">
        <f t="shared" si="52"/>
        <v>24463.452000000001</v>
      </c>
      <c r="C487" s="41">
        <f t="shared" si="50"/>
        <v>36.700000000000003</v>
      </c>
      <c r="D487" s="41"/>
      <c r="E487" s="41">
        <f t="shared" si="49"/>
        <v>73.400000000000006</v>
      </c>
      <c r="F487" s="41">
        <f t="shared" si="51"/>
        <v>69.73</v>
      </c>
      <c r="G487" s="41">
        <f t="shared" si="53"/>
        <v>0</v>
      </c>
      <c r="H487" s="41">
        <f t="shared" si="54"/>
        <v>24533.182000000001</v>
      </c>
      <c r="I487" s="45"/>
      <c r="J487" s="46"/>
      <c r="K487" s="45"/>
      <c r="M487" s="162"/>
    </row>
    <row r="488" spans="1:13" hidden="1" outlineLevel="1" x14ac:dyDescent="0.3">
      <c r="A488" s="15">
        <v>484</v>
      </c>
      <c r="B488" s="16">
        <f t="shared" si="52"/>
        <v>24533.182000000001</v>
      </c>
      <c r="C488" s="41">
        <f t="shared" si="50"/>
        <v>36.799999999999997</v>
      </c>
      <c r="D488" s="41"/>
      <c r="E488" s="41">
        <f t="shared" si="49"/>
        <v>36.799999999999997</v>
      </c>
      <c r="F488" s="41">
        <f t="shared" si="51"/>
        <v>0</v>
      </c>
      <c r="G488" s="41">
        <f t="shared" si="53"/>
        <v>36.799999999999997</v>
      </c>
      <c r="H488" s="41">
        <f t="shared" si="54"/>
        <v>24533.182000000001</v>
      </c>
      <c r="I488" s="45"/>
      <c r="J488" s="46"/>
      <c r="K488" s="45"/>
      <c r="M488" s="162"/>
    </row>
    <row r="489" spans="1:13" hidden="1" outlineLevel="1" x14ac:dyDescent="0.3">
      <c r="A489" s="15">
        <v>485</v>
      </c>
      <c r="B489" s="16">
        <f t="shared" si="52"/>
        <v>24533.182000000001</v>
      </c>
      <c r="C489" s="41">
        <f t="shared" si="50"/>
        <v>36.799999999999997</v>
      </c>
      <c r="D489" s="41"/>
      <c r="E489" s="41">
        <f t="shared" si="49"/>
        <v>73.599999999999994</v>
      </c>
      <c r="F489" s="41">
        <f t="shared" si="51"/>
        <v>69.919999999999987</v>
      </c>
      <c r="G489" s="41">
        <f t="shared" si="53"/>
        <v>0</v>
      </c>
      <c r="H489" s="41">
        <f t="shared" si="54"/>
        <v>24603.101999999999</v>
      </c>
      <c r="I489" s="45"/>
      <c r="J489" s="46"/>
      <c r="K489" s="45"/>
      <c r="M489" s="162"/>
    </row>
    <row r="490" spans="1:13" hidden="1" outlineLevel="1" x14ac:dyDescent="0.3">
      <c r="A490" s="15">
        <v>486</v>
      </c>
      <c r="B490" s="16">
        <f t="shared" si="52"/>
        <v>24603.101999999999</v>
      </c>
      <c r="C490" s="41">
        <f t="shared" si="50"/>
        <v>36.9</v>
      </c>
      <c r="D490" s="41"/>
      <c r="E490" s="41">
        <f t="shared" si="49"/>
        <v>36.9</v>
      </c>
      <c r="F490" s="41">
        <f t="shared" si="51"/>
        <v>0</v>
      </c>
      <c r="G490" s="41">
        <f t="shared" si="53"/>
        <v>36.9</v>
      </c>
      <c r="H490" s="41">
        <f t="shared" si="54"/>
        <v>24603.101999999999</v>
      </c>
      <c r="I490" s="45"/>
      <c r="J490" s="46"/>
      <c r="K490" s="45"/>
      <c r="M490" s="162"/>
    </row>
    <row r="491" spans="1:13" hidden="1" outlineLevel="1" x14ac:dyDescent="0.3">
      <c r="A491" s="15">
        <v>487</v>
      </c>
      <c r="B491" s="16">
        <f t="shared" si="52"/>
        <v>24603.101999999999</v>
      </c>
      <c r="C491" s="41">
        <f t="shared" si="50"/>
        <v>36.9</v>
      </c>
      <c r="D491" s="41"/>
      <c r="E491" s="41">
        <f t="shared" si="49"/>
        <v>73.8</v>
      </c>
      <c r="F491" s="41">
        <f t="shared" si="51"/>
        <v>70.11</v>
      </c>
      <c r="G491" s="41">
        <f t="shared" si="53"/>
        <v>0</v>
      </c>
      <c r="H491" s="41">
        <f t="shared" si="54"/>
        <v>24673.212</v>
      </c>
      <c r="I491" s="45"/>
      <c r="J491" s="46"/>
      <c r="K491" s="45"/>
      <c r="M491" s="162"/>
    </row>
    <row r="492" spans="1:13" hidden="1" outlineLevel="1" x14ac:dyDescent="0.3">
      <c r="A492" s="15">
        <v>488</v>
      </c>
      <c r="B492" s="16">
        <f t="shared" si="52"/>
        <v>24673.212</v>
      </c>
      <c r="C492" s="41">
        <f t="shared" si="50"/>
        <v>37.01</v>
      </c>
      <c r="D492" s="41"/>
      <c r="E492" s="41">
        <f t="shared" si="49"/>
        <v>37.01</v>
      </c>
      <c r="F492" s="41">
        <f t="shared" si="51"/>
        <v>0</v>
      </c>
      <c r="G492" s="41">
        <f t="shared" si="53"/>
        <v>37.01</v>
      </c>
      <c r="H492" s="41">
        <f t="shared" si="54"/>
        <v>24673.212</v>
      </c>
      <c r="I492" s="45"/>
      <c r="J492" s="46"/>
      <c r="K492" s="45"/>
      <c r="M492" s="162"/>
    </row>
    <row r="493" spans="1:13" hidden="1" outlineLevel="1" x14ac:dyDescent="0.3">
      <c r="A493" s="15">
        <v>489</v>
      </c>
      <c r="B493" s="16">
        <f t="shared" si="52"/>
        <v>24673.212</v>
      </c>
      <c r="C493" s="41">
        <f t="shared" si="50"/>
        <v>37.01</v>
      </c>
      <c r="D493" s="41"/>
      <c r="E493" s="41">
        <f t="shared" si="49"/>
        <v>74.02</v>
      </c>
      <c r="F493" s="41">
        <f t="shared" si="51"/>
        <v>70.318999999999988</v>
      </c>
      <c r="G493" s="41">
        <f t="shared" si="53"/>
        <v>0</v>
      </c>
      <c r="H493" s="41">
        <f t="shared" si="54"/>
        <v>24743.530999999999</v>
      </c>
      <c r="I493" s="45"/>
      <c r="J493" s="46"/>
      <c r="K493" s="45"/>
      <c r="M493" s="162"/>
    </row>
    <row r="494" spans="1:13" hidden="1" outlineLevel="1" x14ac:dyDescent="0.3">
      <c r="A494" s="15">
        <v>490</v>
      </c>
      <c r="B494" s="16">
        <f t="shared" si="52"/>
        <v>24743.530999999999</v>
      </c>
      <c r="C494" s="41">
        <f t="shared" si="50"/>
        <v>37.119999999999997</v>
      </c>
      <c r="D494" s="41"/>
      <c r="E494" s="41">
        <f t="shared" si="49"/>
        <v>37.119999999999997</v>
      </c>
      <c r="F494" s="41">
        <f t="shared" si="51"/>
        <v>0</v>
      </c>
      <c r="G494" s="41">
        <f t="shared" si="53"/>
        <v>37.119999999999997</v>
      </c>
      <c r="H494" s="41">
        <f t="shared" si="54"/>
        <v>24743.530999999999</v>
      </c>
      <c r="I494" s="45"/>
      <c r="J494" s="46"/>
      <c r="K494" s="45"/>
      <c r="M494" s="162"/>
    </row>
    <row r="495" spans="1:13" hidden="1" outlineLevel="1" x14ac:dyDescent="0.3">
      <c r="A495" s="15">
        <v>491</v>
      </c>
      <c r="B495" s="16">
        <f t="shared" si="52"/>
        <v>24743.530999999999</v>
      </c>
      <c r="C495" s="41">
        <f t="shared" si="50"/>
        <v>37.119999999999997</v>
      </c>
      <c r="D495" s="41"/>
      <c r="E495" s="41">
        <f t="shared" si="49"/>
        <v>74.239999999999995</v>
      </c>
      <c r="F495" s="41">
        <f t="shared" si="51"/>
        <v>70.527999999999992</v>
      </c>
      <c r="G495" s="41">
        <f t="shared" si="53"/>
        <v>0</v>
      </c>
      <c r="H495" s="41">
        <f t="shared" si="54"/>
        <v>24814.058999999997</v>
      </c>
      <c r="I495" s="45"/>
      <c r="J495" s="46"/>
      <c r="K495" s="45"/>
      <c r="M495" s="162"/>
    </row>
    <row r="496" spans="1:13" hidden="1" outlineLevel="1" x14ac:dyDescent="0.3">
      <c r="A496" s="15">
        <v>492</v>
      </c>
      <c r="B496" s="16">
        <f t="shared" si="52"/>
        <v>24814.058999999997</v>
      </c>
      <c r="C496" s="41">
        <f t="shared" si="50"/>
        <v>37.22</v>
      </c>
      <c r="D496" s="41"/>
      <c r="E496" s="41">
        <f t="shared" si="49"/>
        <v>37.22</v>
      </c>
      <c r="F496" s="41">
        <f t="shared" si="51"/>
        <v>0</v>
      </c>
      <c r="G496" s="41">
        <f t="shared" si="53"/>
        <v>37.22</v>
      </c>
      <c r="H496" s="41">
        <f t="shared" si="54"/>
        <v>24814.058999999997</v>
      </c>
      <c r="I496" s="45"/>
      <c r="J496" s="46"/>
      <c r="K496" s="45"/>
      <c r="M496" s="162"/>
    </row>
    <row r="497" spans="1:13" hidden="1" outlineLevel="1" x14ac:dyDescent="0.3">
      <c r="A497" s="15">
        <v>493</v>
      </c>
      <c r="B497" s="16">
        <f t="shared" si="52"/>
        <v>24814.058999999997</v>
      </c>
      <c r="C497" s="41">
        <f t="shared" si="50"/>
        <v>37.22</v>
      </c>
      <c r="D497" s="41"/>
      <c r="E497" s="41">
        <f t="shared" si="49"/>
        <v>74.44</v>
      </c>
      <c r="F497" s="41">
        <f t="shared" si="51"/>
        <v>70.717999999999989</v>
      </c>
      <c r="G497" s="41">
        <f t="shared" si="53"/>
        <v>0</v>
      </c>
      <c r="H497" s="41">
        <f t="shared" si="54"/>
        <v>24884.776999999998</v>
      </c>
      <c r="I497" s="45"/>
      <c r="J497" s="46"/>
      <c r="K497" s="45"/>
      <c r="M497" s="162"/>
    </row>
    <row r="498" spans="1:13" hidden="1" outlineLevel="1" x14ac:dyDescent="0.3">
      <c r="A498" s="15">
        <v>494</v>
      </c>
      <c r="B498" s="16">
        <f t="shared" si="52"/>
        <v>24884.776999999998</v>
      </c>
      <c r="C498" s="41">
        <f t="shared" si="50"/>
        <v>37.33</v>
      </c>
      <c r="D498" s="41"/>
      <c r="E498" s="41">
        <f t="shared" si="49"/>
        <v>37.33</v>
      </c>
      <c r="F498" s="41">
        <f t="shared" si="51"/>
        <v>0</v>
      </c>
      <c r="G498" s="41">
        <f t="shared" si="53"/>
        <v>37.33</v>
      </c>
      <c r="H498" s="41">
        <f t="shared" si="54"/>
        <v>24884.776999999998</v>
      </c>
      <c r="I498" s="45"/>
      <c r="J498" s="46"/>
      <c r="K498" s="45"/>
      <c r="M498" s="162"/>
    </row>
    <row r="499" spans="1:13" hidden="1" outlineLevel="1" x14ac:dyDescent="0.3">
      <c r="A499" s="15">
        <v>495</v>
      </c>
      <c r="B499" s="16">
        <f t="shared" si="52"/>
        <v>24884.776999999998</v>
      </c>
      <c r="C499" s="41">
        <f t="shared" si="50"/>
        <v>37.33</v>
      </c>
      <c r="D499" s="41"/>
      <c r="E499" s="41">
        <f t="shared" si="49"/>
        <v>74.66</v>
      </c>
      <c r="F499" s="41">
        <f t="shared" si="51"/>
        <v>70.926999999999992</v>
      </c>
      <c r="G499" s="41">
        <f t="shared" si="53"/>
        <v>0</v>
      </c>
      <c r="H499" s="41">
        <f t="shared" si="54"/>
        <v>24955.703999999998</v>
      </c>
      <c r="I499" s="45"/>
      <c r="J499" s="46"/>
      <c r="K499" s="45"/>
      <c r="M499" s="162"/>
    </row>
    <row r="500" spans="1:13" hidden="1" outlineLevel="1" x14ac:dyDescent="0.3">
      <c r="A500" s="15">
        <v>496</v>
      </c>
      <c r="B500" s="16">
        <f t="shared" si="52"/>
        <v>24955.703999999998</v>
      </c>
      <c r="C500" s="41">
        <f t="shared" si="50"/>
        <v>37.43</v>
      </c>
      <c r="D500" s="41"/>
      <c r="E500" s="41">
        <f t="shared" si="49"/>
        <v>37.43</v>
      </c>
      <c r="F500" s="41">
        <f t="shared" si="51"/>
        <v>0</v>
      </c>
      <c r="G500" s="41">
        <f t="shared" si="53"/>
        <v>37.43</v>
      </c>
      <c r="H500" s="41">
        <f t="shared" si="54"/>
        <v>24955.703999999998</v>
      </c>
      <c r="I500" s="45"/>
      <c r="J500" s="46"/>
      <c r="K500" s="45"/>
      <c r="M500" s="162"/>
    </row>
    <row r="501" spans="1:13" hidden="1" outlineLevel="1" x14ac:dyDescent="0.3">
      <c r="A501" s="15">
        <v>497</v>
      </c>
      <c r="B501" s="16">
        <f t="shared" si="52"/>
        <v>24955.703999999998</v>
      </c>
      <c r="C501" s="41">
        <f t="shared" si="50"/>
        <v>37.43</v>
      </c>
      <c r="D501" s="41"/>
      <c r="E501" s="41">
        <f t="shared" si="49"/>
        <v>74.86</v>
      </c>
      <c r="F501" s="41">
        <f t="shared" si="51"/>
        <v>71.11699999999999</v>
      </c>
      <c r="G501" s="41">
        <f t="shared" si="53"/>
        <v>0</v>
      </c>
      <c r="H501" s="41">
        <f t="shared" si="54"/>
        <v>25026.820999999996</v>
      </c>
      <c r="I501" s="45"/>
      <c r="J501" s="46"/>
      <c r="K501" s="45"/>
      <c r="M501" s="162"/>
    </row>
    <row r="502" spans="1:13" hidden="1" outlineLevel="1" x14ac:dyDescent="0.3">
      <c r="A502" s="15">
        <v>498</v>
      </c>
      <c r="B502" s="16">
        <f t="shared" si="52"/>
        <v>25026.820999999996</v>
      </c>
      <c r="C502" s="41">
        <f t="shared" si="50"/>
        <v>37.54</v>
      </c>
      <c r="D502" s="41"/>
      <c r="E502" s="41">
        <f t="shared" si="49"/>
        <v>37.54</v>
      </c>
      <c r="F502" s="41">
        <f t="shared" si="51"/>
        <v>0</v>
      </c>
      <c r="G502" s="41">
        <f t="shared" si="53"/>
        <v>37.54</v>
      </c>
      <c r="H502" s="41">
        <f t="shared" si="54"/>
        <v>25026.820999999996</v>
      </c>
      <c r="I502" s="45"/>
      <c r="J502" s="46"/>
      <c r="K502" s="45"/>
      <c r="M502" s="162"/>
    </row>
    <row r="503" spans="1:13" hidden="1" outlineLevel="1" x14ac:dyDescent="0.3">
      <c r="A503" s="15">
        <v>499</v>
      </c>
      <c r="B503" s="16">
        <f t="shared" si="52"/>
        <v>25026.820999999996</v>
      </c>
      <c r="C503" s="41">
        <f t="shared" si="50"/>
        <v>37.54</v>
      </c>
      <c r="D503" s="41"/>
      <c r="E503" s="41">
        <f t="shared" si="49"/>
        <v>75.08</v>
      </c>
      <c r="F503" s="41">
        <f t="shared" si="51"/>
        <v>71.325999999999993</v>
      </c>
      <c r="G503" s="41">
        <f t="shared" si="53"/>
        <v>0</v>
      </c>
      <c r="H503" s="41">
        <f t="shared" si="54"/>
        <v>25098.146999999997</v>
      </c>
      <c r="I503" s="45"/>
      <c r="J503" s="46"/>
      <c r="K503" s="45"/>
      <c r="M503" s="162"/>
    </row>
    <row r="504" spans="1:13" hidden="1" outlineLevel="1" x14ac:dyDescent="0.3">
      <c r="A504" s="15">
        <v>500</v>
      </c>
      <c r="B504" s="16">
        <f t="shared" si="52"/>
        <v>25098.146999999997</v>
      </c>
      <c r="C504" s="41">
        <f t="shared" si="50"/>
        <v>37.65</v>
      </c>
      <c r="D504" s="41"/>
      <c r="E504" s="41">
        <f t="shared" si="49"/>
        <v>37.65</v>
      </c>
      <c r="F504" s="41">
        <f t="shared" si="51"/>
        <v>0</v>
      </c>
      <c r="G504" s="41">
        <f t="shared" si="53"/>
        <v>37.65</v>
      </c>
      <c r="H504" s="41">
        <f t="shared" si="54"/>
        <v>25098.146999999997</v>
      </c>
      <c r="I504" s="45"/>
      <c r="J504" s="46"/>
      <c r="K504" s="45"/>
      <c r="M504" s="162"/>
    </row>
    <row r="505" spans="1:13" hidden="1" outlineLevel="1" x14ac:dyDescent="0.3">
      <c r="A505" s="15">
        <v>501</v>
      </c>
      <c r="B505" s="16">
        <f t="shared" si="52"/>
        <v>25098.146999999997</v>
      </c>
      <c r="C505" s="41">
        <f t="shared" si="50"/>
        <v>37.65</v>
      </c>
      <c r="D505" s="41"/>
      <c r="E505" s="41">
        <f t="shared" si="49"/>
        <v>75.3</v>
      </c>
      <c r="F505" s="41">
        <f t="shared" si="51"/>
        <v>71.534999999999997</v>
      </c>
      <c r="G505" s="41">
        <f t="shared" si="53"/>
        <v>0</v>
      </c>
      <c r="H505" s="41">
        <f t="shared" si="54"/>
        <v>25169.681999999997</v>
      </c>
      <c r="I505" s="45"/>
      <c r="J505" s="46"/>
      <c r="K505" s="45"/>
      <c r="M505" s="162"/>
    </row>
    <row r="506" spans="1:13" hidden="1" outlineLevel="1" x14ac:dyDescent="0.3">
      <c r="A506" s="15">
        <v>502</v>
      </c>
      <c r="B506" s="16">
        <f t="shared" si="52"/>
        <v>25169.681999999997</v>
      </c>
      <c r="C506" s="41">
        <f t="shared" si="50"/>
        <v>37.75</v>
      </c>
      <c r="D506" s="41"/>
      <c r="E506" s="41">
        <f t="shared" si="49"/>
        <v>37.75</v>
      </c>
      <c r="F506" s="41">
        <f t="shared" si="51"/>
        <v>0</v>
      </c>
      <c r="G506" s="41">
        <f t="shared" si="53"/>
        <v>37.75</v>
      </c>
      <c r="H506" s="41">
        <f t="shared" si="54"/>
        <v>25169.681999999997</v>
      </c>
      <c r="I506" s="45"/>
      <c r="J506" s="46"/>
      <c r="K506" s="45"/>
      <c r="M506" s="162"/>
    </row>
    <row r="507" spans="1:13" hidden="1" outlineLevel="1" x14ac:dyDescent="0.3">
      <c r="A507" s="15">
        <v>503</v>
      </c>
      <c r="B507" s="16">
        <f t="shared" si="52"/>
        <v>25169.681999999997</v>
      </c>
      <c r="C507" s="41">
        <f t="shared" si="50"/>
        <v>37.75</v>
      </c>
      <c r="D507" s="41"/>
      <c r="E507" s="41">
        <f t="shared" si="49"/>
        <v>75.5</v>
      </c>
      <c r="F507" s="41">
        <f t="shared" si="51"/>
        <v>71.724999999999994</v>
      </c>
      <c r="G507" s="41">
        <f t="shared" si="53"/>
        <v>0</v>
      </c>
      <c r="H507" s="41">
        <f t="shared" si="54"/>
        <v>25241.406999999996</v>
      </c>
      <c r="I507" s="45"/>
      <c r="J507" s="46"/>
      <c r="K507" s="45"/>
      <c r="M507" s="162"/>
    </row>
    <row r="508" spans="1:13" hidden="1" outlineLevel="1" x14ac:dyDescent="0.3">
      <c r="A508" s="15">
        <v>504</v>
      </c>
      <c r="B508" s="16">
        <f t="shared" si="52"/>
        <v>25241.406999999996</v>
      </c>
      <c r="C508" s="41">
        <f t="shared" si="50"/>
        <v>37.86</v>
      </c>
      <c r="D508" s="41"/>
      <c r="E508" s="41">
        <f t="shared" si="49"/>
        <v>37.86</v>
      </c>
      <c r="F508" s="41">
        <f t="shared" si="51"/>
        <v>0</v>
      </c>
      <c r="G508" s="41">
        <f t="shared" si="53"/>
        <v>37.86</v>
      </c>
      <c r="H508" s="41">
        <f t="shared" si="54"/>
        <v>25241.406999999996</v>
      </c>
      <c r="I508" s="45"/>
      <c r="J508" s="46"/>
      <c r="K508" s="45"/>
      <c r="M508" s="162"/>
    </row>
    <row r="509" spans="1:13" hidden="1" outlineLevel="1" x14ac:dyDescent="0.3">
      <c r="A509" s="15">
        <v>505</v>
      </c>
      <c r="B509" s="16">
        <f t="shared" si="52"/>
        <v>25241.406999999996</v>
      </c>
      <c r="C509" s="41">
        <f t="shared" si="50"/>
        <v>37.86</v>
      </c>
      <c r="D509" s="41"/>
      <c r="E509" s="41">
        <f t="shared" si="49"/>
        <v>75.72</v>
      </c>
      <c r="F509" s="41">
        <f t="shared" si="51"/>
        <v>71.933999999999997</v>
      </c>
      <c r="G509" s="41">
        <f t="shared" si="53"/>
        <v>0</v>
      </c>
      <c r="H509" s="41">
        <f t="shared" si="54"/>
        <v>25313.340999999997</v>
      </c>
      <c r="I509" s="45"/>
      <c r="J509" s="46"/>
      <c r="K509" s="45"/>
      <c r="M509" s="162"/>
    </row>
    <row r="510" spans="1:13" hidden="1" outlineLevel="1" x14ac:dyDescent="0.3">
      <c r="A510" s="15">
        <v>506</v>
      </c>
      <c r="B510" s="16">
        <f t="shared" si="52"/>
        <v>25313.340999999997</v>
      </c>
      <c r="C510" s="41">
        <f t="shared" si="50"/>
        <v>37.97</v>
      </c>
      <c r="D510" s="41"/>
      <c r="E510" s="41">
        <f t="shared" si="49"/>
        <v>37.97</v>
      </c>
      <c r="F510" s="41">
        <f t="shared" si="51"/>
        <v>0</v>
      </c>
      <c r="G510" s="41">
        <f t="shared" si="53"/>
        <v>37.97</v>
      </c>
      <c r="H510" s="41">
        <f t="shared" si="54"/>
        <v>25313.340999999997</v>
      </c>
      <c r="I510" s="45"/>
      <c r="J510" s="46"/>
      <c r="K510" s="45"/>
      <c r="M510" s="162"/>
    </row>
    <row r="511" spans="1:13" hidden="1" outlineLevel="1" x14ac:dyDescent="0.3">
      <c r="A511" s="15">
        <v>507</v>
      </c>
      <c r="B511" s="16">
        <f t="shared" si="52"/>
        <v>25313.340999999997</v>
      </c>
      <c r="C511" s="41">
        <f t="shared" si="50"/>
        <v>37.97</v>
      </c>
      <c r="D511" s="41"/>
      <c r="E511" s="41">
        <f t="shared" si="49"/>
        <v>75.94</v>
      </c>
      <c r="F511" s="41">
        <f t="shared" si="51"/>
        <v>72.143000000000001</v>
      </c>
      <c r="G511" s="41">
        <f t="shared" si="53"/>
        <v>0</v>
      </c>
      <c r="H511" s="41">
        <f t="shared" si="54"/>
        <v>25385.483999999997</v>
      </c>
      <c r="I511" s="45"/>
      <c r="J511" s="46"/>
      <c r="K511" s="45"/>
      <c r="M511" s="162"/>
    </row>
    <row r="512" spans="1:13" hidden="1" outlineLevel="1" x14ac:dyDescent="0.3">
      <c r="A512" s="15">
        <v>508</v>
      </c>
      <c r="B512" s="16">
        <f t="shared" si="52"/>
        <v>25385.483999999997</v>
      </c>
      <c r="C512" s="41">
        <f t="shared" si="50"/>
        <v>38.08</v>
      </c>
      <c r="D512" s="41"/>
      <c r="E512" s="41">
        <f t="shared" si="49"/>
        <v>38.08</v>
      </c>
      <c r="F512" s="41">
        <f t="shared" si="51"/>
        <v>0</v>
      </c>
      <c r="G512" s="41">
        <f t="shared" si="53"/>
        <v>38.08</v>
      </c>
      <c r="H512" s="41">
        <f t="shared" si="54"/>
        <v>25385.483999999997</v>
      </c>
      <c r="I512" s="45"/>
      <c r="J512" s="46"/>
      <c r="K512" s="45"/>
      <c r="M512" s="162"/>
    </row>
    <row r="513" spans="1:13" hidden="1" outlineLevel="1" x14ac:dyDescent="0.3">
      <c r="A513" s="15">
        <v>509</v>
      </c>
      <c r="B513" s="16">
        <f t="shared" si="52"/>
        <v>25385.483999999997</v>
      </c>
      <c r="C513" s="41">
        <f t="shared" si="50"/>
        <v>38.08</v>
      </c>
      <c r="D513" s="41"/>
      <c r="E513" s="41">
        <f t="shared" si="49"/>
        <v>76.16</v>
      </c>
      <c r="F513" s="41">
        <f t="shared" si="51"/>
        <v>72.35199999999999</v>
      </c>
      <c r="G513" s="41">
        <f t="shared" si="53"/>
        <v>0</v>
      </c>
      <c r="H513" s="41">
        <f t="shared" si="54"/>
        <v>25457.835999999996</v>
      </c>
      <c r="I513" s="45"/>
      <c r="J513" s="46"/>
      <c r="K513" s="45"/>
      <c r="M513" s="162"/>
    </row>
    <row r="514" spans="1:13" hidden="1" outlineLevel="1" x14ac:dyDescent="0.3">
      <c r="A514" s="15">
        <v>510</v>
      </c>
      <c r="B514" s="16">
        <f t="shared" si="52"/>
        <v>25457.835999999996</v>
      </c>
      <c r="C514" s="41">
        <f t="shared" si="50"/>
        <v>38.19</v>
      </c>
      <c r="D514" s="41">
        <f>D34</f>
        <v>200</v>
      </c>
      <c r="E514" s="41">
        <f t="shared" si="49"/>
        <v>38.19</v>
      </c>
      <c r="F514" s="41">
        <f t="shared" si="51"/>
        <v>0</v>
      </c>
      <c r="G514" s="41">
        <f t="shared" si="53"/>
        <v>38.19</v>
      </c>
      <c r="H514" s="41">
        <f t="shared" si="54"/>
        <v>25647.835999999996</v>
      </c>
      <c r="I514" s="47">
        <f>D514+I484</f>
        <v>13400</v>
      </c>
      <c r="J514" s="41"/>
      <c r="K514" s="45"/>
      <c r="M514" s="162"/>
    </row>
    <row r="515" spans="1:13" hidden="1" outlineLevel="1" x14ac:dyDescent="0.3">
      <c r="A515" s="15">
        <v>511</v>
      </c>
      <c r="B515" s="16">
        <f t="shared" si="52"/>
        <v>25647.835999999996</v>
      </c>
      <c r="C515" s="41">
        <f t="shared" si="50"/>
        <v>38.47</v>
      </c>
      <c r="D515" s="41"/>
      <c r="E515" s="41">
        <f t="shared" si="49"/>
        <v>76.66</v>
      </c>
      <c r="F515" s="41">
        <f t="shared" si="51"/>
        <v>72.826999999999998</v>
      </c>
      <c r="G515" s="41">
        <f t="shared" si="53"/>
        <v>0</v>
      </c>
      <c r="H515" s="41">
        <f t="shared" si="54"/>
        <v>25720.662999999997</v>
      </c>
      <c r="I515" s="45"/>
      <c r="J515" s="46"/>
      <c r="K515" s="45"/>
      <c r="M515" s="162"/>
    </row>
    <row r="516" spans="1:13" hidden="1" outlineLevel="1" x14ac:dyDescent="0.3">
      <c r="A516" s="15">
        <v>512</v>
      </c>
      <c r="B516" s="16">
        <f t="shared" si="52"/>
        <v>25720.662999999997</v>
      </c>
      <c r="C516" s="41">
        <f t="shared" si="50"/>
        <v>38.58</v>
      </c>
      <c r="D516" s="41"/>
      <c r="E516" s="41">
        <f t="shared" ref="E516:E579" si="55">C516+G515</f>
        <v>38.58</v>
      </c>
      <c r="F516" s="41">
        <f t="shared" si="51"/>
        <v>0</v>
      </c>
      <c r="G516" s="41">
        <f t="shared" si="53"/>
        <v>38.58</v>
      </c>
      <c r="H516" s="41">
        <f t="shared" si="54"/>
        <v>25720.662999999997</v>
      </c>
      <c r="I516" s="45"/>
      <c r="J516" s="46"/>
      <c r="K516" s="45"/>
      <c r="M516" s="162"/>
    </row>
    <row r="517" spans="1:13" hidden="1" outlineLevel="1" x14ac:dyDescent="0.3">
      <c r="A517" s="15">
        <v>513</v>
      </c>
      <c r="B517" s="16">
        <f t="shared" si="52"/>
        <v>25720.662999999997</v>
      </c>
      <c r="C517" s="41">
        <f t="shared" ref="C517:C580" si="56">ROUND(B517*Ertrag/100,2)</f>
        <v>38.58</v>
      </c>
      <c r="D517" s="41"/>
      <c r="E517" s="41">
        <f t="shared" si="55"/>
        <v>77.16</v>
      </c>
      <c r="F517" s="41">
        <f t="shared" ref="F517:F580" si="57">IF(E517&lt;50,0,E517*gebuehr)</f>
        <v>73.301999999999992</v>
      </c>
      <c r="G517" s="41">
        <f t="shared" si="53"/>
        <v>0</v>
      </c>
      <c r="H517" s="41">
        <f t="shared" si="54"/>
        <v>25793.964999999997</v>
      </c>
      <c r="I517" s="45"/>
      <c r="J517" s="46"/>
      <c r="K517" s="45"/>
      <c r="M517" s="162"/>
    </row>
    <row r="518" spans="1:13" hidden="1" outlineLevel="1" x14ac:dyDescent="0.3">
      <c r="A518" s="15">
        <v>514</v>
      </c>
      <c r="B518" s="16">
        <f t="shared" si="52"/>
        <v>25793.964999999997</v>
      </c>
      <c r="C518" s="41">
        <f t="shared" si="56"/>
        <v>38.69</v>
      </c>
      <c r="D518" s="41"/>
      <c r="E518" s="41">
        <f t="shared" si="55"/>
        <v>38.69</v>
      </c>
      <c r="F518" s="41">
        <f t="shared" si="57"/>
        <v>0</v>
      </c>
      <c r="G518" s="41">
        <f t="shared" si="53"/>
        <v>38.69</v>
      </c>
      <c r="H518" s="41">
        <f t="shared" si="54"/>
        <v>25793.964999999997</v>
      </c>
      <c r="I518" s="45"/>
      <c r="J518" s="46"/>
      <c r="K518" s="45"/>
      <c r="M518" s="162"/>
    </row>
    <row r="519" spans="1:13" hidden="1" outlineLevel="1" x14ac:dyDescent="0.3">
      <c r="A519" s="15">
        <v>515</v>
      </c>
      <c r="B519" s="16">
        <f t="shared" si="52"/>
        <v>25793.964999999997</v>
      </c>
      <c r="C519" s="41">
        <f t="shared" si="56"/>
        <v>38.69</v>
      </c>
      <c r="D519" s="41"/>
      <c r="E519" s="41">
        <f t="shared" si="55"/>
        <v>77.38</v>
      </c>
      <c r="F519" s="41">
        <f t="shared" si="57"/>
        <v>73.510999999999996</v>
      </c>
      <c r="G519" s="41">
        <f t="shared" si="53"/>
        <v>0</v>
      </c>
      <c r="H519" s="41">
        <f t="shared" si="54"/>
        <v>25867.475999999995</v>
      </c>
      <c r="I519" s="45"/>
      <c r="J519" s="46"/>
      <c r="K519" s="45"/>
      <c r="M519" s="162"/>
    </row>
    <row r="520" spans="1:13" hidden="1" outlineLevel="1" x14ac:dyDescent="0.3">
      <c r="A520" s="15">
        <v>516</v>
      </c>
      <c r="B520" s="16">
        <f t="shared" ref="B520:B583" si="58">H519</f>
        <v>25867.475999999995</v>
      </c>
      <c r="C520" s="41">
        <f t="shared" si="56"/>
        <v>38.799999999999997</v>
      </c>
      <c r="D520" s="41"/>
      <c r="E520" s="41">
        <f t="shared" si="55"/>
        <v>38.799999999999997</v>
      </c>
      <c r="F520" s="41">
        <f t="shared" si="57"/>
        <v>0</v>
      </c>
      <c r="G520" s="41">
        <f t="shared" si="53"/>
        <v>38.799999999999997</v>
      </c>
      <c r="H520" s="41">
        <f t="shared" si="54"/>
        <v>25867.475999999995</v>
      </c>
      <c r="I520" s="45"/>
      <c r="J520" s="46"/>
      <c r="K520" s="45"/>
      <c r="M520" s="162"/>
    </row>
    <row r="521" spans="1:13" hidden="1" outlineLevel="1" x14ac:dyDescent="0.3">
      <c r="A521" s="15">
        <v>517</v>
      </c>
      <c r="B521" s="16">
        <f t="shared" si="58"/>
        <v>25867.475999999995</v>
      </c>
      <c r="C521" s="41">
        <f t="shared" si="56"/>
        <v>38.799999999999997</v>
      </c>
      <c r="D521" s="41"/>
      <c r="E521" s="41">
        <f t="shared" si="55"/>
        <v>77.599999999999994</v>
      </c>
      <c r="F521" s="41">
        <f t="shared" si="57"/>
        <v>73.719999999999985</v>
      </c>
      <c r="G521" s="41">
        <f t="shared" si="53"/>
        <v>0</v>
      </c>
      <c r="H521" s="41">
        <f t="shared" si="54"/>
        <v>25941.195999999996</v>
      </c>
      <c r="I521" s="45"/>
      <c r="J521" s="46"/>
      <c r="K521" s="45"/>
      <c r="M521" s="162"/>
    </row>
    <row r="522" spans="1:13" hidden="1" outlineLevel="1" x14ac:dyDescent="0.3">
      <c r="A522" s="15">
        <v>518</v>
      </c>
      <c r="B522" s="16">
        <f t="shared" si="58"/>
        <v>25941.195999999996</v>
      </c>
      <c r="C522" s="41">
        <f t="shared" si="56"/>
        <v>38.909999999999997</v>
      </c>
      <c r="D522" s="41"/>
      <c r="E522" s="41">
        <f t="shared" si="55"/>
        <v>38.909999999999997</v>
      </c>
      <c r="F522" s="41">
        <f t="shared" si="57"/>
        <v>0</v>
      </c>
      <c r="G522" s="41">
        <f t="shared" si="53"/>
        <v>38.909999999999997</v>
      </c>
      <c r="H522" s="41">
        <f t="shared" si="54"/>
        <v>25941.195999999996</v>
      </c>
      <c r="I522" s="45"/>
      <c r="J522" s="46"/>
      <c r="K522" s="45"/>
      <c r="M522" s="162"/>
    </row>
    <row r="523" spans="1:13" hidden="1" outlineLevel="1" x14ac:dyDescent="0.3">
      <c r="A523" s="15">
        <v>519</v>
      </c>
      <c r="B523" s="16">
        <f t="shared" si="58"/>
        <v>25941.195999999996</v>
      </c>
      <c r="C523" s="41">
        <f t="shared" si="56"/>
        <v>38.909999999999997</v>
      </c>
      <c r="D523" s="41"/>
      <c r="E523" s="41">
        <f t="shared" si="55"/>
        <v>77.819999999999993</v>
      </c>
      <c r="F523" s="41">
        <f t="shared" si="57"/>
        <v>73.928999999999988</v>
      </c>
      <c r="G523" s="41">
        <f t="shared" si="53"/>
        <v>0</v>
      </c>
      <c r="H523" s="41">
        <f t="shared" si="54"/>
        <v>26015.124999999996</v>
      </c>
      <c r="I523" s="45"/>
      <c r="J523" s="46"/>
      <c r="K523" s="45"/>
      <c r="M523" s="162"/>
    </row>
    <row r="524" spans="1:13" hidden="1" outlineLevel="1" x14ac:dyDescent="0.3">
      <c r="A524" s="15">
        <v>520</v>
      </c>
      <c r="B524" s="16">
        <f t="shared" si="58"/>
        <v>26015.124999999996</v>
      </c>
      <c r="C524" s="41">
        <f t="shared" si="56"/>
        <v>39.020000000000003</v>
      </c>
      <c r="D524" s="41"/>
      <c r="E524" s="41">
        <f t="shared" si="55"/>
        <v>39.020000000000003</v>
      </c>
      <c r="F524" s="41">
        <f t="shared" si="57"/>
        <v>0</v>
      </c>
      <c r="G524" s="41">
        <f t="shared" si="53"/>
        <v>39.020000000000003</v>
      </c>
      <c r="H524" s="41">
        <f t="shared" si="54"/>
        <v>26015.124999999996</v>
      </c>
      <c r="I524" s="45"/>
      <c r="J524" s="46"/>
      <c r="K524" s="45"/>
      <c r="M524" s="162"/>
    </row>
    <row r="525" spans="1:13" hidden="1" outlineLevel="1" x14ac:dyDescent="0.3">
      <c r="A525" s="15">
        <v>521</v>
      </c>
      <c r="B525" s="16">
        <f t="shared" si="58"/>
        <v>26015.124999999996</v>
      </c>
      <c r="C525" s="41">
        <f t="shared" si="56"/>
        <v>39.020000000000003</v>
      </c>
      <c r="D525" s="41"/>
      <c r="E525" s="41">
        <f t="shared" si="55"/>
        <v>78.040000000000006</v>
      </c>
      <c r="F525" s="41">
        <f t="shared" si="57"/>
        <v>74.138000000000005</v>
      </c>
      <c r="G525" s="41">
        <f t="shared" si="53"/>
        <v>0</v>
      </c>
      <c r="H525" s="41">
        <f t="shared" si="54"/>
        <v>26089.262999999995</v>
      </c>
      <c r="I525" s="45"/>
      <c r="J525" s="46"/>
      <c r="K525" s="45"/>
      <c r="M525" s="162"/>
    </row>
    <row r="526" spans="1:13" hidden="1" outlineLevel="1" x14ac:dyDescent="0.3">
      <c r="A526" s="15">
        <v>522</v>
      </c>
      <c r="B526" s="16">
        <f t="shared" si="58"/>
        <v>26089.262999999995</v>
      </c>
      <c r="C526" s="41">
        <f t="shared" si="56"/>
        <v>39.130000000000003</v>
      </c>
      <c r="D526" s="41"/>
      <c r="E526" s="41">
        <f t="shared" si="55"/>
        <v>39.130000000000003</v>
      </c>
      <c r="F526" s="41">
        <f t="shared" si="57"/>
        <v>0</v>
      </c>
      <c r="G526" s="41">
        <f t="shared" si="53"/>
        <v>39.130000000000003</v>
      </c>
      <c r="H526" s="41">
        <f t="shared" si="54"/>
        <v>26089.262999999995</v>
      </c>
      <c r="I526" s="45"/>
      <c r="J526" s="46"/>
      <c r="K526" s="45"/>
      <c r="M526" s="162"/>
    </row>
    <row r="527" spans="1:13" hidden="1" outlineLevel="1" x14ac:dyDescent="0.3">
      <c r="A527" s="15">
        <v>523</v>
      </c>
      <c r="B527" s="16">
        <f t="shared" si="58"/>
        <v>26089.262999999995</v>
      </c>
      <c r="C527" s="41">
        <f t="shared" si="56"/>
        <v>39.130000000000003</v>
      </c>
      <c r="D527" s="41"/>
      <c r="E527" s="41">
        <f t="shared" si="55"/>
        <v>78.260000000000005</v>
      </c>
      <c r="F527" s="41">
        <f t="shared" si="57"/>
        <v>74.347000000000008</v>
      </c>
      <c r="G527" s="41">
        <f t="shared" si="53"/>
        <v>0</v>
      </c>
      <c r="H527" s="41">
        <f t="shared" si="54"/>
        <v>26163.609999999997</v>
      </c>
      <c r="I527" s="45"/>
      <c r="J527" s="46"/>
      <c r="K527" s="45"/>
      <c r="M527" s="162"/>
    </row>
    <row r="528" spans="1:13" hidden="1" outlineLevel="1" x14ac:dyDescent="0.3">
      <c r="A528" s="15">
        <v>524</v>
      </c>
      <c r="B528" s="16">
        <f t="shared" si="58"/>
        <v>26163.609999999997</v>
      </c>
      <c r="C528" s="41">
        <f t="shared" si="56"/>
        <v>39.25</v>
      </c>
      <c r="D528" s="41"/>
      <c r="E528" s="41">
        <f t="shared" si="55"/>
        <v>39.25</v>
      </c>
      <c r="F528" s="41">
        <f t="shared" si="57"/>
        <v>0</v>
      </c>
      <c r="G528" s="41">
        <f t="shared" si="53"/>
        <v>39.25</v>
      </c>
      <c r="H528" s="41">
        <f t="shared" si="54"/>
        <v>26163.609999999997</v>
      </c>
      <c r="I528" s="45"/>
      <c r="J528" s="46"/>
      <c r="K528" s="45"/>
      <c r="M528" s="162"/>
    </row>
    <row r="529" spans="1:13" hidden="1" outlineLevel="1" x14ac:dyDescent="0.3">
      <c r="A529" s="15">
        <v>525</v>
      </c>
      <c r="B529" s="16">
        <f t="shared" si="58"/>
        <v>26163.609999999997</v>
      </c>
      <c r="C529" s="41">
        <f t="shared" si="56"/>
        <v>39.25</v>
      </c>
      <c r="D529" s="41"/>
      <c r="E529" s="41">
        <f t="shared" si="55"/>
        <v>78.5</v>
      </c>
      <c r="F529" s="41">
        <f t="shared" si="57"/>
        <v>74.575000000000003</v>
      </c>
      <c r="G529" s="41">
        <f t="shared" si="53"/>
        <v>0</v>
      </c>
      <c r="H529" s="41">
        <f t="shared" si="54"/>
        <v>26238.184999999998</v>
      </c>
      <c r="I529" s="45"/>
      <c r="J529" s="46"/>
      <c r="K529" s="45"/>
      <c r="M529" s="162"/>
    </row>
    <row r="530" spans="1:13" hidden="1" outlineLevel="1" x14ac:dyDescent="0.3">
      <c r="A530" s="15">
        <v>526</v>
      </c>
      <c r="B530" s="16">
        <f t="shared" si="58"/>
        <v>26238.184999999998</v>
      </c>
      <c r="C530" s="41">
        <f t="shared" si="56"/>
        <v>39.36</v>
      </c>
      <c r="D530" s="41"/>
      <c r="E530" s="41">
        <f t="shared" si="55"/>
        <v>39.36</v>
      </c>
      <c r="F530" s="41">
        <f t="shared" si="57"/>
        <v>0</v>
      </c>
      <c r="G530" s="41">
        <f t="shared" si="53"/>
        <v>39.36</v>
      </c>
      <c r="H530" s="41">
        <f t="shared" si="54"/>
        <v>26238.184999999998</v>
      </c>
      <c r="I530" s="45"/>
      <c r="J530" s="46"/>
      <c r="K530" s="45"/>
      <c r="M530" s="162"/>
    </row>
    <row r="531" spans="1:13" hidden="1" outlineLevel="1" x14ac:dyDescent="0.3">
      <c r="A531" s="15">
        <v>527</v>
      </c>
      <c r="B531" s="16">
        <f t="shared" si="58"/>
        <v>26238.184999999998</v>
      </c>
      <c r="C531" s="41">
        <f t="shared" si="56"/>
        <v>39.36</v>
      </c>
      <c r="D531" s="41"/>
      <c r="E531" s="41">
        <f t="shared" si="55"/>
        <v>78.72</v>
      </c>
      <c r="F531" s="41">
        <f t="shared" si="57"/>
        <v>74.783999999999992</v>
      </c>
      <c r="G531" s="41">
        <f t="shared" si="53"/>
        <v>0</v>
      </c>
      <c r="H531" s="41">
        <f t="shared" si="54"/>
        <v>26312.968999999997</v>
      </c>
      <c r="I531" s="45"/>
      <c r="J531" s="46"/>
      <c r="K531" s="45"/>
      <c r="M531" s="162"/>
    </row>
    <row r="532" spans="1:13" hidden="1" outlineLevel="1" x14ac:dyDescent="0.3">
      <c r="A532" s="15">
        <v>528</v>
      </c>
      <c r="B532" s="16">
        <f t="shared" si="58"/>
        <v>26312.968999999997</v>
      </c>
      <c r="C532" s="41">
        <f t="shared" si="56"/>
        <v>39.47</v>
      </c>
      <c r="D532" s="41"/>
      <c r="E532" s="41">
        <f t="shared" si="55"/>
        <v>39.47</v>
      </c>
      <c r="F532" s="41">
        <f t="shared" si="57"/>
        <v>0</v>
      </c>
      <c r="G532" s="41">
        <f t="shared" si="53"/>
        <v>39.47</v>
      </c>
      <c r="H532" s="41">
        <f t="shared" si="54"/>
        <v>26312.968999999997</v>
      </c>
      <c r="I532" s="45"/>
      <c r="J532" s="46"/>
      <c r="K532" s="45"/>
      <c r="M532" s="162"/>
    </row>
    <row r="533" spans="1:13" hidden="1" outlineLevel="1" x14ac:dyDescent="0.3">
      <c r="A533" s="15">
        <v>529</v>
      </c>
      <c r="B533" s="16">
        <f t="shared" si="58"/>
        <v>26312.968999999997</v>
      </c>
      <c r="C533" s="41">
        <f t="shared" si="56"/>
        <v>39.47</v>
      </c>
      <c r="D533" s="41"/>
      <c r="E533" s="41">
        <f t="shared" si="55"/>
        <v>78.94</v>
      </c>
      <c r="F533" s="41">
        <f t="shared" si="57"/>
        <v>74.992999999999995</v>
      </c>
      <c r="G533" s="41">
        <f t="shared" si="53"/>
        <v>0</v>
      </c>
      <c r="H533" s="41">
        <f t="shared" si="54"/>
        <v>26387.961999999996</v>
      </c>
      <c r="I533" s="45"/>
      <c r="J533" s="46"/>
      <c r="K533" s="45"/>
      <c r="M533" s="162"/>
    </row>
    <row r="534" spans="1:13" hidden="1" outlineLevel="1" x14ac:dyDescent="0.3">
      <c r="A534" s="15">
        <v>530</v>
      </c>
      <c r="B534" s="16">
        <f t="shared" si="58"/>
        <v>26387.961999999996</v>
      </c>
      <c r="C534" s="41">
        <f t="shared" si="56"/>
        <v>39.58</v>
      </c>
      <c r="D534" s="41"/>
      <c r="E534" s="41">
        <f t="shared" si="55"/>
        <v>39.58</v>
      </c>
      <c r="F534" s="41">
        <f t="shared" si="57"/>
        <v>0</v>
      </c>
      <c r="G534" s="41">
        <f t="shared" si="53"/>
        <v>39.58</v>
      </c>
      <c r="H534" s="41">
        <f t="shared" si="54"/>
        <v>26387.961999999996</v>
      </c>
      <c r="I534" s="45"/>
      <c r="J534" s="46"/>
      <c r="K534" s="45"/>
      <c r="M534" s="162"/>
    </row>
    <row r="535" spans="1:13" hidden="1" outlineLevel="1" x14ac:dyDescent="0.3">
      <c r="A535" s="15">
        <v>531</v>
      </c>
      <c r="B535" s="16">
        <f t="shared" si="58"/>
        <v>26387.961999999996</v>
      </c>
      <c r="C535" s="41">
        <f t="shared" si="56"/>
        <v>39.58</v>
      </c>
      <c r="D535" s="41"/>
      <c r="E535" s="41">
        <f t="shared" si="55"/>
        <v>79.16</v>
      </c>
      <c r="F535" s="41">
        <f t="shared" si="57"/>
        <v>75.201999999999998</v>
      </c>
      <c r="G535" s="41">
        <f t="shared" si="53"/>
        <v>0</v>
      </c>
      <c r="H535" s="41">
        <f t="shared" si="54"/>
        <v>26463.163999999997</v>
      </c>
      <c r="I535" s="45"/>
      <c r="J535" s="46"/>
      <c r="K535" s="45"/>
      <c r="M535" s="162"/>
    </row>
    <row r="536" spans="1:13" hidden="1" outlineLevel="1" x14ac:dyDescent="0.3">
      <c r="A536" s="15">
        <v>532</v>
      </c>
      <c r="B536" s="16">
        <f t="shared" si="58"/>
        <v>26463.163999999997</v>
      </c>
      <c r="C536" s="41">
        <f t="shared" si="56"/>
        <v>39.69</v>
      </c>
      <c r="D536" s="41"/>
      <c r="E536" s="41">
        <f t="shared" si="55"/>
        <v>39.69</v>
      </c>
      <c r="F536" s="41">
        <f t="shared" si="57"/>
        <v>0</v>
      </c>
      <c r="G536" s="41">
        <f t="shared" ref="G536:G599" si="59">IF(F536&gt;0,0,E536-F536)</f>
        <v>39.69</v>
      </c>
      <c r="H536" s="41">
        <f t="shared" si="54"/>
        <v>26463.163999999997</v>
      </c>
      <c r="I536" s="45"/>
      <c r="J536" s="46"/>
      <c r="K536" s="45"/>
      <c r="M536" s="162"/>
    </row>
    <row r="537" spans="1:13" hidden="1" outlineLevel="1" x14ac:dyDescent="0.3">
      <c r="A537" s="15">
        <v>533</v>
      </c>
      <c r="B537" s="16">
        <f t="shared" si="58"/>
        <v>26463.163999999997</v>
      </c>
      <c r="C537" s="41">
        <f t="shared" si="56"/>
        <v>39.69</v>
      </c>
      <c r="D537" s="41"/>
      <c r="E537" s="41">
        <f t="shared" si="55"/>
        <v>79.38</v>
      </c>
      <c r="F537" s="41">
        <f t="shared" si="57"/>
        <v>75.410999999999987</v>
      </c>
      <c r="G537" s="41">
        <f t="shared" si="59"/>
        <v>0</v>
      </c>
      <c r="H537" s="41">
        <f t="shared" si="54"/>
        <v>26538.574999999997</v>
      </c>
      <c r="I537" s="45"/>
      <c r="J537" s="46"/>
      <c r="K537" s="45"/>
      <c r="M537" s="162"/>
    </row>
    <row r="538" spans="1:13" hidden="1" outlineLevel="1" x14ac:dyDescent="0.3">
      <c r="A538" s="15">
        <v>534</v>
      </c>
      <c r="B538" s="16">
        <f t="shared" si="58"/>
        <v>26538.574999999997</v>
      </c>
      <c r="C538" s="41">
        <f t="shared" si="56"/>
        <v>39.81</v>
      </c>
      <c r="D538" s="41"/>
      <c r="E538" s="41">
        <f t="shared" si="55"/>
        <v>39.81</v>
      </c>
      <c r="F538" s="41">
        <f t="shared" si="57"/>
        <v>0</v>
      </c>
      <c r="G538" s="41">
        <f t="shared" si="59"/>
        <v>39.81</v>
      </c>
      <c r="H538" s="41">
        <f t="shared" si="54"/>
        <v>26538.574999999997</v>
      </c>
      <c r="I538" s="45"/>
      <c r="J538" s="46"/>
      <c r="K538" s="45"/>
      <c r="M538" s="162"/>
    </row>
    <row r="539" spans="1:13" hidden="1" outlineLevel="1" x14ac:dyDescent="0.3">
      <c r="A539" s="15">
        <v>535</v>
      </c>
      <c r="B539" s="16">
        <f t="shared" si="58"/>
        <v>26538.574999999997</v>
      </c>
      <c r="C539" s="41">
        <f t="shared" si="56"/>
        <v>39.81</v>
      </c>
      <c r="D539" s="41"/>
      <c r="E539" s="41">
        <f t="shared" si="55"/>
        <v>79.62</v>
      </c>
      <c r="F539" s="41">
        <f t="shared" si="57"/>
        <v>75.638999999999996</v>
      </c>
      <c r="G539" s="41">
        <f t="shared" si="59"/>
        <v>0</v>
      </c>
      <c r="H539" s="41">
        <f t="shared" si="54"/>
        <v>26614.213999999996</v>
      </c>
      <c r="I539" s="45"/>
      <c r="J539" s="46"/>
      <c r="K539" s="45"/>
      <c r="M539" s="162"/>
    </row>
    <row r="540" spans="1:13" hidden="1" outlineLevel="1" x14ac:dyDescent="0.3">
      <c r="A540" s="15">
        <v>536</v>
      </c>
      <c r="B540" s="16">
        <f t="shared" si="58"/>
        <v>26614.213999999996</v>
      </c>
      <c r="C540" s="41">
        <f t="shared" si="56"/>
        <v>39.92</v>
      </c>
      <c r="D540" s="41"/>
      <c r="E540" s="41">
        <f t="shared" si="55"/>
        <v>39.92</v>
      </c>
      <c r="F540" s="41">
        <f t="shared" si="57"/>
        <v>0</v>
      </c>
      <c r="G540" s="41">
        <f t="shared" si="59"/>
        <v>39.92</v>
      </c>
      <c r="H540" s="41">
        <f t="shared" si="54"/>
        <v>26614.213999999996</v>
      </c>
      <c r="I540" s="45"/>
      <c r="J540" s="46"/>
      <c r="K540" s="45"/>
      <c r="M540" s="162"/>
    </row>
    <row r="541" spans="1:13" hidden="1" outlineLevel="1" x14ac:dyDescent="0.3">
      <c r="A541" s="15">
        <v>537</v>
      </c>
      <c r="B541" s="16">
        <f t="shared" si="58"/>
        <v>26614.213999999996</v>
      </c>
      <c r="C541" s="41">
        <f t="shared" si="56"/>
        <v>39.92</v>
      </c>
      <c r="D541" s="41"/>
      <c r="E541" s="41">
        <f t="shared" si="55"/>
        <v>79.84</v>
      </c>
      <c r="F541" s="41">
        <f t="shared" si="57"/>
        <v>75.847999999999999</v>
      </c>
      <c r="G541" s="41">
        <f t="shared" si="59"/>
        <v>0</v>
      </c>
      <c r="H541" s="41">
        <f t="shared" si="54"/>
        <v>26690.061999999998</v>
      </c>
      <c r="I541" s="45"/>
      <c r="J541" s="46"/>
      <c r="K541" s="45"/>
      <c r="M541" s="162"/>
    </row>
    <row r="542" spans="1:13" hidden="1" outlineLevel="1" x14ac:dyDescent="0.3">
      <c r="A542" s="15">
        <v>538</v>
      </c>
      <c r="B542" s="16">
        <f t="shared" si="58"/>
        <v>26690.061999999998</v>
      </c>
      <c r="C542" s="41">
        <f t="shared" si="56"/>
        <v>40.04</v>
      </c>
      <c r="D542" s="41"/>
      <c r="E542" s="41">
        <f t="shared" si="55"/>
        <v>40.04</v>
      </c>
      <c r="F542" s="41">
        <f t="shared" si="57"/>
        <v>0</v>
      </c>
      <c r="G542" s="41">
        <f t="shared" si="59"/>
        <v>40.04</v>
      </c>
      <c r="H542" s="41">
        <f t="shared" si="54"/>
        <v>26690.061999999998</v>
      </c>
      <c r="I542" s="45"/>
      <c r="J542" s="46"/>
      <c r="K542" s="45"/>
      <c r="M542" s="162"/>
    </row>
    <row r="543" spans="1:13" hidden="1" outlineLevel="1" x14ac:dyDescent="0.3">
      <c r="A543" s="15">
        <v>539</v>
      </c>
      <c r="B543" s="16">
        <f t="shared" si="58"/>
        <v>26690.061999999998</v>
      </c>
      <c r="C543" s="41">
        <f t="shared" si="56"/>
        <v>40.04</v>
      </c>
      <c r="D543" s="41"/>
      <c r="E543" s="41">
        <f t="shared" si="55"/>
        <v>80.08</v>
      </c>
      <c r="F543" s="41">
        <f t="shared" si="57"/>
        <v>76.075999999999993</v>
      </c>
      <c r="G543" s="41">
        <f t="shared" si="59"/>
        <v>0</v>
      </c>
      <c r="H543" s="41">
        <f t="shared" si="54"/>
        <v>26766.137999999999</v>
      </c>
      <c r="I543" s="45"/>
      <c r="J543" s="46"/>
      <c r="K543" s="45"/>
      <c r="M543" s="162"/>
    </row>
    <row r="544" spans="1:13" hidden="1" outlineLevel="1" x14ac:dyDescent="0.3">
      <c r="A544" s="15">
        <v>540</v>
      </c>
      <c r="B544" s="16">
        <f t="shared" si="58"/>
        <v>26766.137999999999</v>
      </c>
      <c r="C544" s="41">
        <f t="shared" si="56"/>
        <v>40.15</v>
      </c>
      <c r="D544" s="41">
        <f>D34</f>
        <v>200</v>
      </c>
      <c r="E544" s="41">
        <f t="shared" si="55"/>
        <v>40.15</v>
      </c>
      <c r="F544" s="41">
        <f t="shared" si="57"/>
        <v>0</v>
      </c>
      <c r="G544" s="41">
        <f t="shared" si="59"/>
        <v>40.15</v>
      </c>
      <c r="H544" s="41">
        <f t="shared" si="54"/>
        <v>26956.137999999999</v>
      </c>
      <c r="I544" s="47">
        <f>D544+I514</f>
        <v>13600</v>
      </c>
      <c r="J544" s="41"/>
      <c r="K544" s="45"/>
      <c r="M544" s="162"/>
    </row>
    <row r="545" spans="1:13" hidden="1" outlineLevel="1" x14ac:dyDescent="0.3">
      <c r="A545" s="15">
        <v>541</v>
      </c>
      <c r="B545" s="16">
        <f t="shared" si="58"/>
        <v>26956.137999999999</v>
      </c>
      <c r="C545" s="41">
        <f t="shared" si="56"/>
        <v>40.43</v>
      </c>
      <c r="D545" s="41"/>
      <c r="E545" s="41">
        <f t="shared" si="55"/>
        <v>80.58</v>
      </c>
      <c r="F545" s="41">
        <f t="shared" si="57"/>
        <v>76.550999999999988</v>
      </c>
      <c r="G545" s="41">
        <f t="shared" si="59"/>
        <v>0</v>
      </c>
      <c r="H545" s="41">
        <f t="shared" si="54"/>
        <v>27032.688999999998</v>
      </c>
      <c r="I545" s="45"/>
      <c r="J545" s="46"/>
      <c r="K545" s="45"/>
      <c r="M545" s="162"/>
    </row>
    <row r="546" spans="1:13" hidden="1" outlineLevel="1" x14ac:dyDescent="0.3">
      <c r="A546" s="15">
        <v>542</v>
      </c>
      <c r="B546" s="16">
        <f t="shared" si="58"/>
        <v>27032.688999999998</v>
      </c>
      <c r="C546" s="41">
        <f t="shared" si="56"/>
        <v>40.549999999999997</v>
      </c>
      <c r="D546" s="41"/>
      <c r="E546" s="41">
        <f t="shared" si="55"/>
        <v>40.549999999999997</v>
      </c>
      <c r="F546" s="41">
        <f t="shared" si="57"/>
        <v>0</v>
      </c>
      <c r="G546" s="41">
        <f t="shared" si="59"/>
        <v>40.549999999999997</v>
      </c>
      <c r="H546" s="41">
        <f t="shared" ref="H546:H609" si="60">B546+F546+(D546*gebuehr)</f>
        <v>27032.688999999998</v>
      </c>
      <c r="I546" s="45"/>
      <c r="J546" s="46"/>
      <c r="K546" s="45"/>
      <c r="M546" s="162"/>
    </row>
    <row r="547" spans="1:13" hidden="1" outlineLevel="1" x14ac:dyDescent="0.3">
      <c r="A547" s="15">
        <v>543</v>
      </c>
      <c r="B547" s="16">
        <f t="shared" si="58"/>
        <v>27032.688999999998</v>
      </c>
      <c r="C547" s="41">
        <f t="shared" si="56"/>
        <v>40.549999999999997</v>
      </c>
      <c r="D547" s="41"/>
      <c r="E547" s="41">
        <f t="shared" si="55"/>
        <v>81.099999999999994</v>
      </c>
      <c r="F547" s="41">
        <f t="shared" si="57"/>
        <v>77.044999999999987</v>
      </c>
      <c r="G547" s="41">
        <f t="shared" si="59"/>
        <v>0</v>
      </c>
      <c r="H547" s="41">
        <f t="shared" si="60"/>
        <v>27109.733999999997</v>
      </c>
      <c r="I547" s="45"/>
      <c r="J547" s="46"/>
      <c r="K547" s="45"/>
      <c r="M547" s="162"/>
    </row>
    <row r="548" spans="1:13" hidden="1" outlineLevel="1" x14ac:dyDescent="0.3">
      <c r="A548" s="15">
        <v>544</v>
      </c>
      <c r="B548" s="16">
        <f t="shared" si="58"/>
        <v>27109.733999999997</v>
      </c>
      <c r="C548" s="41">
        <f t="shared" si="56"/>
        <v>40.659999999999997</v>
      </c>
      <c r="D548" s="41"/>
      <c r="E548" s="41">
        <f t="shared" si="55"/>
        <v>40.659999999999997</v>
      </c>
      <c r="F548" s="41">
        <f t="shared" si="57"/>
        <v>0</v>
      </c>
      <c r="G548" s="41">
        <f t="shared" si="59"/>
        <v>40.659999999999997</v>
      </c>
      <c r="H548" s="41">
        <f t="shared" si="60"/>
        <v>27109.733999999997</v>
      </c>
      <c r="I548" s="45"/>
      <c r="J548" s="46"/>
      <c r="K548" s="45"/>
      <c r="M548" s="162"/>
    </row>
    <row r="549" spans="1:13" hidden="1" outlineLevel="1" x14ac:dyDescent="0.3">
      <c r="A549" s="15">
        <v>545</v>
      </c>
      <c r="B549" s="16">
        <f t="shared" si="58"/>
        <v>27109.733999999997</v>
      </c>
      <c r="C549" s="41">
        <f t="shared" si="56"/>
        <v>40.659999999999997</v>
      </c>
      <c r="D549" s="41"/>
      <c r="E549" s="41">
        <f t="shared" si="55"/>
        <v>81.319999999999993</v>
      </c>
      <c r="F549" s="41">
        <f t="shared" si="57"/>
        <v>77.253999999999991</v>
      </c>
      <c r="G549" s="41">
        <f t="shared" si="59"/>
        <v>0</v>
      </c>
      <c r="H549" s="41">
        <f t="shared" si="60"/>
        <v>27186.987999999998</v>
      </c>
      <c r="I549" s="45"/>
      <c r="J549" s="46"/>
      <c r="K549" s="45"/>
      <c r="M549" s="162"/>
    </row>
    <row r="550" spans="1:13" hidden="1" outlineLevel="1" x14ac:dyDescent="0.3">
      <c r="A550" s="15">
        <v>546</v>
      </c>
      <c r="B550" s="16">
        <f t="shared" si="58"/>
        <v>27186.987999999998</v>
      </c>
      <c r="C550" s="41">
        <f t="shared" si="56"/>
        <v>40.78</v>
      </c>
      <c r="D550" s="41"/>
      <c r="E550" s="41">
        <f t="shared" si="55"/>
        <v>40.78</v>
      </c>
      <c r="F550" s="41">
        <f t="shared" si="57"/>
        <v>0</v>
      </c>
      <c r="G550" s="41">
        <f t="shared" si="59"/>
        <v>40.78</v>
      </c>
      <c r="H550" s="41">
        <f t="shared" si="60"/>
        <v>27186.987999999998</v>
      </c>
      <c r="I550" s="45"/>
      <c r="J550" s="46"/>
      <c r="K550" s="45"/>
      <c r="M550" s="162"/>
    </row>
    <row r="551" spans="1:13" hidden="1" outlineLevel="1" x14ac:dyDescent="0.3">
      <c r="A551" s="15">
        <v>547</v>
      </c>
      <c r="B551" s="16">
        <f t="shared" si="58"/>
        <v>27186.987999999998</v>
      </c>
      <c r="C551" s="41">
        <f t="shared" si="56"/>
        <v>40.78</v>
      </c>
      <c r="D551" s="41"/>
      <c r="E551" s="41">
        <f t="shared" si="55"/>
        <v>81.56</v>
      </c>
      <c r="F551" s="41">
        <f t="shared" si="57"/>
        <v>77.481999999999999</v>
      </c>
      <c r="G551" s="41">
        <f t="shared" si="59"/>
        <v>0</v>
      </c>
      <c r="H551" s="41">
        <f t="shared" si="60"/>
        <v>27264.469999999998</v>
      </c>
      <c r="I551" s="45"/>
      <c r="J551" s="46"/>
      <c r="K551" s="45"/>
      <c r="M551" s="162"/>
    </row>
    <row r="552" spans="1:13" hidden="1" outlineLevel="1" x14ac:dyDescent="0.3">
      <c r="A552" s="15">
        <v>548</v>
      </c>
      <c r="B552" s="16">
        <f t="shared" si="58"/>
        <v>27264.469999999998</v>
      </c>
      <c r="C552" s="41">
        <f t="shared" si="56"/>
        <v>40.9</v>
      </c>
      <c r="D552" s="41"/>
      <c r="E552" s="41">
        <f t="shared" si="55"/>
        <v>40.9</v>
      </c>
      <c r="F552" s="41">
        <f t="shared" si="57"/>
        <v>0</v>
      </c>
      <c r="G552" s="41">
        <f t="shared" si="59"/>
        <v>40.9</v>
      </c>
      <c r="H552" s="41">
        <f t="shared" si="60"/>
        <v>27264.469999999998</v>
      </c>
      <c r="I552" s="45"/>
      <c r="J552" s="46"/>
      <c r="K552" s="45"/>
      <c r="M552" s="162"/>
    </row>
    <row r="553" spans="1:13" hidden="1" outlineLevel="1" x14ac:dyDescent="0.3">
      <c r="A553" s="15">
        <v>549</v>
      </c>
      <c r="B553" s="16">
        <f t="shared" si="58"/>
        <v>27264.469999999998</v>
      </c>
      <c r="C553" s="41">
        <f t="shared" si="56"/>
        <v>40.9</v>
      </c>
      <c r="D553" s="41"/>
      <c r="E553" s="41">
        <f t="shared" si="55"/>
        <v>81.8</v>
      </c>
      <c r="F553" s="41">
        <f t="shared" si="57"/>
        <v>77.709999999999994</v>
      </c>
      <c r="G553" s="41">
        <f t="shared" si="59"/>
        <v>0</v>
      </c>
      <c r="H553" s="41">
        <f t="shared" si="60"/>
        <v>27342.179999999997</v>
      </c>
      <c r="I553" s="45"/>
      <c r="J553" s="46"/>
      <c r="K553" s="45"/>
      <c r="M553" s="162"/>
    </row>
    <row r="554" spans="1:13" hidden="1" outlineLevel="1" x14ac:dyDescent="0.3">
      <c r="A554" s="15">
        <v>550</v>
      </c>
      <c r="B554" s="16">
        <f t="shared" si="58"/>
        <v>27342.179999999997</v>
      </c>
      <c r="C554" s="41">
        <f t="shared" si="56"/>
        <v>41.01</v>
      </c>
      <c r="D554" s="41"/>
      <c r="E554" s="41">
        <f t="shared" si="55"/>
        <v>41.01</v>
      </c>
      <c r="F554" s="41">
        <f t="shared" si="57"/>
        <v>0</v>
      </c>
      <c r="G554" s="41">
        <f t="shared" si="59"/>
        <v>41.01</v>
      </c>
      <c r="H554" s="41">
        <f t="shared" si="60"/>
        <v>27342.179999999997</v>
      </c>
      <c r="I554" s="45"/>
      <c r="J554" s="46"/>
      <c r="K554" s="45"/>
      <c r="M554" s="162"/>
    </row>
    <row r="555" spans="1:13" hidden="1" outlineLevel="1" x14ac:dyDescent="0.3">
      <c r="A555" s="15">
        <v>551</v>
      </c>
      <c r="B555" s="16">
        <f t="shared" si="58"/>
        <v>27342.179999999997</v>
      </c>
      <c r="C555" s="41">
        <f t="shared" si="56"/>
        <v>41.01</v>
      </c>
      <c r="D555" s="41"/>
      <c r="E555" s="41">
        <f t="shared" si="55"/>
        <v>82.02</v>
      </c>
      <c r="F555" s="41">
        <f t="shared" si="57"/>
        <v>77.918999999999997</v>
      </c>
      <c r="G555" s="41">
        <f t="shared" si="59"/>
        <v>0</v>
      </c>
      <c r="H555" s="41">
        <f t="shared" si="60"/>
        <v>27420.098999999998</v>
      </c>
      <c r="I555" s="45"/>
      <c r="J555" s="46"/>
      <c r="K555" s="45"/>
      <c r="M555" s="162"/>
    </row>
    <row r="556" spans="1:13" hidden="1" outlineLevel="1" x14ac:dyDescent="0.3">
      <c r="A556" s="15">
        <v>552</v>
      </c>
      <c r="B556" s="16">
        <f t="shared" si="58"/>
        <v>27420.098999999998</v>
      </c>
      <c r="C556" s="41">
        <f t="shared" si="56"/>
        <v>41.13</v>
      </c>
      <c r="D556" s="41"/>
      <c r="E556" s="41">
        <f t="shared" si="55"/>
        <v>41.13</v>
      </c>
      <c r="F556" s="41">
        <f t="shared" si="57"/>
        <v>0</v>
      </c>
      <c r="G556" s="41">
        <f t="shared" si="59"/>
        <v>41.13</v>
      </c>
      <c r="H556" s="41">
        <f t="shared" si="60"/>
        <v>27420.098999999998</v>
      </c>
      <c r="I556" s="45"/>
      <c r="J556" s="46"/>
      <c r="K556" s="45"/>
      <c r="M556" s="162"/>
    </row>
    <row r="557" spans="1:13" hidden="1" outlineLevel="1" x14ac:dyDescent="0.3">
      <c r="A557" s="15">
        <v>553</v>
      </c>
      <c r="B557" s="16">
        <f t="shared" si="58"/>
        <v>27420.098999999998</v>
      </c>
      <c r="C557" s="41">
        <f t="shared" si="56"/>
        <v>41.13</v>
      </c>
      <c r="D557" s="41"/>
      <c r="E557" s="41">
        <f t="shared" si="55"/>
        <v>82.26</v>
      </c>
      <c r="F557" s="41">
        <f t="shared" si="57"/>
        <v>78.147000000000006</v>
      </c>
      <c r="G557" s="41">
        <f t="shared" si="59"/>
        <v>0</v>
      </c>
      <c r="H557" s="41">
        <f t="shared" si="60"/>
        <v>27498.245999999999</v>
      </c>
      <c r="I557" s="45"/>
      <c r="J557" s="46"/>
      <c r="K557" s="45"/>
      <c r="M557" s="162"/>
    </row>
    <row r="558" spans="1:13" hidden="1" outlineLevel="1" x14ac:dyDescent="0.3">
      <c r="A558" s="15">
        <v>554</v>
      </c>
      <c r="B558" s="16">
        <f t="shared" si="58"/>
        <v>27498.245999999999</v>
      </c>
      <c r="C558" s="41">
        <f t="shared" si="56"/>
        <v>41.25</v>
      </c>
      <c r="D558" s="41"/>
      <c r="E558" s="41">
        <f t="shared" si="55"/>
        <v>41.25</v>
      </c>
      <c r="F558" s="41">
        <f t="shared" si="57"/>
        <v>0</v>
      </c>
      <c r="G558" s="41">
        <f t="shared" si="59"/>
        <v>41.25</v>
      </c>
      <c r="H558" s="41">
        <f t="shared" si="60"/>
        <v>27498.245999999999</v>
      </c>
      <c r="I558" s="45"/>
      <c r="J558" s="46"/>
      <c r="K558" s="45"/>
      <c r="M558" s="162"/>
    </row>
    <row r="559" spans="1:13" hidden="1" outlineLevel="1" x14ac:dyDescent="0.3">
      <c r="A559" s="15">
        <v>555</v>
      </c>
      <c r="B559" s="16">
        <f t="shared" si="58"/>
        <v>27498.245999999999</v>
      </c>
      <c r="C559" s="41">
        <f t="shared" si="56"/>
        <v>41.25</v>
      </c>
      <c r="D559" s="41"/>
      <c r="E559" s="41">
        <f t="shared" si="55"/>
        <v>82.5</v>
      </c>
      <c r="F559" s="41">
        <f t="shared" si="57"/>
        <v>78.375</v>
      </c>
      <c r="G559" s="41">
        <f t="shared" si="59"/>
        <v>0</v>
      </c>
      <c r="H559" s="41">
        <f t="shared" si="60"/>
        <v>27576.620999999999</v>
      </c>
      <c r="I559" s="45"/>
      <c r="J559" s="46"/>
      <c r="K559" s="45"/>
      <c r="M559" s="162"/>
    </row>
    <row r="560" spans="1:13" hidden="1" outlineLevel="1" x14ac:dyDescent="0.3">
      <c r="A560" s="15">
        <v>556</v>
      </c>
      <c r="B560" s="16">
        <f t="shared" si="58"/>
        <v>27576.620999999999</v>
      </c>
      <c r="C560" s="41">
        <f t="shared" si="56"/>
        <v>41.36</v>
      </c>
      <c r="D560" s="41"/>
      <c r="E560" s="41">
        <f t="shared" si="55"/>
        <v>41.36</v>
      </c>
      <c r="F560" s="41">
        <f t="shared" si="57"/>
        <v>0</v>
      </c>
      <c r="G560" s="41">
        <f t="shared" si="59"/>
        <v>41.36</v>
      </c>
      <c r="H560" s="41">
        <f t="shared" si="60"/>
        <v>27576.620999999999</v>
      </c>
      <c r="I560" s="45"/>
      <c r="J560" s="46"/>
      <c r="K560" s="45"/>
      <c r="M560" s="162"/>
    </row>
    <row r="561" spans="1:13" hidden="1" outlineLevel="1" x14ac:dyDescent="0.3">
      <c r="A561" s="15">
        <v>557</v>
      </c>
      <c r="B561" s="16">
        <f t="shared" si="58"/>
        <v>27576.620999999999</v>
      </c>
      <c r="C561" s="41">
        <f t="shared" si="56"/>
        <v>41.36</v>
      </c>
      <c r="D561" s="41"/>
      <c r="E561" s="41">
        <f t="shared" si="55"/>
        <v>82.72</v>
      </c>
      <c r="F561" s="41">
        <f t="shared" si="57"/>
        <v>78.583999999999989</v>
      </c>
      <c r="G561" s="41">
        <f t="shared" si="59"/>
        <v>0</v>
      </c>
      <c r="H561" s="41">
        <f t="shared" si="60"/>
        <v>27655.204999999998</v>
      </c>
      <c r="I561" s="45"/>
      <c r="J561" s="46"/>
      <c r="K561" s="45"/>
      <c r="M561" s="162"/>
    </row>
    <row r="562" spans="1:13" hidden="1" outlineLevel="1" x14ac:dyDescent="0.3">
      <c r="A562" s="15">
        <v>558</v>
      </c>
      <c r="B562" s="16">
        <f t="shared" si="58"/>
        <v>27655.204999999998</v>
      </c>
      <c r="C562" s="41">
        <f t="shared" si="56"/>
        <v>41.48</v>
      </c>
      <c r="D562" s="41"/>
      <c r="E562" s="41">
        <f t="shared" si="55"/>
        <v>41.48</v>
      </c>
      <c r="F562" s="41">
        <f t="shared" si="57"/>
        <v>0</v>
      </c>
      <c r="G562" s="41">
        <f t="shared" si="59"/>
        <v>41.48</v>
      </c>
      <c r="H562" s="41">
        <f t="shared" si="60"/>
        <v>27655.204999999998</v>
      </c>
      <c r="I562" s="45"/>
      <c r="J562" s="46"/>
      <c r="K562" s="45"/>
      <c r="M562" s="162"/>
    </row>
    <row r="563" spans="1:13" hidden="1" outlineLevel="1" x14ac:dyDescent="0.3">
      <c r="A563" s="15">
        <v>559</v>
      </c>
      <c r="B563" s="16">
        <f t="shared" si="58"/>
        <v>27655.204999999998</v>
      </c>
      <c r="C563" s="41">
        <f t="shared" si="56"/>
        <v>41.48</v>
      </c>
      <c r="D563" s="41"/>
      <c r="E563" s="41">
        <f t="shared" si="55"/>
        <v>82.96</v>
      </c>
      <c r="F563" s="41">
        <f t="shared" si="57"/>
        <v>78.811999999999983</v>
      </c>
      <c r="G563" s="41">
        <f t="shared" si="59"/>
        <v>0</v>
      </c>
      <c r="H563" s="41">
        <f t="shared" si="60"/>
        <v>27734.017</v>
      </c>
      <c r="I563" s="45"/>
      <c r="J563" s="46"/>
      <c r="K563" s="45"/>
      <c r="M563" s="162"/>
    </row>
    <row r="564" spans="1:13" hidden="1" outlineLevel="1" x14ac:dyDescent="0.3">
      <c r="A564" s="15">
        <v>560</v>
      </c>
      <c r="B564" s="16">
        <f t="shared" si="58"/>
        <v>27734.017</v>
      </c>
      <c r="C564" s="41">
        <f t="shared" si="56"/>
        <v>41.6</v>
      </c>
      <c r="D564" s="41"/>
      <c r="E564" s="41">
        <f t="shared" si="55"/>
        <v>41.6</v>
      </c>
      <c r="F564" s="41">
        <f t="shared" si="57"/>
        <v>0</v>
      </c>
      <c r="G564" s="41">
        <f t="shared" si="59"/>
        <v>41.6</v>
      </c>
      <c r="H564" s="41">
        <f t="shared" si="60"/>
        <v>27734.017</v>
      </c>
      <c r="I564" s="45"/>
      <c r="J564" s="46"/>
      <c r="K564" s="45"/>
      <c r="M564" s="162"/>
    </row>
    <row r="565" spans="1:13" hidden="1" outlineLevel="1" x14ac:dyDescent="0.3">
      <c r="A565" s="15">
        <v>561</v>
      </c>
      <c r="B565" s="16">
        <f t="shared" si="58"/>
        <v>27734.017</v>
      </c>
      <c r="C565" s="41">
        <f t="shared" si="56"/>
        <v>41.6</v>
      </c>
      <c r="D565" s="41"/>
      <c r="E565" s="41">
        <f t="shared" si="55"/>
        <v>83.2</v>
      </c>
      <c r="F565" s="41">
        <f t="shared" si="57"/>
        <v>79.039999999999992</v>
      </c>
      <c r="G565" s="41">
        <f t="shared" si="59"/>
        <v>0</v>
      </c>
      <c r="H565" s="41">
        <f t="shared" si="60"/>
        <v>27813.057000000001</v>
      </c>
      <c r="I565" s="45"/>
      <c r="J565" s="46"/>
      <c r="K565" s="45"/>
      <c r="M565" s="162"/>
    </row>
    <row r="566" spans="1:13" hidden="1" outlineLevel="1" x14ac:dyDescent="0.3">
      <c r="A566" s="15">
        <v>562</v>
      </c>
      <c r="B566" s="16">
        <f t="shared" si="58"/>
        <v>27813.057000000001</v>
      </c>
      <c r="C566" s="41">
        <f t="shared" si="56"/>
        <v>41.72</v>
      </c>
      <c r="D566" s="41"/>
      <c r="E566" s="41">
        <f t="shared" si="55"/>
        <v>41.72</v>
      </c>
      <c r="F566" s="41">
        <f t="shared" si="57"/>
        <v>0</v>
      </c>
      <c r="G566" s="41">
        <f t="shared" si="59"/>
        <v>41.72</v>
      </c>
      <c r="H566" s="41">
        <f t="shared" si="60"/>
        <v>27813.057000000001</v>
      </c>
      <c r="I566" s="45"/>
      <c r="J566" s="46"/>
      <c r="K566" s="45"/>
      <c r="M566" s="162"/>
    </row>
    <row r="567" spans="1:13" hidden="1" outlineLevel="1" x14ac:dyDescent="0.3">
      <c r="A567" s="15">
        <v>563</v>
      </c>
      <c r="B567" s="16">
        <f t="shared" si="58"/>
        <v>27813.057000000001</v>
      </c>
      <c r="C567" s="41">
        <f t="shared" si="56"/>
        <v>41.72</v>
      </c>
      <c r="D567" s="41"/>
      <c r="E567" s="41">
        <f t="shared" si="55"/>
        <v>83.44</v>
      </c>
      <c r="F567" s="41">
        <f t="shared" si="57"/>
        <v>79.268000000000001</v>
      </c>
      <c r="G567" s="41">
        <f t="shared" si="59"/>
        <v>0</v>
      </c>
      <c r="H567" s="41">
        <f t="shared" si="60"/>
        <v>27892.325000000001</v>
      </c>
      <c r="I567" s="45"/>
      <c r="J567" s="46"/>
      <c r="K567" s="45"/>
      <c r="M567" s="162"/>
    </row>
    <row r="568" spans="1:13" hidden="1" outlineLevel="1" x14ac:dyDescent="0.3">
      <c r="A568" s="15">
        <v>564</v>
      </c>
      <c r="B568" s="16">
        <f t="shared" si="58"/>
        <v>27892.325000000001</v>
      </c>
      <c r="C568" s="41">
        <f t="shared" si="56"/>
        <v>41.84</v>
      </c>
      <c r="D568" s="41"/>
      <c r="E568" s="41">
        <f t="shared" si="55"/>
        <v>41.84</v>
      </c>
      <c r="F568" s="41">
        <f t="shared" si="57"/>
        <v>0</v>
      </c>
      <c r="G568" s="41">
        <f t="shared" si="59"/>
        <v>41.84</v>
      </c>
      <c r="H568" s="41">
        <f t="shared" si="60"/>
        <v>27892.325000000001</v>
      </c>
      <c r="I568" s="45"/>
      <c r="J568" s="46"/>
      <c r="K568" s="45"/>
      <c r="M568" s="162"/>
    </row>
    <row r="569" spans="1:13" hidden="1" outlineLevel="1" x14ac:dyDescent="0.3">
      <c r="A569" s="15">
        <v>565</v>
      </c>
      <c r="B569" s="16">
        <f t="shared" si="58"/>
        <v>27892.325000000001</v>
      </c>
      <c r="C569" s="41">
        <f t="shared" si="56"/>
        <v>41.84</v>
      </c>
      <c r="D569" s="41"/>
      <c r="E569" s="41">
        <f t="shared" si="55"/>
        <v>83.68</v>
      </c>
      <c r="F569" s="41">
        <f t="shared" si="57"/>
        <v>79.496000000000009</v>
      </c>
      <c r="G569" s="41">
        <f t="shared" si="59"/>
        <v>0</v>
      </c>
      <c r="H569" s="41">
        <f t="shared" si="60"/>
        <v>27971.821</v>
      </c>
      <c r="I569" s="45"/>
      <c r="J569" s="46"/>
      <c r="K569" s="45"/>
      <c r="M569" s="162"/>
    </row>
    <row r="570" spans="1:13" hidden="1" outlineLevel="1" x14ac:dyDescent="0.3">
      <c r="A570" s="15">
        <v>566</v>
      </c>
      <c r="B570" s="16">
        <f t="shared" si="58"/>
        <v>27971.821</v>
      </c>
      <c r="C570" s="41">
        <f t="shared" si="56"/>
        <v>41.96</v>
      </c>
      <c r="D570" s="41"/>
      <c r="E570" s="41">
        <f t="shared" si="55"/>
        <v>41.96</v>
      </c>
      <c r="F570" s="41">
        <f t="shared" si="57"/>
        <v>0</v>
      </c>
      <c r="G570" s="41">
        <f t="shared" si="59"/>
        <v>41.96</v>
      </c>
      <c r="H570" s="41">
        <f t="shared" si="60"/>
        <v>27971.821</v>
      </c>
      <c r="I570" s="45"/>
      <c r="J570" s="46"/>
      <c r="K570" s="45"/>
      <c r="M570" s="162"/>
    </row>
    <row r="571" spans="1:13" hidden="1" outlineLevel="1" x14ac:dyDescent="0.3">
      <c r="A571" s="15">
        <v>567</v>
      </c>
      <c r="B571" s="16">
        <f t="shared" si="58"/>
        <v>27971.821</v>
      </c>
      <c r="C571" s="41">
        <f t="shared" si="56"/>
        <v>41.96</v>
      </c>
      <c r="D571" s="41"/>
      <c r="E571" s="41">
        <f t="shared" si="55"/>
        <v>83.92</v>
      </c>
      <c r="F571" s="41">
        <f t="shared" si="57"/>
        <v>79.724000000000004</v>
      </c>
      <c r="G571" s="41">
        <f t="shared" si="59"/>
        <v>0</v>
      </c>
      <c r="H571" s="41">
        <f t="shared" si="60"/>
        <v>28051.544999999998</v>
      </c>
      <c r="I571" s="45"/>
      <c r="J571" s="46"/>
      <c r="K571" s="45"/>
      <c r="M571" s="162"/>
    </row>
    <row r="572" spans="1:13" hidden="1" outlineLevel="1" x14ac:dyDescent="0.3">
      <c r="A572" s="15">
        <v>568</v>
      </c>
      <c r="B572" s="16">
        <f t="shared" si="58"/>
        <v>28051.544999999998</v>
      </c>
      <c r="C572" s="41">
        <f t="shared" si="56"/>
        <v>42.08</v>
      </c>
      <c r="D572" s="41"/>
      <c r="E572" s="41">
        <f t="shared" si="55"/>
        <v>42.08</v>
      </c>
      <c r="F572" s="41">
        <f t="shared" si="57"/>
        <v>0</v>
      </c>
      <c r="G572" s="41">
        <f t="shared" si="59"/>
        <v>42.08</v>
      </c>
      <c r="H572" s="41">
        <f t="shared" si="60"/>
        <v>28051.544999999998</v>
      </c>
      <c r="I572" s="45"/>
      <c r="J572" s="46"/>
      <c r="K572" s="45"/>
      <c r="M572" s="162"/>
    </row>
    <row r="573" spans="1:13" hidden="1" outlineLevel="1" x14ac:dyDescent="0.3">
      <c r="A573" s="15">
        <v>569</v>
      </c>
      <c r="B573" s="16">
        <f t="shared" si="58"/>
        <v>28051.544999999998</v>
      </c>
      <c r="C573" s="41">
        <f t="shared" si="56"/>
        <v>42.08</v>
      </c>
      <c r="D573" s="41"/>
      <c r="E573" s="41">
        <f t="shared" si="55"/>
        <v>84.16</v>
      </c>
      <c r="F573" s="41">
        <f t="shared" si="57"/>
        <v>79.951999999999998</v>
      </c>
      <c r="G573" s="41">
        <f t="shared" si="59"/>
        <v>0</v>
      </c>
      <c r="H573" s="41">
        <f t="shared" si="60"/>
        <v>28131.496999999999</v>
      </c>
      <c r="I573" s="45"/>
      <c r="J573" s="46"/>
      <c r="K573" s="45"/>
      <c r="M573" s="162"/>
    </row>
    <row r="574" spans="1:13" hidden="1" outlineLevel="1" x14ac:dyDescent="0.3">
      <c r="A574" s="15">
        <v>570</v>
      </c>
      <c r="B574" s="16">
        <f t="shared" si="58"/>
        <v>28131.496999999999</v>
      </c>
      <c r="C574" s="41">
        <f t="shared" si="56"/>
        <v>42.2</v>
      </c>
      <c r="D574" s="41">
        <f>D544</f>
        <v>200</v>
      </c>
      <c r="E574" s="41">
        <f t="shared" si="55"/>
        <v>42.2</v>
      </c>
      <c r="F574" s="41">
        <f t="shared" si="57"/>
        <v>0</v>
      </c>
      <c r="G574" s="41">
        <f t="shared" si="59"/>
        <v>42.2</v>
      </c>
      <c r="H574" s="41">
        <f t="shared" si="60"/>
        <v>28321.496999999999</v>
      </c>
      <c r="I574" s="47">
        <f>D574+I544</f>
        <v>13800</v>
      </c>
      <c r="J574" s="41"/>
      <c r="K574" s="45"/>
      <c r="M574" s="162"/>
    </row>
    <row r="575" spans="1:13" hidden="1" outlineLevel="1" x14ac:dyDescent="0.3">
      <c r="A575" s="15">
        <v>571</v>
      </c>
      <c r="B575" s="16">
        <f t="shared" si="58"/>
        <v>28321.496999999999</v>
      </c>
      <c r="C575" s="41">
        <f t="shared" si="56"/>
        <v>42.48</v>
      </c>
      <c r="D575" s="41"/>
      <c r="E575" s="41">
        <f t="shared" si="55"/>
        <v>84.68</v>
      </c>
      <c r="F575" s="41">
        <f t="shared" si="57"/>
        <v>80.445999999999998</v>
      </c>
      <c r="G575" s="41">
        <f t="shared" si="59"/>
        <v>0</v>
      </c>
      <c r="H575" s="41">
        <f t="shared" si="60"/>
        <v>28401.942999999999</v>
      </c>
      <c r="I575" s="45"/>
      <c r="J575" s="46"/>
      <c r="K575" s="45"/>
      <c r="M575" s="162"/>
    </row>
    <row r="576" spans="1:13" hidden="1" outlineLevel="1" x14ac:dyDescent="0.3">
      <c r="A576" s="15">
        <v>572</v>
      </c>
      <c r="B576" s="16">
        <f t="shared" si="58"/>
        <v>28401.942999999999</v>
      </c>
      <c r="C576" s="41">
        <f t="shared" si="56"/>
        <v>42.6</v>
      </c>
      <c r="D576" s="41"/>
      <c r="E576" s="41">
        <f t="shared" si="55"/>
        <v>42.6</v>
      </c>
      <c r="F576" s="41">
        <f t="shared" si="57"/>
        <v>0</v>
      </c>
      <c r="G576" s="41">
        <f t="shared" si="59"/>
        <v>42.6</v>
      </c>
      <c r="H576" s="41">
        <f t="shared" si="60"/>
        <v>28401.942999999999</v>
      </c>
      <c r="I576" s="45"/>
      <c r="J576" s="46"/>
      <c r="K576" s="45"/>
      <c r="M576" s="162"/>
    </row>
    <row r="577" spans="1:13" hidden="1" outlineLevel="1" x14ac:dyDescent="0.3">
      <c r="A577" s="15">
        <v>573</v>
      </c>
      <c r="B577" s="16">
        <f t="shared" si="58"/>
        <v>28401.942999999999</v>
      </c>
      <c r="C577" s="41">
        <f t="shared" si="56"/>
        <v>42.6</v>
      </c>
      <c r="D577" s="41"/>
      <c r="E577" s="41">
        <f t="shared" si="55"/>
        <v>85.2</v>
      </c>
      <c r="F577" s="41">
        <f t="shared" si="57"/>
        <v>80.94</v>
      </c>
      <c r="G577" s="41">
        <f t="shared" si="59"/>
        <v>0</v>
      </c>
      <c r="H577" s="41">
        <f t="shared" si="60"/>
        <v>28482.882999999998</v>
      </c>
      <c r="I577" s="45"/>
      <c r="J577" s="46"/>
      <c r="K577" s="45"/>
      <c r="M577" s="162"/>
    </row>
    <row r="578" spans="1:13" hidden="1" outlineLevel="1" x14ac:dyDescent="0.3">
      <c r="A578" s="15">
        <v>574</v>
      </c>
      <c r="B578" s="16">
        <f t="shared" si="58"/>
        <v>28482.882999999998</v>
      </c>
      <c r="C578" s="41">
        <f t="shared" si="56"/>
        <v>42.72</v>
      </c>
      <c r="D578" s="41"/>
      <c r="E578" s="41">
        <f t="shared" si="55"/>
        <v>42.72</v>
      </c>
      <c r="F578" s="41">
        <f t="shared" si="57"/>
        <v>0</v>
      </c>
      <c r="G578" s="41">
        <f t="shared" si="59"/>
        <v>42.72</v>
      </c>
      <c r="H578" s="41">
        <f t="shared" si="60"/>
        <v>28482.882999999998</v>
      </c>
      <c r="I578" s="45"/>
      <c r="J578" s="46"/>
      <c r="K578" s="45"/>
      <c r="M578" s="162"/>
    </row>
    <row r="579" spans="1:13" hidden="1" outlineLevel="1" x14ac:dyDescent="0.3">
      <c r="A579" s="15">
        <v>575</v>
      </c>
      <c r="B579" s="16">
        <f t="shared" si="58"/>
        <v>28482.882999999998</v>
      </c>
      <c r="C579" s="41">
        <f t="shared" si="56"/>
        <v>42.72</v>
      </c>
      <c r="D579" s="41"/>
      <c r="E579" s="41">
        <f t="shared" si="55"/>
        <v>85.44</v>
      </c>
      <c r="F579" s="41">
        <f t="shared" si="57"/>
        <v>81.167999999999992</v>
      </c>
      <c r="G579" s="41">
        <f t="shared" si="59"/>
        <v>0</v>
      </c>
      <c r="H579" s="41">
        <f t="shared" si="60"/>
        <v>28564.050999999999</v>
      </c>
      <c r="I579" s="45"/>
      <c r="J579" s="46"/>
      <c r="K579" s="45"/>
      <c r="M579" s="162"/>
    </row>
    <row r="580" spans="1:13" hidden="1" outlineLevel="1" x14ac:dyDescent="0.3">
      <c r="A580" s="15">
        <v>576</v>
      </c>
      <c r="B580" s="16">
        <f t="shared" si="58"/>
        <v>28564.050999999999</v>
      </c>
      <c r="C580" s="41">
        <f t="shared" si="56"/>
        <v>42.85</v>
      </c>
      <c r="D580" s="41"/>
      <c r="E580" s="41">
        <f t="shared" ref="E580:E643" si="61">C580+G579</f>
        <v>42.85</v>
      </c>
      <c r="F580" s="41">
        <f t="shared" si="57"/>
        <v>0</v>
      </c>
      <c r="G580" s="41">
        <f t="shared" si="59"/>
        <v>42.85</v>
      </c>
      <c r="H580" s="41">
        <f t="shared" si="60"/>
        <v>28564.050999999999</v>
      </c>
      <c r="I580" s="45"/>
      <c r="J580" s="46"/>
      <c r="K580" s="45"/>
      <c r="M580" s="162"/>
    </row>
    <row r="581" spans="1:13" hidden="1" outlineLevel="1" x14ac:dyDescent="0.3">
      <c r="A581" s="15">
        <v>577</v>
      </c>
      <c r="B581" s="16">
        <f t="shared" si="58"/>
        <v>28564.050999999999</v>
      </c>
      <c r="C581" s="41">
        <f t="shared" ref="C581:C644" si="62">ROUND(B581*Ertrag/100,2)</f>
        <v>42.85</v>
      </c>
      <c r="D581" s="41"/>
      <c r="E581" s="41">
        <f t="shared" si="61"/>
        <v>85.7</v>
      </c>
      <c r="F581" s="41">
        <f t="shared" ref="F581:F644" si="63">IF(E581&lt;50,0,E581*gebuehr)</f>
        <v>81.414999999999992</v>
      </c>
      <c r="G581" s="41">
        <f t="shared" si="59"/>
        <v>0</v>
      </c>
      <c r="H581" s="41">
        <f t="shared" si="60"/>
        <v>28645.466</v>
      </c>
      <c r="I581" s="45"/>
      <c r="J581" s="46"/>
      <c r="K581" s="45"/>
      <c r="M581" s="162"/>
    </row>
    <row r="582" spans="1:13" hidden="1" outlineLevel="1" x14ac:dyDescent="0.3">
      <c r="A582" s="15">
        <v>578</v>
      </c>
      <c r="B582" s="16">
        <f t="shared" si="58"/>
        <v>28645.466</v>
      </c>
      <c r="C582" s="41">
        <f t="shared" si="62"/>
        <v>42.97</v>
      </c>
      <c r="D582" s="41"/>
      <c r="E582" s="41">
        <f t="shared" si="61"/>
        <v>42.97</v>
      </c>
      <c r="F582" s="41">
        <f t="shared" si="63"/>
        <v>0</v>
      </c>
      <c r="G582" s="41">
        <f t="shared" si="59"/>
        <v>42.97</v>
      </c>
      <c r="H582" s="41">
        <f t="shared" si="60"/>
        <v>28645.466</v>
      </c>
      <c r="I582" s="45"/>
      <c r="J582" s="46"/>
      <c r="K582" s="45"/>
      <c r="M582" s="162"/>
    </row>
    <row r="583" spans="1:13" hidden="1" outlineLevel="1" x14ac:dyDescent="0.3">
      <c r="A583" s="15">
        <v>579</v>
      </c>
      <c r="B583" s="16">
        <f t="shared" si="58"/>
        <v>28645.466</v>
      </c>
      <c r="C583" s="41">
        <f t="shared" si="62"/>
        <v>42.97</v>
      </c>
      <c r="D583" s="41"/>
      <c r="E583" s="41">
        <f t="shared" si="61"/>
        <v>85.94</v>
      </c>
      <c r="F583" s="41">
        <f t="shared" si="63"/>
        <v>81.643000000000001</v>
      </c>
      <c r="G583" s="41">
        <f t="shared" si="59"/>
        <v>0</v>
      </c>
      <c r="H583" s="41">
        <f t="shared" si="60"/>
        <v>28727.109</v>
      </c>
      <c r="I583" s="45"/>
      <c r="J583" s="46"/>
      <c r="K583" s="45"/>
      <c r="M583" s="162"/>
    </row>
    <row r="584" spans="1:13" hidden="1" outlineLevel="1" x14ac:dyDescent="0.3">
      <c r="A584" s="15">
        <v>580</v>
      </c>
      <c r="B584" s="16">
        <f t="shared" ref="B584:B647" si="64">H583</f>
        <v>28727.109</v>
      </c>
      <c r="C584" s="41">
        <f t="shared" si="62"/>
        <v>43.09</v>
      </c>
      <c r="D584" s="41"/>
      <c r="E584" s="41">
        <f t="shared" si="61"/>
        <v>43.09</v>
      </c>
      <c r="F584" s="41">
        <f t="shared" si="63"/>
        <v>0</v>
      </c>
      <c r="G584" s="41">
        <f t="shared" si="59"/>
        <v>43.09</v>
      </c>
      <c r="H584" s="41">
        <f t="shared" si="60"/>
        <v>28727.109</v>
      </c>
      <c r="I584" s="45"/>
      <c r="J584" s="46"/>
      <c r="K584" s="45"/>
      <c r="M584" s="162"/>
    </row>
    <row r="585" spans="1:13" hidden="1" outlineLevel="1" x14ac:dyDescent="0.3">
      <c r="A585" s="15">
        <v>581</v>
      </c>
      <c r="B585" s="16">
        <f t="shared" si="64"/>
        <v>28727.109</v>
      </c>
      <c r="C585" s="41">
        <f t="shared" si="62"/>
        <v>43.09</v>
      </c>
      <c r="D585" s="41"/>
      <c r="E585" s="41">
        <f t="shared" si="61"/>
        <v>86.18</v>
      </c>
      <c r="F585" s="41">
        <f t="shared" si="63"/>
        <v>81.871000000000009</v>
      </c>
      <c r="G585" s="41">
        <f t="shared" si="59"/>
        <v>0</v>
      </c>
      <c r="H585" s="41">
        <f t="shared" si="60"/>
        <v>28808.98</v>
      </c>
      <c r="I585" s="45"/>
      <c r="J585" s="46"/>
      <c r="K585" s="45"/>
      <c r="M585" s="162"/>
    </row>
    <row r="586" spans="1:13" hidden="1" outlineLevel="1" x14ac:dyDescent="0.3">
      <c r="A586" s="15">
        <v>582</v>
      </c>
      <c r="B586" s="16">
        <f t="shared" si="64"/>
        <v>28808.98</v>
      </c>
      <c r="C586" s="41">
        <f t="shared" si="62"/>
        <v>43.21</v>
      </c>
      <c r="D586" s="41"/>
      <c r="E586" s="41">
        <f t="shared" si="61"/>
        <v>43.21</v>
      </c>
      <c r="F586" s="41">
        <f t="shared" si="63"/>
        <v>0</v>
      </c>
      <c r="G586" s="41">
        <f t="shared" si="59"/>
        <v>43.21</v>
      </c>
      <c r="H586" s="41">
        <f t="shared" si="60"/>
        <v>28808.98</v>
      </c>
      <c r="I586" s="45"/>
      <c r="J586" s="46"/>
      <c r="K586" s="45"/>
      <c r="M586" s="162"/>
    </row>
    <row r="587" spans="1:13" hidden="1" outlineLevel="1" x14ac:dyDescent="0.3">
      <c r="A587" s="15">
        <v>583</v>
      </c>
      <c r="B587" s="16">
        <f t="shared" si="64"/>
        <v>28808.98</v>
      </c>
      <c r="C587" s="41">
        <f t="shared" si="62"/>
        <v>43.21</v>
      </c>
      <c r="D587" s="41"/>
      <c r="E587" s="41">
        <f t="shared" si="61"/>
        <v>86.42</v>
      </c>
      <c r="F587" s="41">
        <f t="shared" si="63"/>
        <v>82.099000000000004</v>
      </c>
      <c r="G587" s="41">
        <f t="shared" si="59"/>
        <v>0</v>
      </c>
      <c r="H587" s="41">
        <f t="shared" si="60"/>
        <v>28891.078999999998</v>
      </c>
      <c r="I587" s="45"/>
      <c r="J587" s="46"/>
      <c r="K587" s="45"/>
      <c r="M587" s="162"/>
    </row>
    <row r="588" spans="1:13" hidden="1" outlineLevel="1" x14ac:dyDescent="0.3">
      <c r="A588" s="15">
        <v>584</v>
      </c>
      <c r="B588" s="16">
        <f t="shared" si="64"/>
        <v>28891.078999999998</v>
      </c>
      <c r="C588" s="41">
        <f t="shared" si="62"/>
        <v>43.34</v>
      </c>
      <c r="D588" s="41"/>
      <c r="E588" s="41">
        <f t="shared" si="61"/>
        <v>43.34</v>
      </c>
      <c r="F588" s="41">
        <f t="shared" si="63"/>
        <v>0</v>
      </c>
      <c r="G588" s="41">
        <f t="shared" si="59"/>
        <v>43.34</v>
      </c>
      <c r="H588" s="41">
        <f t="shared" si="60"/>
        <v>28891.078999999998</v>
      </c>
      <c r="I588" s="45"/>
      <c r="J588" s="46"/>
      <c r="K588" s="45"/>
      <c r="M588" s="162"/>
    </row>
    <row r="589" spans="1:13" hidden="1" outlineLevel="1" x14ac:dyDescent="0.3">
      <c r="A589" s="15">
        <v>585</v>
      </c>
      <c r="B589" s="16">
        <f t="shared" si="64"/>
        <v>28891.078999999998</v>
      </c>
      <c r="C589" s="41">
        <f t="shared" si="62"/>
        <v>43.34</v>
      </c>
      <c r="D589" s="41"/>
      <c r="E589" s="41">
        <f t="shared" si="61"/>
        <v>86.68</v>
      </c>
      <c r="F589" s="41">
        <f t="shared" si="63"/>
        <v>82.346000000000004</v>
      </c>
      <c r="G589" s="41">
        <f t="shared" si="59"/>
        <v>0</v>
      </c>
      <c r="H589" s="41">
        <f t="shared" si="60"/>
        <v>28973.424999999999</v>
      </c>
      <c r="I589" s="45"/>
      <c r="J589" s="46"/>
      <c r="K589" s="45"/>
      <c r="M589" s="162"/>
    </row>
    <row r="590" spans="1:13" hidden="1" outlineLevel="1" x14ac:dyDescent="0.3">
      <c r="A590" s="15">
        <v>586</v>
      </c>
      <c r="B590" s="16">
        <f t="shared" si="64"/>
        <v>28973.424999999999</v>
      </c>
      <c r="C590" s="41">
        <f t="shared" si="62"/>
        <v>43.46</v>
      </c>
      <c r="D590" s="41"/>
      <c r="E590" s="41">
        <f t="shared" si="61"/>
        <v>43.46</v>
      </c>
      <c r="F590" s="41">
        <f t="shared" si="63"/>
        <v>0</v>
      </c>
      <c r="G590" s="41">
        <f t="shared" si="59"/>
        <v>43.46</v>
      </c>
      <c r="H590" s="41">
        <f t="shared" si="60"/>
        <v>28973.424999999999</v>
      </c>
      <c r="I590" s="45"/>
      <c r="J590" s="46"/>
      <c r="K590" s="45"/>
      <c r="M590" s="162"/>
    </row>
    <row r="591" spans="1:13" hidden="1" outlineLevel="1" x14ac:dyDescent="0.3">
      <c r="A591" s="15">
        <v>587</v>
      </c>
      <c r="B591" s="16">
        <f t="shared" si="64"/>
        <v>28973.424999999999</v>
      </c>
      <c r="C591" s="41">
        <f t="shared" si="62"/>
        <v>43.46</v>
      </c>
      <c r="D591" s="41"/>
      <c r="E591" s="41">
        <f t="shared" si="61"/>
        <v>86.92</v>
      </c>
      <c r="F591" s="41">
        <f t="shared" si="63"/>
        <v>82.573999999999998</v>
      </c>
      <c r="G591" s="41">
        <f t="shared" si="59"/>
        <v>0</v>
      </c>
      <c r="H591" s="41">
        <f t="shared" si="60"/>
        <v>29055.999</v>
      </c>
      <c r="I591" s="45"/>
      <c r="J591" s="46"/>
      <c r="K591" s="45"/>
      <c r="M591" s="162"/>
    </row>
    <row r="592" spans="1:13" hidden="1" outlineLevel="1" x14ac:dyDescent="0.3">
      <c r="A592" s="15">
        <v>588</v>
      </c>
      <c r="B592" s="16">
        <f t="shared" si="64"/>
        <v>29055.999</v>
      </c>
      <c r="C592" s="41">
        <f t="shared" si="62"/>
        <v>43.58</v>
      </c>
      <c r="D592" s="41"/>
      <c r="E592" s="41">
        <f t="shared" si="61"/>
        <v>43.58</v>
      </c>
      <c r="F592" s="41">
        <f t="shared" si="63"/>
        <v>0</v>
      </c>
      <c r="G592" s="41">
        <f t="shared" si="59"/>
        <v>43.58</v>
      </c>
      <c r="H592" s="41">
        <f t="shared" si="60"/>
        <v>29055.999</v>
      </c>
      <c r="I592" s="45"/>
      <c r="J592" s="46"/>
      <c r="K592" s="45"/>
      <c r="M592" s="162"/>
    </row>
    <row r="593" spans="1:13" hidden="1" outlineLevel="1" x14ac:dyDescent="0.3">
      <c r="A593" s="15">
        <v>589</v>
      </c>
      <c r="B593" s="16">
        <f t="shared" si="64"/>
        <v>29055.999</v>
      </c>
      <c r="C593" s="41">
        <f t="shared" si="62"/>
        <v>43.58</v>
      </c>
      <c r="D593" s="41"/>
      <c r="E593" s="41">
        <f t="shared" si="61"/>
        <v>87.16</v>
      </c>
      <c r="F593" s="41">
        <f t="shared" si="63"/>
        <v>82.801999999999992</v>
      </c>
      <c r="G593" s="41">
        <f t="shared" si="59"/>
        <v>0</v>
      </c>
      <c r="H593" s="41">
        <f t="shared" si="60"/>
        <v>29138.800999999999</v>
      </c>
      <c r="I593" s="45"/>
      <c r="J593" s="46"/>
      <c r="K593" s="45"/>
      <c r="M593" s="162"/>
    </row>
    <row r="594" spans="1:13" hidden="1" outlineLevel="1" x14ac:dyDescent="0.3">
      <c r="A594" s="15">
        <v>590</v>
      </c>
      <c r="B594" s="16">
        <f t="shared" si="64"/>
        <v>29138.800999999999</v>
      </c>
      <c r="C594" s="41">
        <f t="shared" si="62"/>
        <v>43.71</v>
      </c>
      <c r="D594" s="41"/>
      <c r="E594" s="41">
        <f t="shared" si="61"/>
        <v>43.71</v>
      </c>
      <c r="F594" s="41">
        <f t="shared" si="63"/>
        <v>0</v>
      </c>
      <c r="G594" s="41">
        <f t="shared" si="59"/>
        <v>43.71</v>
      </c>
      <c r="H594" s="41">
        <f t="shared" si="60"/>
        <v>29138.800999999999</v>
      </c>
      <c r="I594" s="45"/>
      <c r="J594" s="46"/>
      <c r="K594" s="45"/>
      <c r="M594" s="162"/>
    </row>
    <row r="595" spans="1:13" hidden="1" outlineLevel="1" x14ac:dyDescent="0.3">
      <c r="A595" s="15">
        <v>591</v>
      </c>
      <c r="B595" s="16">
        <f t="shared" si="64"/>
        <v>29138.800999999999</v>
      </c>
      <c r="C595" s="41">
        <f t="shared" si="62"/>
        <v>43.71</v>
      </c>
      <c r="D595" s="41"/>
      <c r="E595" s="41">
        <f t="shared" si="61"/>
        <v>87.42</v>
      </c>
      <c r="F595" s="41">
        <f t="shared" si="63"/>
        <v>83.048999999999992</v>
      </c>
      <c r="G595" s="41">
        <f t="shared" si="59"/>
        <v>0</v>
      </c>
      <c r="H595" s="41">
        <f t="shared" si="60"/>
        <v>29221.85</v>
      </c>
      <c r="I595" s="45"/>
      <c r="J595" s="46"/>
      <c r="K595" s="45"/>
      <c r="M595" s="162"/>
    </row>
    <row r="596" spans="1:13" hidden="1" outlineLevel="1" x14ac:dyDescent="0.3">
      <c r="A596" s="15">
        <v>592</v>
      </c>
      <c r="B596" s="16">
        <f t="shared" si="64"/>
        <v>29221.85</v>
      </c>
      <c r="C596" s="41">
        <f t="shared" si="62"/>
        <v>43.83</v>
      </c>
      <c r="D596" s="41"/>
      <c r="E596" s="41">
        <f t="shared" si="61"/>
        <v>43.83</v>
      </c>
      <c r="F596" s="41">
        <f t="shared" si="63"/>
        <v>0</v>
      </c>
      <c r="G596" s="41">
        <f t="shared" si="59"/>
        <v>43.83</v>
      </c>
      <c r="H596" s="41">
        <f t="shared" si="60"/>
        <v>29221.85</v>
      </c>
      <c r="I596" s="45"/>
      <c r="J596" s="46"/>
      <c r="K596" s="45"/>
      <c r="M596" s="162"/>
    </row>
    <row r="597" spans="1:13" hidden="1" outlineLevel="1" x14ac:dyDescent="0.3">
      <c r="A597" s="15">
        <v>593</v>
      </c>
      <c r="B597" s="16">
        <f t="shared" si="64"/>
        <v>29221.85</v>
      </c>
      <c r="C597" s="41">
        <f t="shared" si="62"/>
        <v>43.83</v>
      </c>
      <c r="D597" s="41"/>
      <c r="E597" s="41">
        <f t="shared" si="61"/>
        <v>87.66</v>
      </c>
      <c r="F597" s="41">
        <f t="shared" si="63"/>
        <v>83.276999999999987</v>
      </c>
      <c r="G597" s="41">
        <f t="shared" si="59"/>
        <v>0</v>
      </c>
      <c r="H597" s="41">
        <f t="shared" si="60"/>
        <v>29305.126999999997</v>
      </c>
      <c r="I597" s="45"/>
      <c r="J597" s="46"/>
      <c r="K597" s="45"/>
      <c r="M597" s="162"/>
    </row>
    <row r="598" spans="1:13" hidden="1" outlineLevel="1" x14ac:dyDescent="0.3">
      <c r="A598" s="15">
        <v>594</v>
      </c>
      <c r="B598" s="16">
        <f t="shared" si="64"/>
        <v>29305.126999999997</v>
      </c>
      <c r="C598" s="41">
        <f t="shared" si="62"/>
        <v>43.96</v>
      </c>
      <c r="D598" s="41"/>
      <c r="E598" s="41">
        <f t="shared" si="61"/>
        <v>43.96</v>
      </c>
      <c r="F598" s="41">
        <f t="shared" si="63"/>
        <v>0</v>
      </c>
      <c r="G598" s="41">
        <f t="shared" si="59"/>
        <v>43.96</v>
      </c>
      <c r="H598" s="41">
        <f t="shared" si="60"/>
        <v>29305.126999999997</v>
      </c>
      <c r="I598" s="45"/>
      <c r="J598" s="46"/>
      <c r="K598" s="45"/>
      <c r="M598" s="162"/>
    </row>
    <row r="599" spans="1:13" hidden="1" outlineLevel="1" x14ac:dyDescent="0.3">
      <c r="A599" s="15">
        <v>595</v>
      </c>
      <c r="B599" s="16">
        <f t="shared" si="64"/>
        <v>29305.126999999997</v>
      </c>
      <c r="C599" s="41">
        <f t="shared" si="62"/>
        <v>43.96</v>
      </c>
      <c r="D599" s="41"/>
      <c r="E599" s="41">
        <f t="shared" si="61"/>
        <v>87.92</v>
      </c>
      <c r="F599" s="41">
        <f t="shared" si="63"/>
        <v>83.524000000000001</v>
      </c>
      <c r="G599" s="41">
        <f t="shared" si="59"/>
        <v>0</v>
      </c>
      <c r="H599" s="41">
        <f t="shared" si="60"/>
        <v>29388.650999999998</v>
      </c>
      <c r="I599" s="45"/>
      <c r="J599" s="46"/>
      <c r="K599" s="45"/>
      <c r="M599" s="162"/>
    </row>
    <row r="600" spans="1:13" hidden="1" outlineLevel="1" x14ac:dyDescent="0.3">
      <c r="A600" s="15">
        <v>596</v>
      </c>
      <c r="B600" s="16">
        <f t="shared" si="64"/>
        <v>29388.650999999998</v>
      </c>
      <c r="C600" s="41">
        <f t="shared" si="62"/>
        <v>44.08</v>
      </c>
      <c r="D600" s="41"/>
      <c r="E600" s="41">
        <f t="shared" si="61"/>
        <v>44.08</v>
      </c>
      <c r="F600" s="41">
        <f t="shared" si="63"/>
        <v>0</v>
      </c>
      <c r="G600" s="41">
        <f t="shared" ref="G600:G663" si="65">IF(F600&gt;0,0,E600-F600)</f>
        <v>44.08</v>
      </c>
      <c r="H600" s="41">
        <f t="shared" si="60"/>
        <v>29388.650999999998</v>
      </c>
      <c r="I600" s="45"/>
      <c r="J600" s="46"/>
      <c r="K600" s="45"/>
      <c r="M600" s="162"/>
    </row>
    <row r="601" spans="1:13" hidden="1" outlineLevel="1" x14ac:dyDescent="0.3">
      <c r="A601" s="15">
        <v>597</v>
      </c>
      <c r="B601" s="16">
        <f t="shared" si="64"/>
        <v>29388.650999999998</v>
      </c>
      <c r="C601" s="41">
        <f t="shared" si="62"/>
        <v>44.08</v>
      </c>
      <c r="D601" s="41"/>
      <c r="E601" s="41">
        <f t="shared" si="61"/>
        <v>88.16</v>
      </c>
      <c r="F601" s="41">
        <f t="shared" si="63"/>
        <v>83.751999999999995</v>
      </c>
      <c r="G601" s="41">
        <f t="shared" si="65"/>
        <v>0</v>
      </c>
      <c r="H601" s="41">
        <f t="shared" si="60"/>
        <v>29472.402999999998</v>
      </c>
      <c r="I601" s="45"/>
      <c r="J601" s="46"/>
      <c r="K601" s="45"/>
      <c r="M601" s="162"/>
    </row>
    <row r="602" spans="1:13" hidden="1" outlineLevel="1" x14ac:dyDescent="0.3">
      <c r="A602" s="15">
        <v>598</v>
      </c>
      <c r="B602" s="16">
        <f t="shared" si="64"/>
        <v>29472.402999999998</v>
      </c>
      <c r="C602" s="41">
        <f t="shared" si="62"/>
        <v>44.21</v>
      </c>
      <c r="D602" s="41"/>
      <c r="E602" s="41">
        <f t="shared" si="61"/>
        <v>44.21</v>
      </c>
      <c r="F602" s="41">
        <f t="shared" si="63"/>
        <v>0</v>
      </c>
      <c r="G602" s="41">
        <f t="shared" si="65"/>
        <v>44.21</v>
      </c>
      <c r="H602" s="41">
        <f t="shared" si="60"/>
        <v>29472.402999999998</v>
      </c>
      <c r="I602" s="45"/>
      <c r="J602" s="46"/>
      <c r="K602" s="45"/>
      <c r="M602" s="162"/>
    </row>
    <row r="603" spans="1:13" hidden="1" outlineLevel="1" x14ac:dyDescent="0.3">
      <c r="A603" s="15">
        <v>599</v>
      </c>
      <c r="B603" s="16">
        <f t="shared" si="64"/>
        <v>29472.402999999998</v>
      </c>
      <c r="C603" s="41">
        <f t="shared" si="62"/>
        <v>44.21</v>
      </c>
      <c r="D603" s="41"/>
      <c r="E603" s="41">
        <f t="shared" si="61"/>
        <v>88.42</v>
      </c>
      <c r="F603" s="41">
        <f t="shared" si="63"/>
        <v>83.998999999999995</v>
      </c>
      <c r="G603" s="41">
        <f t="shared" si="65"/>
        <v>0</v>
      </c>
      <c r="H603" s="41">
        <f t="shared" si="60"/>
        <v>29556.401999999998</v>
      </c>
      <c r="I603" s="45"/>
      <c r="J603" s="46"/>
      <c r="K603" s="45"/>
      <c r="M603" s="162"/>
    </row>
    <row r="604" spans="1:13" hidden="1" outlineLevel="1" x14ac:dyDescent="0.3">
      <c r="A604" s="15">
        <v>600</v>
      </c>
      <c r="B604" s="16">
        <f t="shared" si="64"/>
        <v>29556.401999999998</v>
      </c>
      <c r="C604" s="41">
        <f t="shared" si="62"/>
        <v>44.33</v>
      </c>
      <c r="D604" s="41">
        <f>D544</f>
        <v>200</v>
      </c>
      <c r="E604" s="41">
        <f t="shared" si="61"/>
        <v>44.33</v>
      </c>
      <c r="F604" s="41">
        <f t="shared" si="63"/>
        <v>0</v>
      </c>
      <c r="G604" s="41">
        <f t="shared" si="65"/>
        <v>44.33</v>
      </c>
      <c r="H604" s="41">
        <f t="shared" si="60"/>
        <v>29746.401999999998</v>
      </c>
      <c r="I604" s="47">
        <f>D604+I574</f>
        <v>14000</v>
      </c>
      <c r="J604" s="41"/>
      <c r="K604" s="45"/>
      <c r="M604" s="162"/>
    </row>
    <row r="605" spans="1:13" hidden="1" outlineLevel="1" x14ac:dyDescent="0.3">
      <c r="A605" s="15">
        <v>601</v>
      </c>
      <c r="B605" s="16">
        <f t="shared" si="64"/>
        <v>29746.401999999998</v>
      </c>
      <c r="C605" s="41">
        <f t="shared" si="62"/>
        <v>44.62</v>
      </c>
      <c r="D605" s="41"/>
      <c r="E605" s="41">
        <f t="shared" si="61"/>
        <v>88.949999999999989</v>
      </c>
      <c r="F605" s="41">
        <f t="shared" si="63"/>
        <v>84.502499999999984</v>
      </c>
      <c r="G605" s="41">
        <f t="shared" si="65"/>
        <v>0</v>
      </c>
      <c r="H605" s="41">
        <f t="shared" si="60"/>
        <v>29830.904499999997</v>
      </c>
      <c r="I605" s="45"/>
      <c r="J605" s="46"/>
      <c r="K605" s="45"/>
      <c r="M605" s="162"/>
    </row>
    <row r="606" spans="1:13" hidden="1" outlineLevel="1" x14ac:dyDescent="0.3">
      <c r="A606" s="15">
        <v>602</v>
      </c>
      <c r="B606" s="16">
        <f t="shared" si="64"/>
        <v>29830.904499999997</v>
      </c>
      <c r="C606" s="41">
        <f t="shared" si="62"/>
        <v>44.75</v>
      </c>
      <c r="D606" s="41"/>
      <c r="E606" s="41">
        <f t="shared" si="61"/>
        <v>44.75</v>
      </c>
      <c r="F606" s="41">
        <f t="shared" si="63"/>
        <v>0</v>
      </c>
      <c r="G606" s="41">
        <f t="shared" si="65"/>
        <v>44.75</v>
      </c>
      <c r="H606" s="41">
        <f t="shared" si="60"/>
        <v>29830.904499999997</v>
      </c>
      <c r="I606" s="45"/>
      <c r="J606" s="46"/>
      <c r="K606" s="45"/>
      <c r="M606" s="162"/>
    </row>
    <row r="607" spans="1:13" hidden="1" outlineLevel="1" x14ac:dyDescent="0.3">
      <c r="A607" s="15">
        <v>603</v>
      </c>
      <c r="B607" s="16">
        <f t="shared" si="64"/>
        <v>29830.904499999997</v>
      </c>
      <c r="C607" s="41">
        <f t="shared" si="62"/>
        <v>44.75</v>
      </c>
      <c r="D607" s="41"/>
      <c r="E607" s="41">
        <f t="shared" si="61"/>
        <v>89.5</v>
      </c>
      <c r="F607" s="41">
        <f t="shared" si="63"/>
        <v>85.024999999999991</v>
      </c>
      <c r="G607" s="41">
        <f t="shared" si="65"/>
        <v>0</v>
      </c>
      <c r="H607" s="41">
        <f t="shared" si="60"/>
        <v>29915.929499999998</v>
      </c>
      <c r="I607" s="45"/>
      <c r="J607" s="46"/>
      <c r="K607" s="45"/>
      <c r="M607" s="162"/>
    </row>
    <row r="608" spans="1:13" hidden="1" outlineLevel="1" x14ac:dyDescent="0.3">
      <c r="A608" s="15">
        <v>604</v>
      </c>
      <c r="B608" s="16">
        <f t="shared" si="64"/>
        <v>29915.929499999998</v>
      </c>
      <c r="C608" s="41">
        <f t="shared" si="62"/>
        <v>44.87</v>
      </c>
      <c r="D608" s="41"/>
      <c r="E608" s="41">
        <f t="shared" si="61"/>
        <v>44.87</v>
      </c>
      <c r="F608" s="41">
        <f t="shared" si="63"/>
        <v>0</v>
      </c>
      <c r="G608" s="41">
        <f t="shared" si="65"/>
        <v>44.87</v>
      </c>
      <c r="H608" s="41">
        <f t="shared" si="60"/>
        <v>29915.929499999998</v>
      </c>
      <c r="I608" s="45"/>
      <c r="J608" s="46"/>
      <c r="K608" s="45"/>
      <c r="M608" s="162"/>
    </row>
    <row r="609" spans="1:13" hidden="1" outlineLevel="1" x14ac:dyDescent="0.3">
      <c r="A609" s="15">
        <v>605</v>
      </c>
      <c r="B609" s="16">
        <f t="shared" si="64"/>
        <v>29915.929499999998</v>
      </c>
      <c r="C609" s="41">
        <f t="shared" si="62"/>
        <v>44.87</v>
      </c>
      <c r="D609" s="41"/>
      <c r="E609" s="41">
        <f t="shared" si="61"/>
        <v>89.74</v>
      </c>
      <c r="F609" s="41">
        <f t="shared" si="63"/>
        <v>85.252999999999986</v>
      </c>
      <c r="G609" s="41">
        <f t="shared" si="65"/>
        <v>0</v>
      </c>
      <c r="H609" s="41">
        <f t="shared" si="60"/>
        <v>30001.182499999999</v>
      </c>
      <c r="I609" s="45"/>
      <c r="J609" s="46"/>
      <c r="K609" s="45"/>
      <c r="M609" s="162"/>
    </row>
    <row r="610" spans="1:13" hidden="1" outlineLevel="1" x14ac:dyDescent="0.3">
      <c r="A610" s="15">
        <v>606</v>
      </c>
      <c r="B610" s="16">
        <f t="shared" si="64"/>
        <v>30001.182499999999</v>
      </c>
      <c r="C610" s="41">
        <f t="shared" si="62"/>
        <v>45</v>
      </c>
      <c r="D610" s="41"/>
      <c r="E610" s="41">
        <f t="shared" si="61"/>
        <v>45</v>
      </c>
      <c r="F610" s="41">
        <f t="shared" si="63"/>
        <v>0</v>
      </c>
      <c r="G610" s="41">
        <f t="shared" si="65"/>
        <v>45</v>
      </c>
      <c r="H610" s="41">
        <f t="shared" ref="H610:H673" si="66">B610+F610+(D610*gebuehr)</f>
        <v>30001.182499999999</v>
      </c>
      <c r="I610" s="45"/>
      <c r="J610" s="46"/>
      <c r="K610" s="45"/>
      <c r="M610" s="162"/>
    </row>
    <row r="611" spans="1:13" hidden="1" outlineLevel="1" x14ac:dyDescent="0.3">
      <c r="A611" s="15">
        <v>607</v>
      </c>
      <c r="B611" s="16">
        <f t="shared" si="64"/>
        <v>30001.182499999999</v>
      </c>
      <c r="C611" s="41">
        <f t="shared" si="62"/>
        <v>45</v>
      </c>
      <c r="D611" s="41"/>
      <c r="E611" s="41">
        <f t="shared" si="61"/>
        <v>90</v>
      </c>
      <c r="F611" s="41">
        <f t="shared" si="63"/>
        <v>85.5</v>
      </c>
      <c r="G611" s="41">
        <f t="shared" si="65"/>
        <v>0</v>
      </c>
      <c r="H611" s="41">
        <f t="shared" si="66"/>
        <v>30086.682499999999</v>
      </c>
      <c r="I611" s="45"/>
      <c r="J611" s="46"/>
      <c r="K611" s="45"/>
      <c r="M611" s="162"/>
    </row>
    <row r="612" spans="1:13" hidden="1" outlineLevel="1" x14ac:dyDescent="0.3">
      <c r="A612" s="15">
        <v>608</v>
      </c>
      <c r="B612" s="16">
        <f t="shared" si="64"/>
        <v>30086.682499999999</v>
      </c>
      <c r="C612" s="41">
        <f t="shared" si="62"/>
        <v>45.13</v>
      </c>
      <c r="D612" s="41"/>
      <c r="E612" s="41">
        <f t="shared" si="61"/>
        <v>45.13</v>
      </c>
      <c r="F612" s="41">
        <f t="shared" si="63"/>
        <v>0</v>
      </c>
      <c r="G612" s="41">
        <f t="shared" si="65"/>
        <v>45.13</v>
      </c>
      <c r="H612" s="41">
        <f t="shared" si="66"/>
        <v>30086.682499999999</v>
      </c>
      <c r="I612" s="45"/>
      <c r="J612" s="46"/>
      <c r="K612" s="45"/>
      <c r="M612" s="162"/>
    </row>
    <row r="613" spans="1:13" hidden="1" outlineLevel="1" x14ac:dyDescent="0.3">
      <c r="A613" s="15">
        <v>609</v>
      </c>
      <c r="B613" s="16">
        <f t="shared" si="64"/>
        <v>30086.682499999999</v>
      </c>
      <c r="C613" s="41">
        <f t="shared" si="62"/>
        <v>45.13</v>
      </c>
      <c r="D613" s="41"/>
      <c r="E613" s="41">
        <f t="shared" si="61"/>
        <v>90.26</v>
      </c>
      <c r="F613" s="41">
        <f t="shared" si="63"/>
        <v>85.747</v>
      </c>
      <c r="G613" s="41">
        <f t="shared" si="65"/>
        <v>0</v>
      </c>
      <c r="H613" s="41">
        <f t="shared" si="66"/>
        <v>30172.429499999998</v>
      </c>
      <c r="I613" s="45"/>
      <c r="J613" s="46"/>
      <c r="K613" s="45"/>
      <c r="M613" s="162"/>
    </row>
    <row r="614" spans="1:13" hidden="1" outlineLevel="1" x14ac:dyDescent="0.3">
      <c r="A614" s="15">
        <v>610</v>
      </c>
      <c r="B614" s="16">
        <f t="shared" si="64"/>
        <v>30172.429499999998</v>
      </c>
      <c r="C614" s="41">
        <f t="shared" si="62"/>
        <v>45.26</v>
      </c>
      <c r="D614" s="41"/>
      <c r="E614" s="41">
        <f t="shared" si="61"/>
        <v>45.26</v>
      </c>
      <c r="F614" s="41">
        <f t="shared" si="63"/>
        <v>0</v>
      </c>
      <c r="G614" s="41">
        <f t="shared" si="65"/>
        <v>45.26</v>
      </c>
      <c r="H614" s="41">
        <f t="shared" si="66"/>
        <v>30172.429499999998</v>
      </c>
      <c r="I614" s="45"/>
      <c r="J614" s="46"/>
      <c r="K614" s="45"/>
      <c r="M614" s="162"/>
    </row>
    <row r="615" spans="1:13" hidden="1" outlineLevel="1" x14ac:dyDescent="0.3">
      <c r="A615" s="15">
        <v>611</v>
      </c>
      <c r="B615" s="16">
        <f t="shared" si="64"/>
        <v>30172.429499999998</v>
      </c>
      <c r="C615" s="41">
        <f t="shared" si="62"/>
        <v>45.26</v>
      </c>
      <c r="D615" s="41"/>
      <c r="E615" s="41">
        <f t="shared" si="61"/>
        <v>90.52</v>
      </c>
      <c r="F615" s="41">
        <f t="shared" si="63"/>
        <v>85.993999999999986</v>
      </c>
      <c r="G615" s="41">
        <f t="shared" si="65"/>
        <v>0</v>
      </c>
      <c r="H615" s="41">
        <f t="shared" si="66"/>
        <v>30258.423499999997</v>
      </c>
      <c r="I615" s="45"/>
      <c r="J615" s="46"/>
      <c r="K615" s="45"/>
      <c r="M615" s="162"/>
    </row>
    <row r="616" spans="1:13" hidden="1" outlineLevel="1" x14ac:dyDescent="0.3">
      <c r="A616" s="15">
        <v>612</v>
      </c>
      <c r="B616" s="16">
        <f t="shared" si="64"/>
        <v>30258.423499999997</v>
      </c>
      <c r="C616" s="41">
        <f t="shared" si="62"/>
        <v>45.39</v>
      </c>
      <c r="D616" s="41"/>
      <c r="E616" s="41">
        <f t="shared" si="61"/>
        <v>45.39</v>
      </c>
      <c r="F616" s="41">
        <f t="shared" si="63"/>
        <v>0</v>
      </c>
      <c r="G616" s="41">
        <f t="shared" si="65"/>
        <v>45.39</v>
      </c>
      <c r="H616" s="41">
        <f t="shared" si="66"/>
        <v>30258.423499999997</v>
      </c>
      <c r="I616" s="45"/>
      <c r="J616" s="46"/>
      <c r="K616" s="45"/>
      <c r="M616" s="162"/>
    </row>
    <row r="617" spans="1:13" hidden="1" outlineLevel="1" x14ac:dyDescent="0.3">
      <c r="A617" s="15">
        <v>613</v>
      </c>
      <c r="B617" s="16">
        <f t="shared" si="64"/>
        <v>30258.423499999997</v>
      </c>
      <c r="C617" s="41">
        <f t="shared" si="62"/>
        <v>45.39</v>
      </c>
      <c r="D617" s="41"/>
      <c r="E617" s="41">
        <f t="shared" si="61"/>
        <v>90.78</v>
      </c>
      <c r="F617" s="41">
        <f t="shared" si="63"/>
        <v>86.241</v>
      </c>
      <c r="G617" s="41">
        <f t="shared" si="65"/>
        <v>0</v>
      </c>
      <c r="H617" s="41">
        <f t="shared" si="66"/>
        <v>30344.664499999999</v>
      </c>
      <c r="I617" s="45"/>
      <c r="J617" s="46"/>
      <c r="K617" s="45"/>
      <c r="M617" s="162"/>
    </row>
    <row r="618" spans="1:13" hidden="1" outlineLevel="1" x14ac:dyDescent="0.3">
      <c r="A618" s="15">
        <v>614</v>
      </c>
      <c r="B618" s="16">
        <f t="shared" si="64"/>
        <v>30344.664499999999</v>
      </c>
      <c r="C618" s="41">
        <f t="shared" si="62"/>
        <v>45.52</v>
      </c>
      <c r="D618" s="41"/>
      <c r="E618" s="41">
        <f t="shared" si="61"/>
        <v>45.52</v>
      </c>
      <c r="F618" s="41">
        <f t="shared" si="63"/>
        <v>0</v>
      </c>
      <c r="G618" s="41">
        <f t="shared" si="65"/>
        <v>45.52</v>
      </c>
      <c r="H618" s="41">
        <f t="shared" si="66"/>
        <v>30344.664499999999</v>
      </c>
      <c r="I618" s="45"/>
      <c r="J618" s="46"/>
      <c r="K618" s="45"/>
      <c r="M618" s="162"/>
    </row>
    <row r="619" spans="1:13" hidden="1" outlineLevel="1" x14ac:dyDescent="0.3">
      <c r="A619" s="15">
        <v>615</v>
      </c>
      <c r="B619" s="16">
        <f t="shared" si="64"/>
        <v>30344.664499999999</v>
      </c>
      <c r="C619" s="41">
        <f t="shared" si="62"/>
        <v>45.52</v>
      </c>
      <c r="D619" s="41"/>
      <c r="E619" s="41">
        <f t="shared" si="61"/>
        <v>91.04</v>
      </c>
      <c r="F619" s="41">
        <f t="shared" si="63"/>
        <v>86.488</v>
      </c>
      <c r="G619" s="41">
        <f t="shared" si="65"/>
        <v>0</v>
      </c>
      <c r="H619" s="41">
        <f t="shared" si="66"/>
        <v>30431.1525</v>
      </c>
      <c r="I619" s="45"/>
      <c r="J619" s="46"/>
      <c r="K619" s="45"/>
      <c r="M619" s="162"/>
    </row>
    <row r="620" spans="1:13" hidden="1" outlineLevel="1" x14ac:dyDescent="0.3">
      <c r="A620" s="15">
        <v>616</v>
      </c>
      <c r="B620" s="16">
        <f t="shared" si="64"/>
        <v>30431.1525</v>
      </c>
      <c r="C620" s="41">
        <f t="shared" si="62"/>
        <v>45.65</v>
      </c>
      <c r="D620" s="41"/>
      <c r="E620" s="41">
        <f t="shared" si="61"/>
        <v>45.65</v>
      </c>
      <c r="F620" s="41">
        <f t="shared" si="63"/>
        <v>0</v>
      </c>
      <c r="G620" s="41">
        <f t="shared" si="65"/>
        <v>45.65</v>
      </c>
      <c r="H620" s="41">
        <f t="shared" si="66"/>
        <v>30431.1525</v>
      </c>
      <c r="I620" s="45"/>
      <c r="J620" s="46"/>
      <c r="K620" s="45"/>
      <c r="M620" s="162"/>
    </row>
    <row r="621" spans="1:13" hidden="1" outlineLevel="1" x14ac:dyDescent="0.3">
      <c r="A621" s="15">
        <v>617</v>
      </c>
      <c r="B621" s="16">
        <f t="shared" si="64"/>
        <v>30431.1525</v>
      </c>
      <c r="C621" s="41">
        <f t="shared" si="62"/>
        <v>45.65</v>
      </c>
      <c r="D621" s="41"/>
      <c r="E621" s="41">
        <f t="shared" si="61"/>
        <v>91.3</v>
      </c>
      <c r="F621" s="41">
        <f t="shared" si="63"/>
        <v>86.734999999999999</v>
      </c>
      <c r="G621" s="41">
        <f t="shared" si="65"/>
        <v>0</v>
      </c>
      <c r="H621" s="41">
        <f t="shared" si="66"/>
        <v>30517.887500000001</v>
      </c>
      <c r="I621" s="45"/>
      <c r="J621" s="46"/>
      <c r="K621" s="45"/>
      <c r="M621" s="162"/>
    </row>
    <row r="622" spans="1:13" hidden="1" outlineLevel="1" x14ac:dyDescent="0.3">
      <c r="A622" s="15">
        <v>618</v>
      </c>
      <c r="B622" s="16">
        <f t="shared" si="64"/>
        <v>30517.887500000001</v>
      </c>
      <c r="C622" s="41">
        <f t="shared" si="62"/>
        <v>45.78</v>
      </c>
      <c r="D622" s="41"/>
      <c r="E622" s="41">
        <f t="shared" si="61"/>
        <v>45.78</v>
      </c>
      <c r="F622" s="41">
        <f t="shared" si="63"/>
        <v>0</v>
      </c>
      <c r="G622" s="41">
        <f t="shared" si="65"/>
        <v>45.78</v>
      </c>
      <c r="H622" s="41">
        <f t="shared" si="66"/>
        <v>30517.887500000001</v>
      </c>
      <c r="I622" s="45"/>
      <c r="J622" s="46"/>
      <c r="K622" s="45"/>
      <c r="M622" s="162"/>
    </row>
    <row r="623" spans="1:13" hidden="1" outlineLevel="1" x14ac:dyDescent="0.3">
      <c r="A623" s="15">
        <v>619</v>
      </c>
      <c r="B623" s="16">
        <f t="shared" si="64"/>
        <v>30517.887500000001</v>
      </c>
      <c r="C623" s="41">
        <f t="shared" si="62"/>
        <v>45.78</v>
      </c>
      <c r="D623" s="41"/>
      <c r="E623" s="41">
        <f t="shared" si="61"/>
        <v>91.56</v>
      </c>
      <c r="F623" s="41">
        <f t="shared" si="63"/>
        <v>86.981999999999999</v>
      </c>
      <c r="G623" s="41">
        <f t="shared" si="65"/>
        <v>0</v>
      </c>
      <c r="H623" s="41">
        <f t="shared" si="66"/>
        <v>30604.869500000001</v>
      </c>
      <c r="I623" s="45"/>
      <c r="J623" s="46"/>
      <c r="K623" s="45"/>
      <c r="M623" s="162"/>
    </row>
    <row r="624" spans="1:13" hidden="1" outlineLevel="1" x14ac:dyDescent="0.3">
      <c r="A624" s="15">
        <v>620</v>
      </c>
      <c r="B624" s="16">
        <f t="shared" si="64"/>
        <v>30604.869500000001</v>
      </c>
      <c r="C624" s="41">
        <f t="shared" si="62"/>
        <v>45.91</v>
      </c>
      <c r="D624" s="41"/>
      <c r="E624" s="41">
        <f t="shared" si="61"/>
        <v>45.91</v>
      </c>
      <c r="F624" s="41">
        <f t="shared" si="63"/>
        <v>0</v>
      </c>
      <c r="G624" s="41">
        <f t="shared" si="65"/>
        <v>45.91</v>
      </c>
      <c r="H624" s="41">
        <f t="shared" si="66"/>
        <v>30604.869500000001</v>
      </c>
      <c r="I624" s="45"/>
      <c r="J624" s="46"/>
      <c r="K624" s="45"/>
      <c r="M624" s="162"/>
    </row>
    <row r="625" spans="1:13" hidden="1" outlineLevel="1" x14ac:dyDescent="0.3">
      <c r="A625" s="15">
        <v>621</v>
      </c>
      <c r="B625" s="16">
        <f t="shared" si="64"/>
        <v>30604.869500000001</v>
      </c>
      <c r="C625" s="41">
        <f t="shared" si="62"/>
        <v>45.91</v>
      </c>
      <c r="D625" s="41"/>
      <c r="E625" s="41">
        <f t="shared" si="61"/>
        <v>91.82</v>
      </c>
      <c r="F625" s="41">
        <f t="shared" si="63"/>
        <v>87.228999999999985</v>
      </c>
      <c r="G625" s="41">
        <f t="shared" si="65"/>
        <v>0</v>
      </c>
      <c r="H625" s="41">
        <f t="shared" si="66"/>
        <v>30692.0985</v>
      </c>
      <c r="I625" s="45"/>
      <c r="J625" s="46"/>
      <c r="K625" s="45"/>
      <c r="M625" s="162"/>
    </row>
    <row r="626" spans="1:13" hidden="1" outlineLevel="1" x14ac:dyDescent="0.3">
      <c r="A626" s="15">
        <v>622</v>
      </c>
      <c r="B626" s="16">
        <f t="shared" si="64"/>
        <v>30692.0985</v>
      </c>
      <c r="C626" s="41">
        <f t="shared" si="62"/>
        <v>46.04</v>
      </c>
      <c r="D626" s="41"/>
      <c r="E626" s="41">
        <f t="shared" si="61"/>
        <v>46.04</v>
      </c>
      <c r="F626" s="41">
        <f t="shared" si="63"/>
        <v>0</v>
      </c>
      <c r="G626" s="41">
        <f t="shared" si="65"/>
        <v>46.04</v>
      </c>
      <c r="H626" s="41">
        <f t="shared" si="66"/>
        <v>30692.0985</v>
      </c>
      <c r="I626" s="45"/>
      <c r="J626" s="46"/>
      <c r="K626" s="45"/>
      <c r="M626" s="162"/>
    </row>
    <row r="627" spans="1:13" hidden="1" outlineLevel="1" x14ac:dyDescent="0.3">
      <c r="A627" s="15">
        <v>623</v>
      </c>
      <c r="B627" s="16">
        <f t="shared" si="64"/>
        <v>30692.0985</v>
      </c>
      <c r="C627" s="41">
        <f t="shared" si="62"/>
        <v>46.04</v>
      </c>
      <c r="D627" s="41"/>
      <c r="E627" s="41">
        <f t="shared" si="61"/>
        <v>92.08</v>
      </c>
      <c r="F627" s="41">
        <f t="shared" si="63"/>
        <v>87.475999999999999</v>
      </c>
      <c r="G627" s="41">
        <f t="shared" si="65"/>
        <v>0</v>
      </c>
      <c r="H627" s="41">
        <f t="shared" si="66"/>
        <v>30779.574499999999</v>
      </c>
      <c r="I627" s="45"/>
      <c r="J627" s="46"/>
      <c r="K627" s="45"/>
      <c r="M627" s="162"/>
    </row>
    <row r="628" spans="1:13" hidden="1" outlineLevel="1" x14ac:dyDescent="0.3">
      <c r="A628" s="15">
        <v>624</v>
      </c>
      <c r="B628" s="16">
        <f t="shared" si="64"/>
        <v>30779.574499999999</v>
      </c>
      <c r="C628" s="41">
        <f t="shared" si="62"/>
        <v>46.17</v>
      </c>
      <c r="D628" s="41"/>
      <c r="E628" s="41">
        <f t="shared" si="61"/>
        <v>46.17</v>
      </c>
      <c r="F628" s="41">
        <f t="shared" si="63"/>
        <v>0</v>
      </c>
      <c r="G628" s="41">
        <f t="shared" si="65"/>
        <v>46.17</v>
      </c>
      <c r="H628" s="41">
        <f t="shared" si="66"/>
        <v>30779.574499999999</v>
      </c>
      <c r="I628" s="45"/>
      <c r="J628" s="46"/>
      <c r="K628" s="45"/>
      <c r="M628" s="162"/>
    </row>
    <row r="629" spans="1:13" hidden="1" outlineLevel="1" x14ac:dyDescent="0.3">
      <c r="A629" s="15">
        <v>625</v>
      </c>
      <c r="B629" s="16">
        <f t="shared" si="64"/>
        <v>30779.574499999999</v>
      </c>
      <c r="C629" s="41">
        <f t="shared" si="62"/>
        <v>46.17</v>
      </c>
      <c r="D629" s="41"/>
      <c r="E629" s="41">
        <f t="shared" si="61"/>
        <v>92.34</v>
      </c>
      <c r="F629" s="41">
        <f t="shared" si="63"/>
        <v>87.722999999999999</v>
      </c>
      <c r="G629" s="41">
        <f t="shared" si="65"/>
        <v>0</v>
      </c>
      <c r="H629" s="41">
        <f t="shared" si="66"/>
        <v>30867.297500000001</v>
      </c>
      <c r="I629" s="45"/>
      <c r="J629" s="46"/>
      <c r="K629" s="45"/>
      <c r="M629" s="162"/>
    </row>
    <row r="630" spans="1:13" hidden="1" outlineLevel="1" x14ac:dyDescent="0.3">
      <c r="A630" s="15">
        <v>626</v>
      </c>
      <c r="B630" s="16">
        <f t="shared" si="64"/>
        <v>30867.297500000001</v>
      </c>
      <c r="C630" s="41">
        <f t="shared" si="62"/>
        <v>46.3</v>
      </c>
      <c r="D630" s="41"/>
      <c r="E630" s="41">
        <f t="shared" si="61"/>
        <v>46.3</v>
      </c>
      <c r="F630" s="41">
        <f t="shared" si="63"/>
        <v>0</v>
      </c>
      <c r="G630" s="41">
        <f t="shared" si="65"/>
        <v>46.3</v>
      </c>
      <c r="H630" s="41">
        <f t="shared" si="66"/>
        <v>30867.297500000001</v>
      </c>
      <c r="I630" s="45"/>
      <c r="J630" s="46"/>
      <c r="K630" s="45"/>
      <c r="M630" s="162"/>
    </row>
    <row r="631" spans="1:13" hidden="1" outlineLevel="1" x14ac:dyDescent="0.3">
      <c r="A631" s="15">
        <v>627</v>
      </c>
      <c r="B631" s="16">
        <f t="shared" si="64"/>
        <v>30867.297500000001</v>
      </c>
      <c r="C631" s="41">
        <f t="shared" si="62"/>
        <v>46.3</v>
      </c>
      <c r="D631" s="41"/>
      <c r="E631" s="41">
        <f t="shared" si="61"/>
        <v>92.6</v>
      </c>
      <c r="F631" s="41">
        <f t="shared" si="63"/>
        <v>87.969999999999985</v>
      </c>
      <c r="G631" s="41">
        <f t="shared" si="65"/>
        <v>0</v>
      </c>
      <c r="H631" s="41">
        <f t="shared" si="66"/>
        <v>30955.267500000002</v>
      </c>
      <c r="I631" s="45"/>
      <c r="J631" s="46"/>
      <c r="K631" s="45"/>
      <c r="M631" s="162"/>
    </row>
    <row r="632" spans="1:13" hidden="1" outlineLevel="1" x14ac:dyDescent="0.3">
      <c r="A632" s="15">
        <v>628</v>
      </c>
      <c r="B632" s="16">
        <f t="shared" si="64"/>
        <v>30955.267500000002</v>
      </c>
      <c r="C632" s="41">
        <f t="shared" si="62"/>
        <v>46.43</v>
      </c>
      <c r="D632" s="41"/>
      <c r="E632" s="41">
        <f t="shared" si="61"/>
        <v>46.43</v>
      </c>
      <c r="F632" s="41">
        <f t="shared" si="63"/>
        <v>0</v>
      </c>
      <c r="G632" s="41">
        <f t="shared" si="65"/>
        <v>46.43</v>
      </c>
      <c r="H632" s="41">
        <f t="shared" si="66"/>
        <v>30955.267500000002</v>
      </c>
      <c r="I632" s="45"/>
      <c r="J632" s="46"/>
      <c r="K632" s="45"/>
      <c r="M632" s="162"/>
    </row>
    <row r="633" spans="1:13" hidden="1" outlineLevel="1" x14ac:dyDescent="0.3">
      <c r="A633" s="15">
        <v>629</v>
      </c>
      <c r="B633" s="16">
        <f t="shared" si="64"/>
        <v>30955.267500000002</v>
      </c>
      <c r="C633" s="41">
        <f t="shared" si="62"/>
        <v>46.43</v>
      </c>
      <c r="D633" s="41"/>
      <c r="E633" s="41">
        <f t="shared" si="61"/>
        <v>92.86</v>
      </c>
      <c r="F633" s="41">
        <f t="shared" si="63"/>
        <v>88.216999999999999</v>
      </c>
      <c r="G633" s="41">
        <f t="shared" si="65"/>
        <v>0</v>
      </c>
      <c r="H633" s="41">
        <f t="shared" si="66"/>
        <v>31043.484500000002</v>
      </c>
      <c r="I633" s="45"/>
      <c r="J633" s="46"/>
      <c r="K633" s="45"/>
      <c r="M633" s="162"/>
    </row>
    <row r="634" spans="1:13" hidden="1" outlineLevel="1" x14ac:dyDescent="0.3">
      <c r="A634" s="15">
        <v>630</v>
      </c>
      <c r="B634" s="16">
        <f t="shared" si="64"/>
        <v>31043.484500000002</v>
      </c>
      <c r="C634" s="41">
        <f t="shared" si="62"/>
        <v>46.57</v>
      </c>
      <c r="D634" s="41">
        <f>D544</f>
        <v>200</v>
      </c>
      <c r="E634" s="41">
        <f t="shared" si="61"/>
        <v>46.57</v>
      </c>
      <c r="F634" s="41">
        <f t="shared" si="63"/>
        <v>0</v>
      </c>
      <c r="G634" s="41">
        <f t="shared" si="65"/>
        <v>46.57</v>
      </c>
      <c r="H634" s="41">
        <f t="shared" si="66"/>
        <v>31233.484500000002</v>
      </c>
      <c r="I634" s="47">
        <f>D634+I604</f>
        <v>14200</v>
      </c>
      <c r="J634" s="41"/>
      <c r="K634" s="45"/>
      <c r="M634" s="162"/>
    </row>
    <row r="635" spans="1:13" hidden="1" outlineLevel="1" x14ac:dyDescent="0.3">
      <c r="A635" s="15">
        <v>631</v>
      </c>
      <c r="B635" s="16">
        <f t="shared" si="64"/>
        <v>31233.484500000002</v>
      </c>
      <c r="C635" s="41">
        <f t="shared" si="62"/>
        <v>46.85</v>
      </c>
      <c r="D635" s="41"/>
      <c r="E635" s="41">
        <f t="shared" si="61"/>
        <v>93.42</v>
      </c>
      <c r="F635" s="41">
        <f t="shared" si="63"/>
        <v>88.748999999999995</v>
      </c>
      <c r="G635" s="41">
        <f t="shared" si="65"/>
        <v>0</v>
      </c>
      <c r="H635" s="41">
        <f t="shared" si="66"/>
        <v>31322.233500000002</v>
      </c>
      <c r="I635" s="45"/>
      <c r="J635" s="46"/>
      <c r="K635" s="45"/>
      <c r="M635" s="162"/>
    </row>
    <row r="636" spans="1:13" hidden="1" outlineLevel="1" x14ac:dyDescent="0.3">
      <c r="A636" s="15">
        <v>632</v>
      </c>
      <c r="B636" s="16">
        <f t="shared" si="64"/>
        <v>31322.233500000002</v>
      </c>
      <c r="C636" s="41">
        <f t="shared" si="62"/>
        <v>46.98</v>
      </c>
      <c r="D636" s="41"/>
      <c r="E636" s="41">
        <f t="shared" si="61"/>
        <v>46.98</v>
      </c>
      <c r="F636" s="41">
        <f t="shared" si="63"/>
        <v>0</v>
      </c>
      <c r="G636" s="41">
        <f t="shared" si="65"/>
        <v>46.98</v>
      </c>
      <c r="H636" s="41">
        <f t="shared" si="66"/>
        <v>31322.233500000002</v>
      </c>
      <c r="I636" s="45"/>
      <c r="J636" s="46"/>
      <c r="K636" s="45"/>
      <c r="M636" s="162"/>
    </row>
    <row r="637" spans="1:13" hidden="1" outlineLevel="1" x14ac:dyDescent="0.3">
      <c r="A637" s="15">
        <v>633</v>
      </c>
      <c r="B637" s="16">
        <f t="shared" si="64"/>
        <v>31322.233500000002</v>
      </c>
      <c r="C637" s="41">
        <f t="shared" si="62"/>
        <v>46.98</v>
      </c>
      <c r="D637" s="41"/>
      <c r="E637" s="41">
        <f t="shared" si="61"/>
        <v>93.96</v>
      </c>
      <c r="F637" s="41">
        <f t="shared" si="63"/>
        <v>89.261999999999986</v>
      </c>
      <c r="G637" s="41">
        <f t="shared" si="65"/>
        <v>0</v>
      </c>
      <c r="H637" s="41">
        <f t="shared" si="66"/>
        <v>31411.495500000001</v>
      </c>
      <c r="I637" s="45"/>
      <c r="J637" s="46"/>
      <c r="K637" s="45"/>
      <c r="M637" s="162"/>
    </row>
    <row r="638" spans="1:13" hidden="1" outlineLevel="1" x14ac:dyDescent="0.3">
      <c r="A638" s="15">
        <v>634</v>
      </c>
      <c r="B638" s="16">
        <f t="shared" si="64"/>
        <v>31411.495500000001</v>
      </c>
      <c r="C638" s="41">
        <f t="shared" si="62"/>
        <v>47.12</v>
      </c>
      <c r="D638" s="41"/>
      <c r="E638" s="41">
        <f t="shared" si="61"/>
        <v>47.12</v>
      </c>
      <c r="F638" s="41">
        <f t="shared" si="63"/>
        <v>0</v>
      </c>
      <c r="G638" s="41">
        <f t="shared" si="65"/>
        <v>47.12</v>
      </c>
      <c r="H638" s="41">
        <f t="shared" si="66"/>
        <v>31411.495500000001</v>
      </c>
      <c r="I638" s="45"/>
      <c r="J638" s="46"/>
      <c r="K638" s="45"/>
      <c r="M638" s="162"/>
    </row>
    <row r="639" spans="1:13" hidden="1" outlineLevel="1" x14ac:dyDescent="0.3">
      <c r="A639" s="15">
        <v>635</v>
      </c>
      <c r="B639" s="16">
        <f t="shared" si="64"/>
        <v>31411.495500000001</v>
      </c>
      <c r="C639" s="41">
        <f t="shared" si="62"/>
        <v>47.12</v>
      </c>
      <c r="D639" s="41"/>
      <c r="E639" s="41">
        <f t="shared" si="61"/>
        <v>94.24</v>
      </c>
      <c r="F639" s="41">
        <f t="shared" si="63"/>
        <v>89.527999999999992</v>
      </c>
      <c r="G639" s="41">
        <f t="shared" si="65"/>
        <v>0</v>
      </c>
      <c r="H639" s="41">
        <f t="shared" si="66"/>
        <v>31501.023499999999</v>
      </c>
      <c r="I639" s="45"/>
      <c r="J639" s="46"/>
      <c r="K639" s="45"/>
      <c r="M639" s="162"/>
    </row>
    <row r="640" spans="1:13" hidden="1" outlineLevel="1" x14ac:dyDescent="0.3">
      <c r="A640" s="15">
        <v>636</v>
      </c>
      <c r="B640" s="16">
        <f t="shared" si="64"/>
        <v>31501.023499999999</v>
      </c>
      <c r="C640" s="41">
        <f t="shared" si="62"/>
        <v>47.25</v>
      </c>
      <c r="D640" s="41"/>
      <c r="E640" s="41">
        <f t="shared" si="61"/>
        <v>47.25</v>
      </c>
      <c r="F640" s="41">
        <f t="shared" si="63"/>
        <v>0</v>
      </c>
      <c r="G640" s="41">
        <f t="shared" si="65"/>
        <v>47.25</v>
      </c>
      <c r="H640" s="41">
        <f t="shared" si="66"/>
        <v>31501.023499999999</v>
      </c>
      <c r="I640" s="45"/>
      <c r="J640" s="46"/>
      <c r="K640" s="45"/>
      <c r="M640" s="162"/>
    </row>
    <row r="641" spans="1:13" hidden="1" outlineLevel="1" x14ac:dyDescent="0.3">
      <c r="A641" s="15">
        <v>637</v>
      </c>
      <c r="B641" s="16">
        <f t="shared" si="64"/>
        <v>31501.023499999999</v>
      </c>
      <c r="C641" s="41">
        <f t="shared" si="62"/>
        <v>47.25</v>
      </c>
      <c r="D641" s="41"/>
      <c r="E641" s="41">
        <f t="shared" si="61"/>
        <v>94.5</v>
      </c>
      <c r="F641" s="41">
        <f t="shared" si="63"/>
        <v>89.774999999999991</v>
      </c>
      <c r="G641" s="41">
        <f t="shared" si="65"/>
        <v>0</v>
      </c>
      <c r="H641" s="41">
        <f t="shared" si="66"/>
        <v>31590.798500000001</v>
      </c>
      <c r="I641" s="45"/>
      <c r="J641" s="46"/>
      <c r="K641" s="45"/>
      <c r="M641" s="162"/>
    </row>
    <row r="642" spans="1:13" hidden="1" outlineLevel="1" x14ac:dyDescent="0.3">
      <c r="A642" s="15">
        <v>638</v>
      </c>
      <c r="B642" s="16">
        <f t="shared" si="64"/>
        <v>31590.798500000001</v>
      </c>
      <c r="C642" s="41">
        <f t="shared" si="62"/>
        <v>47.39</v>
      </c>
      <c r="D642" s="41"/>
      <c r="E642" s="41">
        <f t="shared" si="61"/>
        <v>47.39</v>
      </c>
      <c r="F642" s="41">
        <f t="shared" si="63"/>
        <v>0</v>
      </c>
      <c r="G642" s="41">
        <f t="shared" si="65"/>
        <v>47.39</v>
      </c>
      <c r="H642" s="41">
        <f t="shared" si="66"/>
        <v>31590.798500000001</v>
      </c>
      <c r="I642" s="45"/>
      <c r="J642" s="46"/>
      <c r="K642" s="45"/>
      <c r="M642" s="162"/>
    </row>
    <row r="643" spans="1:13" hidden="1" outlineLevel="1" x14ac:dyDescent="0.3">
      <c r="A643" s="15">
        <v>639</v>
      </c>
      <c r="B643" s="16">
        <f t="shared" si="64"/>
        <v>31590.798500000001</v>
      </c>
      <c r="C643" s="41">
        <f t="shared" si="62"/>
        <v>47.39</v>
      </c>
      <c r="D643" s="41"/>
      <c r="E643" s="41">
        <f t="shared" si="61"/>
        <v>94.78</v>
      </c>
      <c r="F643" s="41">
        <f t="shared" si="63"/>
        <v>90.040999999999997</v>
      </c>
      <c r="G643" s="41">
        <f t="shared" si="65"/>
        <v>0</v>
      </c>
      <c r="H643" s="41">
        <f t="shared" si="66"/>
        <v>31680.839500000002</v>
      </c>
      <c r="I643" s="45"/>
      <c r="J643" s="46"/>
      <c r="K643" s="45"/>
      <c r="M643" s="162"/>
    </row>
    <row r="644" spans="1:13" hidden="1" outlineLevel="1" x14ac:dyDescent="0.3">
      <c r="A644" s="15">
        <v>640</v>
      </c>
      <c r="B644" s="16">
        <f t="shared" si="64"/>
        <v>31680.839500000002</v>
      </c>
      <c r="C644" s="41">
        <f t="shared" si="62"/>
        <v>47.52</v>
      </c>
      <c r="D644" s="41"/>
      <c r="E644" s="41">
        <f t="shared" ref="E644:E707" si="67">C644+G643</f>
        <v>47.52</v>
      </c>
      <c r="F644" s="41">
        <f t="shared" si="63"/>
        <v>0</v>
      </c>
      <c r="G644" s="41">
        <f t="shared" si="65"/>
        <v>47.52</v>
      </c>
      <c r="H644" s="41">
        <f t="shared" si="66"/>
        <v>31680.839500000002</v>
      </c>
      <c r="I644" s="45"/>
      <c r="J644" s="46"/>
      <c r="K644" s="45"/>
      <c r="M644" s="162"/>
    </row>
    <row r="645" spans="1:13" hidden="1" outlineLevel="1" x14ac:dyDescent="0.3">
      <c r="A645" s="15">
        <v>641</v>
      </c>
      <c r="B645" s="16">
        <f t="shared" si="64"/>
        <v>31680.839500000002</v>
      </c>
      <c r="C645" s="41">
        <f t="shared" ref="C645:C708" si="68">ROUND(B645*Ertrag/100,2)</f>
        <v>47.52</v>
      </c>
      <c r="D645" s="41"/>
      <c r="E645" s="41">
        <f t="shared" si="67"/>
        <v>95.04</v>
      </c>
      <c r="F645" s="41">
        <f t="shared" ref="F645:F708" si="69">IF(E645&lt;50,0,E645*gebuehr)</f>
        <v>90.287999999999997</v>
      </c>
      <c r="G645" s="41">
        <f t="shared" si="65"/>
        <v>0</v>
      </c>
      <c r="H645" s="41">
        <f t="shared" si="66"/>
        <v>31771.127500000002</v>
      </c>
      <c r="I645" s="45"/>
      <c r="J645" s="46"/>
      <c r="K645" s="45"/>
      <c r="M645" s="162"/>
    </row>
    <row r="646" spans="1:13" hidden="1" outlineLevel="1" x14ac:dyDescent="0.3">
      <c r="A646" s="15">
        <v>642</v>
      </c>
      <c r="B646" s="16">
        <f t="shared" si="64"/>
        <v>31771.127500000002</v>
      </c>
      <c r="C646" s="41">
        <f t="shared" si="68"/>
        <v>47.66</v>
      </c>
      <c r="D646" s="41"/>
      <c r="E646" s="41">
        <f t="shared" si="67"/>
        <v>47.66</v>
      </c>
      <c r="F646" s="41">
        <f t="shared" si="69"/>
        <v>0</v>
      </c>
      <c r="G646" s="41">
        <f t="shared" si="65"/>
        <v>47.66</v>
      </c>
      <c r="H646" s="41">
        <f t="shared" si="66"/>
        <v>31771.127500000002</v>
      </c>
      <c r="I646" s="45"/>
      <c r="J646" s="46"/>
      <c r="K646" s="45"/>
      <c r="M646" s="162"/>
    </row>
    <row r="647" spans="1:13" hidden="1" outlineLevel="1" x14ac:dyDescent="0.3">
      <c r="A647" s="15">
        <v>643</v>
      </c>
      <c r="B647" s="16">
        <f t="shared" si="64"/>
        <v>31771.127500000002</v>
      </c>
      <c r="C647" s="41">
        <f t="shared" si="68"/>
        <v>47.66</v>
      </c>
      <c r="D647" s="41"/>
      <c r="E647" s="41">
        <f t="shared" si="67"/>
        <v>95.32</v>
      </c>
      <c r="F647" s="41">
        <f t="shared" si="69"/>
        <v>90.553999999999988</v>
      </c>
      <c r="G647" s="41">
        <f t="shared" si="65"/>
        <v>0</v>
      </c>
      <c r="H647" s="41">
        <f t="shared" si="66"/>
        <v>31861.681500000002</v>
      </c>
      <c r="I647" s="45"/>
      <c r="J647" s="46"/>
      <c r="K647" s="45"/>
      <c r="M647" s="162"/>
    </row>
    <row r="648" spans="1:13" hidden="1" outlineLevel="1" x14ac:dyDescent="0.3">
      <c r="A648" s="15">
        <v>644</v>
      </c>
      <c r="B648" s="16">
        <f t="shared" ref="B648:B711" si="70">H647</f>
        <v>31861.681500000002</v>
      </c>
      <c r="C648" s="41">
        <f t="shared" si="68"/>
        <v>47.79</v>
      </c>
      <c r="D648" s="41"/>
      <c r="E648" s="41">
        <f t="shared" si="67"/>
        <v>47.79</v>
      </c>
      <c r="F648" s="41">
        <f t="shared" si="69"/>
        <v>0</v>
      </c>
      <c r="G648" s="41">
        <f t="shared" si="65"/>
        <v>47.79</v>
      </c>
      <c r="H648" s="41">
        <f t="shared" si="66"/>
        <v>31861.681500000002</v>
      </c>
      <c r="I648" s="45"/>
      <c r="J648" s="46"/>
      <c r="K648" s="45"/>
      <c r="M648" s="162"/>
    </row>
    <row r="649" spans="1:13" hidden="1" outlineLevel="1" x14ac:dyDescent="0.3">
      <c r="A649" s="15">
        <v>645</v>
      </c>
      <c r="B649" s="16">
        <f t="shared" si="70"/>
        <v>31861.681500000002</v>
      </c>
      <c r="C649" s="41">
        <f t="shared" si="68"/>
        <v>47.79</v>
      </c>
      <c r="D649" s="41"/>
      <c r="E649" s="41">
        <f t="shared" si="67"/>
        <v>95.58</v>
      </c>
      <c r="F649" s="41">
        <f t="shared" si="69"/>
        <v>90.800999999999988</v>
      </c>
      <c r="G649" s="41">
        <f t="shared" si="65"/>
        <v>0</v>
      </c>
      <c r="H649" s="41">
        <f t="shared" si="66"/>
        <v>31952.482500000002</v>
      </c>
      <c r="I649" s="45"/>
      <c r="J649" s="46"/>
      <c r="K649" s="45"/>
      <c r="M649" s="162"/>
    </row>
    <row r="650" spans="1:13" hidden="1" outlineLevel="1" x14ac:dyDescent="0.3">
      <c r="A650" s="15">
        <v>646</v>
      </c>
      <c r="B650" s="16">
        <f t="shared" si="70"/>
        <v>31952.482500000002</v>
      </c>
      <c r="C650" s="41">
        <f t="shared" si="68"/>
        <v>47.93</v>
      </c>
      <c r="D650" s="41"/>
      <c r="E650" s="41">
        <f t="shared" si="67"/>
        <v>47.93</v>
      </c>
      <c r="F650" s="41">
        <f t="shared" si="69"/>
        <v>0</v>
      </c>
      <c r="G650" s="41">
        <f t="shared" si="65"/>
        <v>47.93</v>
      </c>
      <c r="H650" s="41">
        <f t="shared" si="66"/>
        <v>31952.482500000002</v>
      </c>
      <c r="I650" s="45"/>
      <c r="J650" s="46"/>
      <c r="K650" s="45"/>
      <c r="M650" s="162"/>
    </row>
    <row r="651" spans="1:13" hidden="1" outlineLevel="1" x14ac:dyDescent="0.3">
      <c r="A651" s="15">
        <v>647</v>
      </c>
      <c r="B651" s="16">
        <f t="shared" si="70"/>
        <v>31952.482500000002</v>
      </c>
      <c r="C651" s="41">
        <f t="shared" si="68"/>
        <v>47.93</v>
      </c>
      <c r="D651" s="41"/>
      <c r="E651" s="41">
        <f t="shared" si="67"/>
        <v>95.86</v>
      </c>
      <c r="F651" s="41">
        <f t="shared" si="69"/>
        <v>91.066999999999993</v>
      </c>
      <c r="G651" s="41">
        <f t="shared" si="65"/>
        <v>0</v>
      </c>
      <c r="H651" s="41">
        <f t="shared" si="66"/>
        <v>32043.549500000001</v>
      </c>
      <c r="I651" s="45"/>
      <c r="J651" s="46"/>
      <c r="K651" s="45"/>
      <c r="M651" s="162"/>
    </row>
    <row r="652" spans="1:13" hidden="1" outlineLevel="1" x14ac:dyDescent="0.3">
      <c r="A652" s="15">
        <v>648</v>
      </c>
      <c r="B652" s="16">
        <f t="shared" si="70"/>
        <v>32043.549500000001</v>
      </c>
      <c r="C652" s="41">
        <f t="shared" si="68"/>
        <v>48.07</v>
      </c>
      <c r="D652" s="41"/>
      <c r="E652" s="41">
        <f t="shared" si="67"/>
        <v>48.07</v>
      </c>
      <c r="F652" s="41">
        <f t="shared" si="69"/>
        <v>0</v>
      </c>
      <c r="G652" s="41">
        <f t="shared" si="65"/>
        <v>48.07</v>
      </c>
      <c r="H652" s="41">
        <f t="shared" si="66"/>
        <v>32043.549500000001</v>
      </c>
      <c r="I652" s="45"/>
      <c r="J652" s="46"/>
      <c r="K652" s="45"/>
      <c r="M652" s="162"/>
    </row>
    <row r="653" spans="1:13" hidden="1" outlineLevel="1" x14ac:dyDescent="0.3">
      <c r="A653" s="15">
        <v>649</v>
      </c>
      <c r="B653" s="16">
        <f t="shared" si="70"/>
        <v>32043.549500000001</v>
      </c>
      <c r="C653" s="41">
        <f t="shared" si="68"/>
        <v>48.07</v>
      </c>
      <c r="D653" s="41"/>
      <c r="E653" s="41">
        <f t="shared" si="67"/>
        <v>96.14</v>
      </c>
      <c r="F653" s="41">
        <f t="shared" si="69"/>
        <v>91.332999999999998</v>
      </c>
      <c r="G653" s="41">
        <f t="shared" si="65"/>
        <v>0</v>
      </c>
      <c r="H653" s="41">
        <f t="shared" si="66"/>
        <v>32134.8825</v>
      </c>
      <c r="I653" s="45"/>
      <c r="J653" s="46"/>
      <c r="K653" s="45"/>
      <c r="M653" s="162"/>
    </row>
    <row r="654" spans="1:13" hidden="1" outlineLevel="1" x14ac:dyDescent="0.3">
      <c r="A654" s="15">
        <v>650</v>
      </c>
      <c r="B654" s="16">
        <f t="shared" si="70"/>
        <v>32134.8825</v>
      </c>
      <c r="C654" s="41">
        <f t="shared" si="68"/>
        <v>48.2</v>
      </c>
      <c r="D654" s="41"/>
      <c r="E654" s="41">
        <f t="shared" si="67"/>
        <v>48.2</v>
      </c>
      <c r="F654" s="41">
        <f t="shared" si="69"/>
        <v>0</v>
      </c>
      <c r="G654" s="41">
        <f t="shared" si="65"/>
        <v>48.2</v>
      </c>
      <c r="H654" s="41">
        <f t="shared" si="66"/>
        <v>32134.8825</v>
      </c>
      <c r="I654" s="45"/>
      <c r="J654" s="46"/>
      <c r="K654" s="45"/>
      <c r="M654" s="162"/>
    </row>
    <row r="655" spans="1:13" hidden="1" outlineLevel="1" x14ac:dyDescent="0.3">
      <c r="A655" s="15">
        <v>651</v>
      </c>
      <c r="B655" s="16">
        <f t="shared" si="70"/>
        <v>32134.8825</v>
      </c>
      <c r="C655" s="41">
        <f t="shared" si="68"/>
        <v>48.2</v>
      </c>
      <c r="D655" s="41"/>
      <c r="E655" s="41">
        <f t="shared" si="67"/>
        <v>96.4</v>
      </c>
      <c r="F655" s="41">
        <f t="shared" si="69"/>
        <v>91.58</v>
      </c>
      <c r="G655" s="41">
        <f t="shared" si="65"/>
        <v>0</v>
      </c>
      <c r="H655" s="41">
        <f t="shared" si="66"/>
        <v>32226.462500000001</v>
      </c>
      <c r="I655" s="45"/>
      <c r="J655" s="46"/>
      <c r="K655" s="45"/>
      <c r="M655" s="162"/>
    </row>
    <row r="656" spans="1:13" hidden="1" outlineLevel="1" x14ac:dyDescent="0.3">
      <c r="A656" s="15">
        <v>652</v>
      </c>
      <c r="B656" s="16">
        <f t="shared" si="70"/>
        <v>32226.462500000001</v>
      </c>
      <c r="C656" s="41">
        <f t="shared" si="68"/>
        <v>48.34</v>
      </c>
      <c r="D656" s="41"/>
      <c r="E656" s="41">
        <f t="shared" si="67"/>
        <v>48.34</v>
      </c>
      <c r="F656" s="41">
        <f t="shared" si="69"/>
        <v>0</v>
      </c>
      <c r="G656" s="41">
        <f t="shared" si="65"/>
        <v>48.34</v>
      </c>
      <c r="H656" s="41">
        <f t="shared" si="66"/>
        <v>32226.462500000001</v>
      </c>
      <c r="I656" s="45"/>
      <c r="J656" s="46"/>
      <c r="K656" s="45"/>
      <c r="M656" s="162"/>
    </row>
    <row r="657" spans="1:13" hidden="1" outlineLevel="1" x14ac:dyDescent="0.3">
      <c r="A657" s="15">
        <v>653</v>
      </c>
      <c r="B657" s="16">
        <f t="shared" si="70"/>
        <v>32226.462500000001</v>
      </c>
      <c r="C657" s="41">
        <f t="shared" si="68"/>
        <v>48.34</v>
      </c>
      <c r="D657" s="41"/>
      <c r="E657" s="41">
        <f t="shared" si="67"/>
        <v>96.68</v>
      </c>
      <c r="F657" s="41">
        <f t="shared" si="69"/>
        <v>91.846000000000004</v>
      </c>
      <c r="G657" s="41">
        <f t="shared" si="65"/>
        <v>0</v>
      </c>
      <c r="H657" s="41">
        <f t="shared" si="66"/>
        <v>32318.308500000003</v>
      </c>
      <c r="I657" s="45"/>
      <c r="J657" s="46"/>
      <c r="K657" s="45"/>
      <c r="M657" s="162"/>
    </row>
    <row r="658" spans="1:13" hidden="1" outlineLevel="1" x14ac:dyDescent="0.3">
      <c r="A658" s="15">
        <v>654</v>
      </c>
      <c r="B658" s="16">
        <f t="shared" si="70"/>
        <v>32318.308500000003</v>
      </c>
      <c r="C658" s="41">
        <f t="shared" si="68"/>
        <v>48.48</v>
      </c>
      <c r="D658" s="41"/>
      <c r="E658" s="41">
        <f t="shared" si="67"/>
        <v>48.48</v>
      </c>
      <c r="F658" s="41">
        <f t="shared" si="69"/>
        <v>0</v>
      </c>
      <c r="G658" s="41">
        <f t="shared" si="65"/>
        <v>48.48</v>
      </c>
      <c r="H658" s="41">
        <f t="shared" si="66"/>
        <v>32318.308500000003</v>
      </c>
      <c r="I658" s="45"/>
      <c r="J658" s="46"/>
      <c r="K658" s="45"/>
      <c r="M658" s="162"/>
    </row>
    <row r="659" spans="1:13" hidden="1" outlineLevel="1" x14ac:dyDescent="0.3">
      <c r="A659" s="15">
        <v>655</v>
      </c>
      <c r="B659" s="16">
        <f t="shared" si="70"/>
        <v>32318.308500000003</v>
      </c>
      <c r="C659" s="41">
        <f t="shared" si="68"/>
        <v>48.48</v>
      </c>
      <c r="D659" s="41"/>
      <c r="E659" s="41">
        <f t="shared" si="67"/>
        <v>96.96</v>
      </c>
      <c r="F659" s="41">
        <f t="shared" si="69"/>
        <v>92.111999999999995</v>
      </c>
      <c r="G659" s="41">
        <f t="shared" si="65"/>
        <v>0</v>
      </c>
      <c r="H659" s="41">
        <f t="shared" si="66"/>
        <v>32410.420500000004</v>
      </c>
      <c r="I659" s="45"/>
      <c r="J659" s="46"/>
      <c r="K659" s="45"/>
      <c r="M659" s="162"/>
    </row>
    <row r="660" spans="1:13" hidden="1" outlineLevel="1" x14ac:dyDescent="0.3">
      <c r="A660" s="15">
        <v>656</v>
      </c>
      <c r="B660" s="16">
        <f t="shared" si="70"/>
        <v>32410.420500000004</v>
      </c>
      <c r="C660" s="41">
        <f t="shared" si="68"/>
        <v>48.62</v>
      </c>
      <c r="D660" s="41"/>
      <c r="E660" s="41">
        <f t="shared" si="67"/>
        <v>48.62</v>
      </c>
      <c r="F660" s="41">
        <f t="shared" si="69"/>
        <v>0</v>
      </c>
      <c r="G660" s="41">
        <f t="shared" si="65"/>
        <v>48.62</v>
      </c>
      <c r="H660" s="41">
        <f t="shared" si="66"/>
        <v>32410.420500000004</v>
      </c>
      <c r="I660" s="45"/>
      <c r="J660" s="46"/>
      <c r="K660" s="45"/>
      <c r="M660" s="162"/>
    </row>
    <row r="661" spans="1:13" hidden="1" outlineLevel="1" x14ac:dyDescent="0.3">
      <c r="A661" s="15">
        <v>657</v>
      </c>
      <c r="B661" s="16">
        <f t="shared" si="70"/>
        <v>32410.420500000004</v>
      </c>
      <c r="C661" s="41">
        <f t="shared" si="68"/>
        <v>48.62</v>
      </c>
      <c r="D661" s="41"/>
      <c r="E661" s="41">
        <f t="shared" si="67"/>
        <v>97.24</v>
      </c>
      <c r="F661" s="41">
        <f t="shared" si="69"/>
        <v>92.377999999999986</v>
      </c>
      <c r="G661" s="41">
        <f t="shared" si="65"/>
        <v>0</v>
      </c>
      <c r="H661" s="41">
        <f t="shared" si="66"/>
        <v>32502.798500000004</v>
      </c>
      <c r="I661" s="45"/>
      <c r="J661" s="46"/>
      <c r="K661" s="45"/>
      <c r="M661" s="162"/>
    </row>
    <row r="662" spans="1:13" hidden="1" outlineLevel="1" x14ac:dyDescent="0.3">
      <c r="A662" s="15">
        <v>658</v>
      </c>
      <c r="B662" s="16">
        <f t="shared" si="70"/>
        <v>32502.798500000004</v>
      </c>
      <c r="C662" s="41">
        <f t="shared" si="68"/>
        <v>48.75</v>
      </c>
      <c r="D662" s="41"/>
      <c r="E662" s="41">
        <f t="shared" si="67"/>
        <v>48.75</v>
      </c>
      <c r="F662" s="41">
        <f t="shared" si="69"/>
        <v>0</v>
      </c>
      <c r="G662" s="41">
        <f t="shared" si="65"/>
        <v>48.75</v>
      </c>
      <c r="H662" s="41">
        <f t="shared" si="66"/>
        <v>32502.798500000004</v>
      </c>
      <c r="I662" s="45"/>
      <c r="J662" s="46"/>
      <c r="K662" s="45"/>
      <c r="M662" s="162"/>
    </row>
    <row r="663" spans="1:13" hidden="1" outlineLevel="1" x14ac:dyDescent="0.3">
      <c r="A663" s="15">
        <v>659</v>
      </c>
      <c r="B663" s="16">
        <f t="shared" si="70"/>
        <v>32502.798500000004</v>
      </c>
      <c r="C663" s="41">
        <f t="shared" si="68"/>
        <v>48.75</v>
      </c>
      <c r="D663" s="41"/>
      <c r="E663" s="41">
        <f t="shared" si="67"/>
        <v>97.5</v>
      </c>
      <c r="F663" s="41">
        <f t="shared" si="69"/>
        <v>92.625</v>
      </c>
      <c r="G663" s="41">
        <f t="shared" si="65"/>
        <v>0</v>
      </c>
      <c r="H663" s="41">
        <f t="shared" si="66"/>
        <v>32595.423500000004</v>
      </c>
      <c r="I663" s="45"/>
      <c r="J663" s="46"/>
      <c r="K663" s="45"/>
      <c r="M663" s="162"/>
    </row>
    <row r="664" spans="1:13" hidden="1" outlineLevel="1" x14ac:dyDescent="0.3">
      <c r="A664" s="15">
        <v>660</v>
      </c>
      <c r="B664" s="16">
        <f t="shared" si="70"/>
        <v>32595.423500000004</v>
      </c>
      <c r="C664" s="41">
        <f t="shared" si="68"/>
        <v>48.89</v>
      </c>
      <c r="D664" s="41">
        <f>D544</f>
        <v>200</v>
      </c>
      <c r="E664" s="41">
        <f t="shared" si="67"/>
        <v>48.89</v>
      </c>
      <c r="F664" s="41">
        <f t="shared" si="69"/>
        <v>0</v>
      </c>
      <c r="G664" s="41">
        <f t="shared" ref="G664:G727" si="71">IF(F664&gt;0,0,E664-F664)</f>
        <v>48.89</v>
      </c>
      <c r="H664" s="41">
        <f t="shared" si="66"/>
        <v>32785.423500000004</v>
      </c>
      <c r="I664" s="47">
        <f>D664+I634</f>
        <v>14400</v>
      </c>
      <c r="J664" s="41"/>
      <c r="K664" s="45"/>
      <c r="M664" s="162"/>
    </row>
    <row r="665" spans="1:13" hidden="1" outlineLevel="1" x14ac:dyDescent="0.3">
      <c r="A665" s="15">
        <v>661</v>
      </c>
      <c r="B665" s="16">
        <f t="shared" si="70"/>
        <v>32785.423500000004</v>
      </c>
      <c r="C665" s="41">
        <f t="shared" si="68"/>
        <v>49.18</v>
      </c>
      <c r="D665" s="41"/>
      <c r="E665" s="41">
        <f t="shared" si="67"/>
        <v>98.07</v>
      </c>
      <c r="F665" s="41">
        <f t="shared" si="69"/>
        <v>93.166499999999985</v>
      </c>
      <c r="G665" s="41">
        <f t="shared" si="71"/>
        <v>0</v>
      </c>
      <c r="H665" s="41">
        <f t="shared" si="66"/>
        <v>32878.590000000004</v>
      </c>
      <c r="I665" s="45"/>
      <c r="J665" s="46"/>
      <c r="K665" s="45"/>
      <c r="M665" s="162"/>
    </row>
    <row r="666" spans="1:13" hidden="1" outlineLevel="1" x14ac:dyDescent="0.3">
      <c r="A666" s="15">
        <v>662</v>
      </c>
      <c r="B666" s="16">
        <f t="shared" si="70"/>
        <v>32878.590000000004</v>
      </c>
      <c r="C666" s="41">
        <f t="shared" si="68"/>
        <v>49.32</v>
      </c>
      <c r="D666" s="41"/>
      <c r="E666" s="41">
        <f t="shared" si="67"/>
        <v>49.32</v>
      </c>
      <c r="F666" s="41">
        <f t="shared" si="69"/>
        <v>0</v>
      </c>
      <c r="G666" s="41">
        <f t="shared" si="71"/>
        <v>49.32</v>
      </c>
      <c r="H666" s="41">
        <f t="shared" si="66"/>
        <v>32878.590000000004</v>
      </c>
      <c r="I666" s="45"/>
      <c r="J666" s="46"/>
      <c r="K666" s="45"/>
      <c r="M666" s="162"/>
    </row>
    <row r="667" spans="1:13" hidden="1" outlineLevel="1" x14ac:dyDescent="0.3">
      <c r="A667" s="15">
        <v>663</v>
      </c>
      <c r="B667" s="16">
        <f t="shared" si="70"/>
        <v>32878.590000000004</v>
      </c>
      <c r="C667" s="41">
        <f t="shared" si="68"/>
        <v>49.32</v>
      </c>
      <c r="D667" s="41"/>
      <c r="E667" s="41">
        <f t="shared" si="67"/>
        <v>98.64</v>
      </c>
      <c r="F667" s="41">
        <f t="shared" si="69"/>
        <v>93.707999999999998</v>
      </c>
      <c r="G667" s="41">
        <f t="shared" si="71"/>
        <v>0</v>
      </c>
      <c r="H667" s="41">
        <f t="shared" si="66"/>
        <v>32972.298000000003</v>
      </c>
      <c r="I667" s="45"/>
      <c r="J667" s="46"/>
      <c r="K667" s="45"/>
      <c r="M667" s="162"/>
    </row>
    <row r="668" spans="1:13" hidden="1" outlineLevel="1" x14ac:dyDescent="0.3">
      <c r="A668" s="15">
        <v>664</v>
      </c>
      <c r="B668" s="16">
        <f t="shared" si="70"/>
        <v>32972.298000000003</v>
      </c>
      <c r="C668" s="41">
        <f t="shared" si="68"/>
        <v>49.46</v>
      </c>
      <c r="D668" s="41"/>
      <c r="E668" s="41">
        <f t="shared" si="67"/>
        <v>49.46</v>
      </c>
      <c r="F668" s="41">
        <f t="shared" si="69"/>
        <v>0</v>
      </c>
      <c r="G668" s="41">
        <f t="shared" si="71"/>
        <v>49.46</v>
      </c>
      <c r="H668" s="41">
        <f t="shared" si="66"/>
        <v>32972.298000000003</v>
      </c>
      <c r="I668" s="45"/>
      <c r="J668" s="46"/>
      <c r="K668" s="45"/>
      <c r="M668" s="162"/>
    </row>
    <row r="669" spans="1:13" hidden="1" outlineLevel="1" x14ac:dyDescent="0.3">
      <c r="A669" s="15">
        <v>665</v>
      </c>
      <c r="B669" s="16">
        <f t="shared" si="70"/>
        <v>32972.298000000003</v>
      </c>
      <c r="C669" s="41">
        <f t="shared" si="68"/>
        <v>49.46</v>
      </c>
      <c r="D669" s="41"/>
      <c r="E669" s="41">
        <f t="shared" si="67"/>
        <v>98.92</v>
      </c>
      <c r="F669" s="41">
        <f t="shared" si="69"/>
        <v>93.974000000000004</v>
      </c>
      <c r="G669" s="41">
        <f t="shared" si="71"/>
        <v>0</v>
      </c>
      <c r="H669" s="41">
        <f t="shared" si="66"/>
        <v>33066.272000000004</v>
      </c>
      <c r="I669" s="45"/>
      <c r="J669" s="46"/>
      <c r="K669" s="45"/>
      <c r="M669" s="162"/>
    </row>
    <row r="670" spans="1:13" hidden="1" outlineLevel="1" x14ac:dyDescent="0.3">
      <c r="A670" s="15">
        <v>666</v>
      </c>
      <c r="B670" s="16">
        <f t="shared" si="70"/>
        <v>33066.272000000004</v>
      </c>
      <c r="C670" s="41">
        <f t="shared" si="68"/>
        <v>49.6</v>
      </c>
      <c r="D670" s="41"/>
      <c r="E670" s="41">
        <f t="shared" si="67"/>
        <v>49.6</v>
      </c>
      <c r="F670" s="41">
        <f t="shared" si="69"/>
        <v>0</v>
      </c>
      <c r="G670" s="41">
        <f t="shared" si="71"/>
        <v>49.6</v>
      </c>
      <c r="H670" s="41">
        <f t="shared" si="66"/>
        <v>33066.272000000004</v>
      </c>
      <c r="I670" s="45"/>
      <c r="J670" s="46"/>
      <c r="K670" s="45"/>
      <c r="M670" s="162"/>
    </row>
    <row r="671" spans="1:13" hidden="1" outlineLevel="1" x14ac:dyDescent="0.3">
      <c r="A671" s="15">
        <v>667</v>
      </c>
      <c r="B671" s="16">
        <f t="shared" si="70"/>
        <v>33066.272000000004</v>
      </c>
      <c r="C671" s="41">
        <f t="shared" si="68"/>
        <v>49.6</v>
      </c>
      <c r="D671" s="41"/>
      <c r="E671" s="41">
        <f t="shared" si="67"/>
        <v>99.2</v>
      </c>
      <c r="F671" s="41">
        <f t="shared" si="69"/>
        <v>94.24</v>
      </c>
      <c r="G671" s="41">
        <f t="shared" si="71"/>
        <v>0</v>
      </c>
      <c r="H671" s="41">
        <f t="shared" si="66"/>
        <v>33160.512000000002</v>
      </c>
      <c r="I671" s="45"/>
      <c r="J671" s="46"/>
      <c r="K671" s="45"/>
      <c r="M671" s="162"/>
    </row>
    <row r="672" spans="1:13" hidden="1" outlineLevel="1" x14ac:dyDescent="0.3">
      <c r="A672" s="15">
        <v>668</v>
      </c>
      <c r="B672" s="16">
        <f t="shared" si="70"/>
        <v>33160.512000000002</v>
      </c>
      <c r="C672" s="41">
        <f t="shared" si="68"/>
        <v>49.74</v>
      </c>
      <c r="D672" s="41"/>
      <c r="E672" s="41">
        <f t="shared" si="67"/>
        <v>49.74</v>
      </c>
      <c r="F672" s="41">
        <f t="shared" si="69"/>
        <v>0</v>
      </c>
      <c r="G672" s="41">
        <f t="shared" si="71"/>
        <v>49.74</v>
      </c>
      <c r="H672" s="41">
        <f t="shared" si="66"/>
        <v>33160.512000000002</v>
      </c>
      <c r="I672" s="45"/>
      <c r="J672" s="46"/>
      <c r="K672" s="45"/>
      <c r="M672" s="162"/>
    </row>
    <row r="673" spans="1:13" hidden="1" outlineLevel="1" x14ac:dyDescent="0.3">
      <c r="A673" s="15">
        <v>669</v>
      </c>
      <c r="B673" s="16">
        <f t="shared" si="70"/>
        <v>33160.512000000002</v>
      </c>
      <c r="C673" s="41">
        <f t="shared" si="68"/>
        <v>49.74</v>
      </c>
      <c r="D673" s="41"/>
      <c r="E673" s="41">
        <f t="shared" si="67"/>
        <v>99.48</v>
      </c>
      <c r="F673" s="41">
        <f t="shared" si="69"/>
        <v>94.506</v>
      </c>
      <c r="G673" s="41">
        <f t="shared" si="71"/>
        <v>0</v>
      </c>
      <c r="H673" s="41">
        <f t="shared" si="66"/>
        <v>33255.018000000004</v>
      </c>
      <c r="I673" s="45"/>
      <c r="J673" s="46"/>
      <c r="K673" s="45"/>
      <c r="M673" s="162"/>
    </row>
    <row r="674" spans="1:13" hidden="1" outlineLevel="1" x14ac:dyDescent="0.3">
      <c r="A674" s="15">
        <v>670</v>
      </c>
      <c r="B674" s="16">
        <f t="shared" si="70"/>
        <v>33255.018000000004</v>
      </c>
      <c r="C674" s="41">
        <f t="shared" si="68"/>
        <v>49.88</v>
      </c>
      <c r="D674" s="41"/>
      <c r="E674" s="41">
        <f t="shared" si="67"/>
        <v>49.88</v>
      </c>
      <c r="F674" s="41">
        <f t="shared" si="69"/>
        <v>0</v>
      </c>
      <c r="G674" s="41">
        <f t="shared" si="71"/>
        <v>49.88</v>
      </c>
      <c r="H674" s="41">
        <f t="shared" ref="H674:H737" si="72">B674+F674+(D674*gebuehr)</f>
        <v>33255.018000000004</v>
      </c>
      <c r="I674" s="45"/>
      <c r="J674" s="46"/>
      <c r="K674" s="45"/>
      <c r="M674" s="162"/>
    </row>
    <row r="675" spans="1:13" hidden="1" outlineLevel="1" x14ac:dyDescent="0.3">
      <c r="A675" s="15">
        <v>671</v>
      </c>
      <c r="B675" s="16">
        <f t="shared" si="70"/>
        <v>33255.018000000004</v>
      </c>
      <c r="C675" s="41">
        <f t="shared" si="68"/>
        <v>49.88</v>
      </c>
      <c r="D675" s="41"/>
      <c r="E675" s="41">
        <f t="shared" si="67"/>
        <v>99.76</v>
      </c>
      <c r="F675" s="41">
        <f t="shared" si="69"/>
        <v>94.772000000000006</v>
      </c>
      <c r="G675" s="41">
        <f t="shared" si="71"/>
        <v>0</v>
      </c>
      <c r="H675" s="41">
        <f t="shared" si="72"/>
        <v>33349.79</v>
      </c>
      <c r="I675" s="45"/>
      <c r="J675" s="46"/>
      <c r="K675" s="45"/>
      <c r="M675" s="162"/>
    </row>
    <row r="676" spans="1:13" hidden="1" outlineLevel="1" x14ac:dyDescent="0.3">
      <c r="A676" s="15">
        <v>672</v>
      </c>
      <c r="B676" s="16">
        <f t="shared" si="70"/>
        <v>33349.79</v>
      </c>
      <c r="C676" s="41">
        <f t="shared" si="68"/>
        <v>50.02</v>
      </c>
      <c r="D676" s="41"/>
      <c r="E676" s="41">
        <f t="shared" si="67"/>
        <v>50.02</v>
      </c>
      <c r="F676" s="41">
        <f t="shared" si="69"/>
        <v>47.518999999999998</v>
      </c>
      <c r="G676" s="41">
        <f t="shared" si="71"/>
        <v>0</v>
      </c>
      <c r="H676" s="41">
        <f t="shared" si="72"/>
        <v>33397.309000000001</v>
      </c>
      <c r="I676" s="45"/>
      <c r="J676" s="46"/>
      <c r="K676" s="45"/>
      <c r="M676" s="162"/>
    </row>
    <row r="677" spans="1:13" hidden="1" outlineLevel="1" x14ac:dyDescent="0.3">
      <c r="A677" s="15">
        <v>673</v>
      </c>
      <c r="B677" s="16">
        <f t="shared" si="70"/>
        <v>33397.309000000001</v>
      </c>
      <c r="C677" s="41">
        <f t="shared" si="68"/>
        <v>50.1</v>
      </c>
      <c r="D677" s="41"/>
      <c r="E677" s="41">
        <f t="shared" si="67"/>
        <v>50.1</v>
      </c>
      <c r="F677" s="41">
        <f t="shared" si="69"/>
        <v>47.594999999999999</v>
      </c>
      <c r="G677" s="41">
        <f t="shared" si="71"/>
        <v>0</v>
      </c>
      <c r="H677" s="41">
        <f t="shared" si="72"/>
        <v>33444.904000000002</v>
      </c>
      <c r="I677" s="45"/>
      <c r="J677" s="46"/>
      <c r="K677" s="45"/>
      <c r="M677" s="162"/>
    </row>
    <row r="678" spans="1:13" hidden="1" outlineLevel="1" x14ac:dyDescent="0.3">
      <c r="A678" s="15">
        <v>674</v>
      </c>
      <c r="B678" s="16">
        <f t="shared" si="70"/>
        <v>33444.904000000002</v>
      </c>
      <c r="C678" s="41">
        <f t="shared" si="68"/>
        <v>50.17</v>
      </c>
      <c r="D678" s="41"/>
      <c r="E678" s="41">
        <f t="shared" si="67"/>
        <v>50.17</v>
      </c>
      <c r="F678" s="41">
        <f t="shared" si="69"/>
        <v>47.661499999999997</v>
      </c>
      <c r="G678" s="41">
        <f t="shared" si="71"/>
        <v>0</v>
      </c>
      <c r="H678" s="41">
        <f t="shared" si="72"/>
        <v>33492.565500000004</v>
      </c>
      <c r="I678" s="45"/>
      <c r="J678" s="46"/>
      <c r="K678" s="45"/>
      <c r="M678" s="162"/>
    </row>
    <row r="679" spans="1:13" hidden="1" outlineLevel="1" x14ac:dyDescent="0.3">
      <c r="A679" s="15">
        <v>675</v>
      </c>
      <c r="B679" s="16">
        <f t="shared" si="70"/>
        <v>33492.565500000004</v>
      </c>
      <c r="C679" s="41">
        <f t="shared" si="68"/>
        <v>50.24</v>
      </c>
      <c r="D679" s="41"/>
      <c r="E679" s="41">
        <f t="shared" si="67"/>
        <v>50.24</v>
      </c>
      <c r="F679" s="41">
        <f t="shared" si="69"/>
        <v>47.728000000000002</v>
      </c>
      <c r="G679" s="41">
        <f t="shared" si="71"/>
        <v>0</v>
      </c>
      <c r="H679" s="41">
        <f t="shared" si="72"/>
        <v>33540.293500000007</v>
      </c>
      <c r="I679" s="45"/>
      <c r="J679" s="46"/>
      <c r="K679" s="45"/>
      <c r="M679" s="162"/>
    </row>
    <row r="680" spans="1:13" hidden="1" outlineLevel="1" x14ac:dyDescent="0.3">
      <c r="A680" s="15">
        <v>676</v>
      </c>
      <c r="B680" s="16">
        <f t="shared" si="70"/>
        <v>33540.293500000007</v>
      </c>
      <c r="C680" s="41">
        <f t="shared" si="68"/>
        <v>50.31</v>
      </c>
      <c r="D680" s="41"/>
      <c r="E680" s="41">
        <f t="shared" si="67"/>
        <v>50.31</v>
      </c>
      <c r="F680" s="41">
        <f t="shared" si="69"/>
        <v>47.794499999999999</v>
      </c>
      <c r="G680" s="41">
        <f t="shared" si="71"/>
        <v>0</v>
      </c>
      <c r="H680" s="41">
        <f t="shared" si="72"/>
        <v>33588.088000000011</v>
      </c>
      <c r="I680" s="45"/>
      <c r="J680" s="46"/>
      <c r="K680" s="45"/>
      <c r="M680" s="162"/>
    </row>
    <row r="681" spans="1:13" hidden="1" outlineLevel="1" x14ac:dyDescent="0.3">
      <c r="A681" s="15">
        <v>677</v>
      </c>
      <c r="B681" s="16">
        <f t="shared" si="70"/>
        <v>33588.088000000011</v>
      </c>
      <c r="C681" s="41">
        <f t="shared" si="68"/>
        <v>50.38</v>
      </c>
      <c r="D681" s="41"/>
      <c r="E681" s="41">
        <f t="shared" si="67"/>
        <v>50.38</v>
      </c>
      <c r="F681" s="41">
        <f t="shared" si="69"/>
        <v>47.860999999999997</v>
      </c>
      <c r="G681" s="41">
        <f t="shared" si="71"/>
        <v>0</v>
      </c>
      <c r="H681" s="41">
        <f t="shared" si="72"/>
        <v>33635.949000000008</v>
      </c>
      <c r="I681" s="45"/>
      <c r="J681" s="46"/>
      <c r="K681" s="45"/>
      <c r="M681" s="162"/>
    </row>
    <row r="682" spans="1:13" hidden="1" outlineLevel="1" x14ac:dyDescent="0.3">
      <c r="A682" s="15">
        <v>678</v>
      </c>
      <c r="B682" s="16">
        <f t="shared" si="70"/>
        <v>33635.949000000008</v>
      </c>
      <c r="C682" s="41">
        <f t="shared" si="68"/>
        <v>50.45</v>
      </c>
      <c r="D682" s="41"/>
      <c r="E682" s="41">
        <f t="shared" si="67"/>
        <v>50.45</v>
      </c>
      <c r="F682" s="41">
        <f t="shared" si="69"/>
        <v>47.927500000000002</v>
      </c>
      <c r="G682" s="41">
        <f t="shared" si="71"/>
        <v>0</v>
      </c>
      <c r="H682" s="41">
        <f t="shared" si="72"/>
        <v>33683.876500000006</v>
      </c>
      <c r="I682" s="45"/>
      <c r="J682" s="46"/>
      <c r="K682" s="45"/>
      <c r="M682" s="162"/>
    </row>
    <row r="683" spans="1:13" hidden="1" outlineLevel="1" x14ac:dyDescent="0.3">
      <c r="A683" s="15">
        <v>679</v>
      </c>
      <c r="B683" s="16">
        <f t="shared" si="70"/>
        <v>33683.876500000006</v>
      </c>
      <c r="C683" s="41">
        <f t="shared" si="68"/>
        <v>50.53</v>
      </c>
      <c r="D683" s="41"/>
      <c r="E683" s="41">
        <f t="shared" si="67"/>
        <v>50.53</v>
      </c>
      <c r="F683" s="41">
        <f t="shared" si="69"/>
        <v>48.003499999999995</v>
      </c>
      <c r="G683" s="41">
        <f t="shared" si="71"/>
        <v>0</v>
      </c>
      <c r="H683" s="41">
        <f t="shared" si="72"/>
        <v>33731.880000000005</v>
      </c>
      <c r="I683" s="45"/>
      <c r="J683" s="46"/>
      <c r="K683" s="45"/>
      <c r="M683" s="162"/>
    </row>
    <row r="684" spans="1:13" hidden="1" outlineLevel="1" x14ac:dyDescent="0.3">
      <c r="A684" s="15">
        <v>680</v>
      </c>
      <c r="B684" s="16">
        <f t="shared" si="70"/>
        <v>33731.880000000005</v>
      </c>
      <c r="C684" s="41">
        <f t="shared" si="68"/>
        <v>50.6</v>
      </c>
      <c r="D684" s="41"/>
      <c r="E684" s="41">
        <f t="shared" si="67"/>
        <v>50.6</v>
      </c>
      <c r="F684" s="41">
        <f t="shared" si="69"/>
        <v>48.07</v>
      </c>
      <c r="G684" s="41">
        <f t="shared" si="71"/>
        <v>0</v>
      </c>
      <c r="H684" s="41">
        <f t="shared" si="72"/>
        <v>33779.950000000004</v>
      </c>
      <c r="I684" s="45"/>
      <c r="J684" s="46"/>
      <c r="K684" s="45"/>
      <c r="M684" s="162"/>
    </row>
    <row r="685" spans="1:13" hidden="1" outlineLevel="1" x14ac:dyDescent="0.3">
      <c r="A685" s="15">
        <v>681</v>
      </c>
      <c r="B685" s="16">
        <f t="shared" si="70"/>
        <v>33779.950000000004</v>
      </c>
      <c r="C685" s="41">
        <f t="shared" si="68"/>
        <v>50.67</v>
      </c>
      <c r="D685" s="41"/>
      <c r="E685" s="41">
        <f t="shared" si="67"/>
        <v>50.67</v>
      </c>
      <c r="F685" s="41">
        <f t="shared" si="69"/>
        <v>48.136499999999998</v>
      </c>
      <c r="G685" s="41">
        <f t="shared" si="71"/>
        <v>0</v>
      </c>
      <c r="H685" s="41">
        <f t="shared" si="72"/>
        <v>33828.086500000005</v>
      </c>
      <c r="I685" s="45"/>
      <c r="J685" s="46"/>
      <c r="K685" s="45"/>
      <c r="M685" s="162"/>
    </row>
    <row r="686" spans="1:13" hidden="1" outlineLevel="1" x14ac:dyDescent="0.3">
      <c r="A686" s="15">
        <v>682</v>
      </c>
      <c r="B686" s="16">
        <f t="shared" si="70"/>
        <v>33828.086500000005</v>
      </c>
      <c r="C686" s="41">
        <f t="shared" si="68"/>
        <v>50.74</v>
      </c>
      <c r="D686" s="41"/>
      <c r="E686" s="41">
        <f t="shared" si="67"/>
        <v>50.74</v>
      </c>
      <c r="F686" s="41">
        <f t="shared" si="69"/>
        <v>48.203000000000003</v>
      </c>
      <c r="G686" s="41">
        <f t="shared" si="71"/>
        <v>0</v>
      </c>
      <c r="H686" s="41">
        <f t="shared" si="72"/>
        <v>33876.289500000006</v>
      </c>
      <c r="I686" s="45"/>
      <c r="J686" s="46"/>
      <c r="K686" s="45"/>
      <c r="M686" s="162"/>
    </row>
    <row r="687" spans="1:13" hidden="1" outlineLevel="1" x14ac:dyDescent="0.3">
      <c r="A687" s="15">
        <v>683</v>
      </c>
      <c r="B687" s="16">
        <f t="shared" si="70"/>
        <v>33876.289500000006</v>
      </c>
      <c r="C687" s="41">
        <f t="shared" si="68"/>
        <v>50.81</v>
      </c>
      <c r="D687" s="41"/>
      <c r="E687" s="41">
        <f t="shared" si="67"/>
        <v>50.81</v>
      </c>
      <c r="F687" s="41">
        <f t="shared" si="69"/>
        <v>48.269500000000001</v>
      </c>
      <c r="G687" s="41">
        <f t="shared" si="71"/>
        <v>0</v>
      </c>
      <c r="H687" s="41">
        <f t="shared" si="72"/>
        <v>33924.559000000008</v>
      </c>
      <c r="I687" s="45"/>
      <c r="J687" s="46"/>
      <c r="K687" s="45"/>
      <c r="M687" s="162"/>
    </row>
    <row r="688" spans="1:13" hidden="1" outlineLevel="1" x14ac:dyDescent="0.3">
      <c r="A688" s="15">
        <v>684</v>
      </c>
      <c r="B688" s="16">
        <f t="shared" si="70"/>
        <v>33924.559000000008</v>
      </c>
      <c r="C688" s="41">
        <f t="shared" si="68"/>
        <v>50.89</v>
      </c>
      <c r="D688" s="41"/>
      <c r="E688" s="41">
        <f t="shared" si="67"/>
        <v>50.89</v>
      </c>
      <c r="F688" s="41">
        <f t="shared" si="69"/>
        <v>48.345500000000001</v>
      </c>
      <c r="G688" s="41">
        <f t="shared" si="71"/>
        <v>0</v>
      </c>
      <c r="H688" s="41">
        <f t="shared" si="72"/>
        <v>33972.904500000011</v>
      </c>
      <c r="I688" s="45"/>
      <c r="J688" s="46"/>
      <c r="K688" s="45"/>
      <c r="M688" s="162"/>
    </row>
    <row r="689" spans="1:13" hidden="1" outlineLevel="1" x14ac:dyDescent="0.3">
      <c r="A689" s="15">
        <v>685</v>
      </c>
      <c r="B689" s="16">
        <f t="shared" si="70"/>
        <v>33972.904500000011</v>
      </c>
      <c r="C689" s="41">
        <f t="shared" si="68"/>
        <v>50.96</v>
      </c>
      <c r="D689" s="41"/>
      <c r="E689" s="41">
        <f t="shared" si="67"/>
        <v>50.96</v>
      </c>
      <c r="F689" s="41">
        <f t="shared" si="69"/>
        <v>48.411999999999999</v>
      </c>
      <c r="G689" s="41">
        <f t="shared" si="71"/>
        <v>0</v>
      </c>
      <c r="H689" s="41">
        <f t="shared" si="72"/>
        <v>34021.316500000008</v>
      </c>
      <c r="I689" s="45"/>
      <c r="J689" s="46"/>
      <c r="K689" s="45"/>
      <c r="M689" s="162"/>
    </row>
    <row r="690" spans="1:13" hidden="1" outlineLevel="1" x14ac:dyDescent="0.3">
      <c r="A690" s="15">
        <v>686</v>
      </c>
      <c r="B690" s="16">
        <f t="shared" si="70"/>
        <v>34021.316500000008</v>
      </c>
      <c r="C690" s="41">
        <f t="shared" si="68"/>
        <v>51.03</v>
      </c>
      <c r="D690" s="41"/>
      <c r="E690" s="41">
        <f t="shared" si="67"/>
        <v>51.03</v>
      </c>
      <c r="F690" s="41">
        <f t="shared" si="69"/>
        <v>48.478499999999997</v>
      </c>
      <c r="G690" s="41">
        <f t="shared" si="71"/>
        <v>0</v>
      </c>
      <c r="H690" s="41">
        <f t="shared" si="72"/>
        <v>34069.795000000006</v>
      </c>
      <c r="I690" s="45"/>
      <c r="J690" s="46"/>
      <c r="K690" s="45"/>
      <c r="M690" s="162"/>
    </row>
    <row r="691" spans="1:13" hidden="1" outlineLevel="1" x14ac:dyDescent="0.3">
      <c r="A691" s="15">
        <v>687</v>
      </c>
      <c r="B691" s="16">
        <f t="shared" si="70"/>
        <v>34069.795000000006</v>
      </c>
      <c r="C691" s="41">
        <f t="shared" si="68"/>
        <v>51.1</v>
      </c>
      <c r="D691" s="41"/>
      <c r="E691" s="41">
        <f t="shared" si="67"/>
        <v>51.1</v>
      </c>
      <c r="F691" s="41">
        <f t="shared" si="69"/>
        <v>48.545000000000002</v>
      </c>
      <c r="G691" s="41">
        <f t="shared" si="71"/>
        <v>0</v>
      </c>
      <c r="H691" s="41">
        <f t="shared" si="72"/>
        <v>34118.340000000004</v>
      </c>
      <c r="I691" s="45"/>
      <c r="J691" s="46"/>
      <c r="K691" s="45"/>
      <c r="M691" s="162"/>
    </row>
    <row r="692" spans="1:13" hidden="1" outlineLevel="1" x14ac:dyDescent="0.3">
      <c r="A692" s="15">
        <v>688</v>
      </c>
      <c r="B692" s="16">
        <f t="shared" si="70"/>
        <v>34118.340000000004</v>
      </c>
      <c r="C692" s="41">
        <f t="shared" si="68"/>
        <v>51.18</v>
      </c>
      <c r="D692" s="41"/>
      <c r="E692" s="41">
        <f t="shared" si="67"/>
        <v>51.18</v>
      </c>
      <c r="F692" s="41">
        <f t="shared" si="69"/>
        <v>48.620999999999995</v>
      </c>
      <c r="G692" s="41">
        <f t="shared" si="71"/>
        <v>0</v>
      </c>
      <c r="H692" s="41">
        <f t="shared" si="72"/>
        <v>34166.961000000003</v>
      </c>
      <c r="I692" s="45"/>
      <c r="J692" s="46"/>
      <c r="K692" s="45"/>
      <c r="M692" s="162"/>
    </row>
    <row r="693" spans="1:13" hidden="1" outlineLevel="1" x14ac:dyDescent="0.3">
      <c r="A693" s="15">
        <v>689</v>
      </c>
      <c r="B693" s="16">
        <f t="shared" si="70"/>
        <v>34166.961000000003</v>
      </c>
      <c r="C693" s="41">
        <f t="shared" si="68"/>
        <v>51.25</v>
      </c>
      <c r="D693" s="41"/>
      <c r="E693" s="41">
        <f t="shared" si="67"/>
        <v>51.25</v>
      </c>
      <c r="F693" s="41">
        <f t="shared" si="69"/>
        <v>48.6875</v>
      </c>
      <c r="G693" s="41">
        <f t="shared" si="71"/>
        <v>0</v>
      </c>
      <c r="H693" s="41">
        <f t="shared" si="72"/>
        <v>34215.648500000003</v>
      </c>
      <c r="I693" s="45"/>
      <c r="J693" s="46"/>
      <c r="K693" s="45"/>
      <c r="M693" s="162"/>
    </row>
    <row r="694" spans="1:13" hidden="1" outlineLevel="1" x14ac:dyDescent="0.3">
      <c r="A694" s="15">
        <v>690</v>
      </c>
      <c r="B694" s="16">
        <f t="shared" si="70"/>
        <v>34215.648500000003</v>
      </c>
      <c r="C694" s="41">
        <f t="shared" si="68"/>
        <v>51.32</v>
      </c>
      <c r="D694" s="41">
        <f>D544</f>
        <v>200</v>
      </c>
      <c r="E694" s="41">
        <f t="shared" si="67"/>
        <v>51.32</v>
      </c>
      <c r="F694" s="41">
        <f t="shared" si="69"/>
        <v>48.753999999999998</v>
      </c>
      <c r="G694" s="41">
        <f t="shared" si="71"/>
        <v>0</v>
      </c>
      <c r="H694" s="41">
        <f t="shared" si="72"/>
        <v>34454.402500000004</v>
      </c>
      <c r="I694" s="47">
        <f>D694+I664</f>
        <v>14600</v>
      </c>
      <c r="J694" s="41"/>
      <c r="K694" s="45"/>
      <c r="M694" s="162"/>
    </row>
    <row r="695" spans="1:13" hidden="1" outlineLevel="1" x14ac:dyDescent="0.3">
      <c r="A695" s="15">
        <v>691</v>
      </c>
      <c r="B695" s="16">
        <f t="shared" si="70"/>
        <v>34454.402500000004</v>
      </c>
      <c r="C695" s="41">
        <f t="shared" si="68"/>
        <v>51.68</v>
      </c>
      <c r="D695" s="41"/>
      <c r="E695" s="41">
        <f t="shared" si="67"/>
        <v>51.68</v>
      </c>
      <c r="F695" s="41">
        <f t="shared" si="69"/>
        <v>49.095999999999997</v>
      </c>
      <c r="G695" s="41">
        <f t="shared" si="71"/>
        <v>0</v>
      </c>
      <c r="H695" s="41">
        <f t="shared" si="72"/>
        <v>34503.498500000002</v>
      </c>
      <c r="I695" s="45"/>
      <c r="J695" s="46"/>
      <c r="K695" s="45"/>
      <c r="M695" s="162"/>
    </row>
    <row r="696" spans="1:13" hidden="1" outlineLevel="1" x14ac:dyDescent="0.3">
      <c r="A696" s="15">
        <v>692</v>
      </c>
      <c r="B696" s="16">
        <f t="shared" si="70"/>
        <v>34503.498500000002</v>
      </c>
      <c r="C696" s="41">
        <f t="shared" si="68"/>
        <v>51.76</v>
      </c>
      <c r="D696" s="41"/>
      <c r="E696" s="41">
        <f t="shared" si="67"/>
        <v>51.76</v>
      </c>
      <c r="F696" s="41">
        <f t="shared" si="69"/>
        <v>49.171999999999997</v>
      </c>
      <c r="G696" s="41">
        <f t="shared" si="71"/>
        <v>0</v>
      </c>
      <c r="H696" s="41">
        <f t="shared" si="72"/>
        <v>34552.6705</v>
      </c>
      <c r="I696" s="45"/>
      <c r="J696" s="46"/>
      <c r="K696" s="45"/>
      <c r="M696" s="162"/>
    </row>
    <row r="697" spans="1:13" hidden="1" outlineLevel="1" x14ac:dyDescent="0.3">
      <c r="A697" s="15">
        <v>693</v>
      </c>
      <c r="B697" s="16">
        <f t="shared" si="70"/>
        <v>34552.6705</v>
      </c>
      <c r="C697" s="41">
        <f t="shared" si="68"/>
        <v>51.83</v>
      </c>
      <c r="D697" s="41"/>
      <c r="E697" s="41">
        <f t="shared" si="67"/>
        <v>51.83</v>
      </c>
      <c r="F697" s="41">
        <f t="shared" si="69"/>
        <v>49.238499999999995</v>
      </c>
      <c r="G697" s="41">
        <f t="shared" si="71"/>
        <v>0</v>
      </c>
      <c r="H697" s="41">
        <f t="shared" si="72"/>
        <v>34601.909</v>
      </c>
      <c r="I697" s="45"/>
      <c r="J697" s="46"/>
      <c r="K697" s="45"/>
      <c r="M697" s="162"/>
    </row>
    <row r="698" spans="1:13" hidden="1" outlineLevel="1" x14ac:dyDescent="0.3">
      <c r="A698" s="15">
        <v>694</v>
      </c>
      <c r="B698" s="16">
        <f t="shared" si="70"/>
        <v>34601.909</v>
      </c>
      <c r="C698" s="41">
        <f t="shared" si="68"/>
        <v>51.9</v>
      </c>
      <c r="D698" s="41"/>
      <c r="E698" s="41">
        <f t="shared" si="67"/>
        <v>51.9</v>
      </c>
      <c r="F698" s="41">
        <f t="shared" si="69"/>
        <v>49.305</v>
      </c>
      <c r="G698" s="41">
        <f t="shared" si="71"/>
        <v>0</v>
      </c>
      <c r="H698" s="41">
        <f t="shared" si="72"/>
        <v>34651.214</v>
      </c>
      <c r="I698" s="45"/>
      <c r="J698" s="46"/>
      <c r="K698" s="45"/>
      <c r="M698" s="162"/>
    </row>
    <row r="699" spans="1:13" hidden="1" outlineLevel="1" x14ac:dyDescent="0.3">
      <c r="A699" s="15">
        <v>695</v>
      </c>
      <c r="B699" s="16">
        <f t="shared" si="70"/>
        <v>34651.214</v>
      </c>
      <c r="C699" s="41">
        <f t="shared" si="68"/>
        <v>51.98</v>
      </c>
      <c r="D699" s="41"/>
      <c r="E699" s="41">
        <f t="shared" si="67"/>
        <v>51.98</v>
      </c>
      <c r="F699" s="41">
        <f t="shared" si="69"/>
        <v>49.380999999999993</v>
      </c>
      <c r="G699" s="41">
        <f t="shared" si="71"/>
        <v>0</v>
      </c>
      <c r="H699" s="41">
        <f t="shared" si="72"/>
        <v>34700.595000000001</v>
      </c>
      <c r="I699" s="45"/>
      <c r="J699" s="46"/>
      <c r="K699" s="45"/>
      <c r="M699" s="162"/>
    </row>
    <row r="700" spans="1:13" hidden="1" outlineLevel="1" x14ac:dyDescent="0.3">
      <c r="A700" s="15">
        <v>696</v>
      </c>
      <c r="B700" s="16">
        <f t="shared" si="70"/>
        <v>34700.595000000001</v>
      </c>
      <c r="C700" s="41">
        <f t="shared" si="68"/>
        <v>52.05</v>
      </c>
      <c r="D700" s="41"/>
      <c r="E700" s="41">
        <f t="shared" si="67"/>
        <v>52.05</v>
      </c>
      <c r="F700" s="41">
        <f t="shared" si="69"/>
        <v>49.447499999999998</v>
      </c>
      <c r="G700" s="41">
        <f t="shared" si="71"/>
        <v>0</v>
      </c>
      <c r="H700" s="41">
        <f t="shared" si="72"/>
        <v>34750.042500000003</v>
      </c>
      <c r="I700" s="45"/>
      <c r="J700" s="46"/>
      <c r="K700" s="45"/>
      <c r="M700" s="162"/>
    </row>
    <row r="701" spans="1:13" hidden="1" outlineLevel="1" x14ac:dyDescent="0.3">
      <c r="A701" s="15">
        <v>697</v>
      </c>
      <c r="B701" s="16">
        <f t="shared" si="70"/>
        <v>34750.042500000003</v>
      </c>
      <c r="C701" s="41">
        <f t="shared" si="68"/>
        <v>52.13</v>
      </c>
      <c r="D701" s="41"/>
      <c r="E701" s="41">
        <f t="shared" si="67"/>
        <v>52.13</v>
      </c>
      <c r="F701" s="41">
        <f t="shared" si="69"/>
        <v>49.523499999999999</v>
      </c>
      <c r="G701" s="41">
        <f t="shared" si="71"/>
        <v>0</v>
      </c>
      <c r="H701" s="41">
        <f t="shared" si="72"/>
        <v>34799.566000000006</v>
      </c>
      <c r="I701" s="45"/>
      <c r="J701" s="46"/>
      <c r="K701" s="45"/>
      <c r="M701" s="162"/>
    </row>
    <row r="702" spans="1:13" hidden="1" outlineLevel="1" x14ac:dyDescent="0.3">
      <c r="A702" s="15">
        <v>698</v>
      </c>
      <c r="B702" s="16">
        <f t="shared" si="70"/>
        <v>34799.566000000006</v>
      </c>
      <c r="C702" s="41">
        <f t="shared" si="68"/>
        <v>52.2</v>
      </c>
      <c r="D702" s="41"/>
      <c r="E702" s="41">
        <f t="shared" si="67"/>
        <v>52.2</v>
      </c>
      <c r="F702" s="41">
        <f t="shared" si="69"/>
        <v>49.59</v>
      </c>
      <c r="G702" s="41">
        <f t="shared" si="71"/>
        <v>0</v>
      </c>
      <c r="H702" s="41">
        <f t="shared" si="72"/>
        <v>34849.156000000003</v>
      </c>
      <c r="I702" s="45"/>
      <c r="J702" s="46"/>
      <c r="K702" s="45"/>
      <c r="M702" s="162"/>
    </row>
    <row r="703" spans="1:13" hidden="1" outlineLevel="1" x14ac:dyDescent="0.3">
      <c r="A703" s="15">
        <v>699</v>
      </c>
      <c r="B703" s="16">
        <f t="shared" si="70"/>
        <v>34849.156000000003</v>
      </c>
      <c r="C703" s="41">
        <f t="shared" si="68"/>
        <v>52.27</v>
      </c>
      <c r="D703" s="41"/>
      <c r="E703" s="41">
        <f t="shared" si="67"/>
        <v>52.27</v>
      </c>
      <c r="F703" s="41">
        <f t="shared" si="69"/>
        <v>49.656500000000001</v>
      </c>
      <c r="G703" s="41">
        <f t="shared" si="71"/>
        <v>0</v>
      </c>
      <c r="H703" s="41">
        <f t="shared" si="72"/>
        <v>34898.8125</v>
      </c>
      <c r="I703" s="45"/>
      <c r="J703" s="46"/>
      <c r="K703" s="45"/>
      <c r="M703" s="162"/>
    </row>
    <row r="704" spans="1:13" hidden="1" outlineLevel="1" x14ac:dyDescent="0.3">
      <c r="A704" s="15">
        <v>700</v>
      </c>
      <c r="B704" s="16">
        <f t="shared" si="70"/>
        <v>34898.8125</v>
      </c>
      <c r="C704" s="41">
        <f t="shared" si="68"/>
        <v>52.35</v>
      </c>
      <c r="D704" s="41"/>
      <c r="E704" s="41">
        <f t="shared" si="67"/>
        <v>52.35</v>
      </c>
      <c r="F704" s="41">
        <f t="shared" si="69"/>
        <v>49.732500000000002</v>
      </c>
      <c r="G704" s="41">
        <f t="shared" si="71"/>
        <v>0</v>
      </c>
      <c r="H704" s="41">
        <f t="shared" si="72"/>
        <v>34948.544999999998</v>
      </c>
      <c r="I704" s="45"/>
      <c r="J704" s="46"/>
      <c r="K704" s="45"/>
      <c r="M704" s="162"/>
    </row>
    <row r="705" spans="1:13" hidden="1" outlineLevel="1" x14ac:dyDescent="0.3">
      <c r="A705" s="15">
        <v>701</v>
      </c>
      <c r="B705" s="16">
        <f t="shared" si="70"/>
        <v>34948.544999999998</v>
      </c>
      <c r="C705" s="41">
        <f t="shared" si="68"/>
        <v>52.42</v>
      </c>
      <c r="D705" s="41"/>
      <c r="E705" s="41">
        <f t="shared" si="67"/>
        <v>52.42</v>
      </c>
      <c r="F705" s="41">
        <f t="shared" si="69"/>
        <v>49.798999999999999</v>
      </c>
      <c r="G705" s="41">
        <f t="shared" si="71"/>
        <v>0</v>
      </c>
      <c r="H705" s="41">
        <f t="shared" si="72"/>
        <v>34998.343999999997</v>
      </c>
      <c r="I705" s="45"/>
      <c r="J705" s="46"/>
      <c r="K705" s="45"/>
      <c r="M705" s="162"/>
    </row>
    <row r="706" spans="1:13" hidden="1" outlineLevel="1" x14ac:dyDescent="0.3">
      <c r="A706" s="15">
        <v>702</v>
      </c>
      <c r="B706" s="16">
        <f t="shared" si="70"/>
        <v>34998.343999999997</v>
      </c>
      <c r="C706" s="41">
        <f t="shared" si="68"/>
        <v>52.5</v>
      </c>
      <c r="D706" s="41"/>
      <c r="E706" s="41">
        <f t="shared" si="67"/>
        <v>52.5</v>
      </c>
      <c r="F706" s="41">
        <f t="shared" si="69"/>
        <v>49.875</v>
      </c>
      <c r="G706" s="41">
        <f t="shared" si="71"/>
        <v>0</v>
      </c>
      <c r="H706" s="41">
        <f t="shared" si="72"/>
        <v>35048.218999999997</v>
      </c>
      <c r="I706" s="45"/>
      <c r="J706" s="46"/>
      <c r="K706" s="45"/>
      <c r="M706" s="162"/>
    </row>
    <row r="707" spans="1:13" hidden="1" outlineLevel="1" x14ac:dyDescent="0.3">
      <c r="A707" s="15">
        <v>703</v>
      </c>
      <c r="B707" s="16">
        <f t="shared" si="70"/>
        <v>35048.218999999997</v>
      </c>
      <c r="C707" s="41">
        <f t="shared" si="68"/>
        <v>52.57</v>
      </c>
      <c r="D707" s="41"/>
      <c r="E707" s="41">
        <f t="shared" si="67"/>
        <v>52.57</v>
      </c>
      <c r="F707" s="41">
        <f t="shared" si="69"/>
        <v>49.941499999999998</v>
      </c>
      <c r="G707" s="41">
        <f t="shared" si="71"/>
        <v>0</v>
      </c>
      <c r="H707" s="41">
        <f t="shared" si="72"/>
        <v>35098.160499999998</v>
      </c>
      <c r="I707" s="45"/>
      <c r="J707" s="46"/>
      <c r="K707" s="45"/>
      <c r="M707" s="162"/>
    </row>
    <row r="708" spans="1:13" hidden="1" outlineLevel="1" x14ac:dyDescent="0.3">
      <c r="A708" s="15">
        <v>704</v>
      </c>
      <c r="B708" s="16">
        <f t="shared" si="70"/>
        <v>35098.160499999998</v>
      </c>
      <c r="C708" s="41">
        <f t="shared" si="68"/>
        <v>52.65</v>
      </c>
      <c r="D708" s="41"/>
      <c r="E708" s="41">
        <f t="shared" ref="E708:E771" si="73">C708+G707</f>
        <v>52.65</v>
      </c>
      <c r="F708" s="41">
        <f t="shared" si="69"/>
        <v>50.017499999999998</v>
      </c>
      <c r="G708" s="41">
        <f t="shared" si="71"/>
        <v>0</v>
      </c>
      <c r="H708" s="41">
        <f t="shared" si="72"/>
        <v>35148.178</v>
      </c>
      <c r="I708" s="45"/>
      <c r="J708" s="46"/>
      <c r="K708" s="45"/>
      <c r="M708" s="162"/>
    </row>
    <row r="709" spans="1:13" hidden="1" outlineLevel="1" x14ac:dyDescent="0.3">
      <c r="A709" s="15">
        <v>705</v>
      </c>
      <c r="B709" s="16">
        <f t="shared" si="70"/>
        <v>35148.178</v>
      </c>
      <c r="C709" s="41">
        <f t="shared" ref="C709:C772" si="74">ROUND(B709*Ertrag/100,2)</f>
        <v>52.72</v>
      </c>
      <c r="D709" s="41"/>
      <c r="E709" s="41">
        <f t="shared" si="73"/>
        <v>52.72</v>
      </c>
      <c r="F709" s="41">
        <f t="shared" ref="F709:F772" si="75">IF(E709&lt;50,0,E709*gebuehr)</f>
        <v>50.083999999999996</v>
      </c>
      <c r="G709" s="41">
        <f t="shared" si="71"/>
        <v>0</v>
      </c>
      <c r="H709" s="41">
        <f t="shared" si="72"/>
        <v>35198.262000000002</v>
      </c>
      <c r="I709" s="45"/>
      <c r="J709" s="46"/>
      <c r="K709" s="45"/>
      <c r="M709" s="162"/>
    </row>
    <row r="710" spans="1:13" hidden="1" outlineLevel="1" x14ac:dyDescent="0.3">
      <c r="A710" s="15">
        <v>706</v>
      </c>
      <c r="B710" s="16">
        <f t="shared" si="70"/>
        <v>35198.262000000002</v>
      </c>
      <c r="C710" s="41">
        <f t="shared" si="74"/>
        <v>52.8</v>
      </c>
      <c r="D710" s="41"/>
      <c r="E710" s="41">
        <f t="shared" si="73"/>
        <v>52.8</v>
      </c>
      <c r="F710" s="41">
        <f t="shared" si="75"/>
        <v>50.16</v>
      </c>
      <c r="G710" s="41">
        <f t="shared" si="71"/>
        <v>0</v>
      </c>
      <c r="H710" s="41">
        <f t="shared" si="72"/>
        <v>35248.422000000006</v>
      </c>
      <c r="I710" s="45"/>
      <c r="J710" s="46"/>
      <c r="K710" s="45"/>
      <c r="M710" s="162"/>
    </row>
    <row r="711" spans="1:13" hidden="1" outlineLevel="1" x14ac:dyDescent="0.3">
      <c r="A711" s="15">
        <v>707</v>
      </c>
      <c r="B711" s="16">
        <f t="shared" si="70"/>
        <v>35248.422000000006</v>
      </c>
      <c r="C711" s="41">
        <f t="shared" si="74"/>
        <v>52.87</v>
      </c>
      <c r="D711" s="41"/>
      <c r="E711" s="41">
        <f t="shared" si="73"/>
        <v>52.87</v>
      </c>
      <c r="F711" s="41">
        <f t="shared" si="75"/>
        <v>50.226499999999994</v>
      </c>
      <c r="G711" s="41">
        <f t="shared" si="71"/>
        <v>0</v>
      </c>
      <c r="H711" s="41">
        <f t="shared" si="72"/>
        <v>35298.648500000003</v>
      </c>
      <c r="I711" s="45"/>
      <c r="J711" s="46"/>
      <c r="K711" s="45"/>
      <c r="M711" s="162"/>
    </row>
    <row r="712" spans="1:13" hidden="1" outlineLevel="1" x14ac:dyDescent="0.3">
      <c r="A712" s="15">
        <v>708</v>
      </c>
      <c r="B712" s="16">
        <f t="shared" ref="B712:B775" si="76">H711</f>
        <v>35298.648500000003</v>
      </c>
      <c r="C712" s="41">
        <f t="shared" si="74"/>
        <v>52.95</v>
      </c>
      <c r="D712" s="41"/>
      <c r="E712" s="41">
        <f t="shared" si="73"/>
        <v>52.95</v>
      </c>
      <c r="F712" s="41">
        <f t="shared" si="75"/>
        <v>50.302500000000002</v>
      </c>
      <c r="G712" s="41">
        <f t="shared" si="71"/>
        <v>0</v>
      </c>
      <c r="H712" s="41">
        <f t="shared" si="72"/>
        <v>35348.951000000001</v>
      </c>
      <c r="I712" s="45"/>
      <c r="J712" s="46"/>
      <c r="K712" s="45"/>
      <c r="M712" s="162"/>
    </row>
    <row r="713" spans="1:13" hidden="1" outlineLevel="1" x14ac:dyDescent="0.3">
      <c r="A713" s="15">
        <v>709</v>
      </c>
      <c r="B713" s="16">
        <f t="shared" si="76"/>
        <v>35348.951000000001</v>
      </c>
      <c r="C713" s="41">
        <f t="shared" si="74"/>
        <v>53.02</v>
      </c>
      <c r="D713" s="41"/>
      <c r="E713" s="41">
        <f t="shared" si="73"/>
        <v>53.02</v>
      </c>
      <c r="F713" s="41">
        <f t="shared" si="75"/>
        <v>50.369</v>
      </c>
      <c r="G713" s="41">
        <f t="shared" si="71"/>
        <v>0</v>
      </c>
      <c r="H713" s="41">
        <f t="shared" si="72"/>
        <v>35399.32</v>
      </c>
      <c r="I713" s="45"/>
      <c r="J713" s="46"/>
      <c r="K713" s="45"/>
      <c r="M713" s="162"/>
    </row>
    <row r="714" spans="1:13" hidden="1" outlineLevel="1" x14ac:dyDescent="0.3">
      <c r="A714" s="15">
        <v>710</v>
      </c>
      <c r="B714" s="16">
        <f t="shared" si="76"/>
        <v>35399.32</v>
      </c>
      <c r="C714" s="41">
        <f t="shared" si="74"/>
        <v>53.1</v>
      </c>
      <c r="D714" s="41"/>
      <c r="E714" s="41">
        <f t="shared" si="73"/>
        <v>53.1</v>
      </c>
      <c r="F714" s="41">
        <f t="shared" si="75"/>
        <v>50.445</v>
      </c>
      <c r="G714" s="41">
        <f t="shared" si="71"/>
        <v>0</v>
      </c>
      <c r="H714" s="41">
        <f t="shared" si="72"/>
        <v>35449.764999999999</v>
      </c>
      <c r="I714" s="45"/>
      <c r="J714" s="46"/>
      <c r="K714" s="45"/>
      <c r="M714" s="162"/>
    </row>
    <row r="715" spans="1:13" hidden="1" outlineLevel="1" x14ac:dyDescent="0.3">
      <c r="A715" s="15">
        <v>711</v>
      </c>
      <c r="B715" s="16">
        <f t="shared" si="76"/>
        <v>35449.764999999999</v>
      </c>
      <c r="C715" s="41">
        <f t="shared" si="74"/>
        <v>53.17</v>
      </c>
      <c r="D715" s="41"/>
      <c r="E715" s="41">
        <f t="shared" si="73"/>
        <v>53.17</v>
      </c>
      <c r="F715" s="41">
        <f t="shared" si="75"/>
        <v>50.511499999999998</v>
      </c>
      <c r="G715" s="41">
        <f t="shared" si="71"/>
        <v>0</v>
      </c>
      <c r="H715" s="41">
        <f t="shared" si="72"/>
        <v>35500.2765</v>
      </c>
      <c r="I715" s="45"/>
      <c r="J715" s="46"/>
      <c r="K715" s="45"/>
      <c r="M715" s="162"/>
    </row>
    <row r="716" spans="1:13" hidden="1" outlineLevel="1" x14ac:dyDescent="0.3">
      <c r="A716" s="15">
        <v>712</v>
      </c>
      <c r="B716" s="16">
        <f t="shared" si="76"/>
        <v>35500.2765</v>
      </c>
      <c r="C716" s="41">
        <f t="shared" si="74"/>
        <v>53.25</v>
      </c>
      <c r="D716" s="41"/>
      <c r="E716" s="41">
        <f t="shared" si="73"/>
        <v>53.25</v>
      </c>
      <c r="F716" s="41">
        <f t="shared" si="75"/>
        <v>50.587499999999999</v>
      </c>
      <c r="G716" s="41">
        <f t="shared" si="71"/>
        <v>0</v>
      </c>
      <c r="H716" s="41">
        <f t="shared" si="72"/>
        <v>35550.864000000001</v>
      </c>
      <c r="I716" s="45"/>
      <c r="J716" s="46"/>
      <c r="K716" s="45"/>
      <c r="M716" s="162"/>
    </row>
    <row r="717" spans="1:13" hidden="1" outlineLevel="1" x14ac:dyDescent="0.3">
      <c r="A717" s="15">
        <v>713</v>
      </c>
      <c r="B717" s="16">
        <f t="shared" si="76"/>
        <v>35550.864000000001</v>
      </c>
      <c r="C717" s="41">
        <f t="shared" si="74"/>
        <v>53.33</v>
      </c>
      <c r="D717" s="41"/>
      <c r="E717" s="41">
        <f t="shared" si="73"/>
        <v>53.33</v>
      </c>
      <c r="F717" s="41">
        <f t="shared" si="75"/>
        <v>50.663499999999999</v>
      </c>
      <c r="G717" s="41">
        <f t="shared" si="71"/>
        <v>0</v>
      </c>
      <c r="H717" s="41">
        <f t="shared" si="72"/>
        <v>35601.527500000004</v>
      </c>
      <c r="I717" s="45"/>
      <c r="J717" s="46"/>
      <c r="K717" s="45"/>
      <c r="M717" s="162"/>
    </row>
    <row r="718" spans="1:13" hidden="1" outlineLevel="1" x14ac:dyDescent="0.3">
      <c r="A718" s="15">
        <v>714</v>
      </c>
      <c r="B718" s="16">
        <f t="shared" si="76"/>
        <v>35601.527500000004</v>
      </c>
      <c r="C718" s="41">
        <f t="shared" si="74"/>
        <v>53.4</v>
      </c>
      <c r="D718" s="41"/>
      <c r="E718" s="41">
        <f t="shared" si="73"/>
        <v>53.4</v>
      </c>
      <c r="F718" s="41">
        <f t="shared" si="75"/>
        <v>50.73</v>
      </c>
      <c r="G718" s="41">
        <f t="shared" si="71"/>
        <v>0</v>
      </c>
      <c r="H718" s="41">
        <f t="shared" si="72"/>
        <v>35652.257500000007</v>
      </c>
      <c r="I718" s="45"/>
      <c r="J718" s="46"/>
      <c r="K718" s="45"/>
      <c r="M718" s="162"/>
    </row>
    <row r="719" spans="1:13" hidden="1" outlineLevel="1" x14ac:dyDescent="0.3">
      <c r="A719" s="15">
        <v>715</v>
      </c>
      <c r="B719" s="16">
        <f t="shared" si="76"/>
        <v>35652.257500000007</v>
      </c>
      <c r="C719" s="41">
        <f t="shared" si="74"/>
        <v>53.48</v>
      </c>
      <c r="D719" s="41"/>
      <c r="E719" s="41">
        <f t="shared" si="73"/>
        <v>53.48</v>
      </c>
      <c r="F719" s="41">
        <f t="shared" si="75"/>
        <v>50.805999999999997</v>
      </c>
      <c r="G719" s="41">
        <f t="shared" si="71"/>
        <v>0</v>
      </c>
      <c r="H719" s="41">
        <f t="shared" si="72"/>
        <v>35703.063500000004</v>
      </c>
      <c r="I719" s="45"/>
      <c r="J719" s="46"/>
      <c r="K719" s="45"/>
      <c r="M719" s="162"/>
    </row>
    <row r="720" spans="1:13" hidden="1" outlineLevel="1" x14ac:dyDescent="0.3">
      <c r="A720" s="15">
        <v>716</v>
      </c>
      <c r="B720" s="16">
        <f t="shared" si="76"/>
        <v>35703.063500000004</v>
      </c>
      <c r="C720" s="41">
        <f t="shared" si="74"/>
        <v>53.55</v>
      </c>
      <c r="D720" s="41"/>
      <c r="E720" s="41">
        <f t="shared" si="73"/>
        <v>53.55</v>
      </c>
      <c r="F720" s="41">
        <f t="shared" si="75"/>
        <v>50.872499999999995</v>
      </c>
      <c r="G720" s="41">
        <f t="shared" si="71"/>
        <v>0</v>
      </c>
      <c r="H720" s="41">
        <f t="shared" si="72"/>
        <v>35753.936000000002</v>
      </c>
      <c r="I720" s="45"/>
      <c r="J720" s="46"/>
      <c r="K720" s="45"/>
      <c r="M720" s="162"/>
    </row>
    <row r="721" spans="1:14" hidden="1" outlineLevel="1" x14ac:dyDescent="0.3">
      <c r="A721" s="15">
        <v>717</v>
      </c>
      <c r="B721" s="16">
        <f t="shared" si="76"/>
        <v>35753.936000000002</v>
      </c>
      <c r="C721" s="41">
        <f t="shared" si="74"/>
        <v>53.63</v>
      </c>
      <c r="D721" s="41"/>
      <c r="E721" s="41">
        <f t="shared" si="73"/>
        <v>53.63</v>
      </c>
      <c r="F721" s="41">
        <f t="shared" si="75"/>
        <v>50.948500000000003</v>
      </c>
      <c r="G721" s="41">
        <f t="shared" si="71"/>
        <v>0</v>
      </c>
      <c r="H721" s="41">
        <f t="shared" si="72"/>
        <v>35804.8845</v>
      </c>
      <c r="I721" s="45"/>
      <c r="J721" s="46"/>
      <c r="K721" s="45"/>
      <c r="M721" s="162"/>
    </row>
    <row r="722" spans="1:14" hidden="1" outlineLevel="1" x14ac:dyDescent="0.3">
      <c r="A722" s="15">
        <v>718</v>
      </c>
      <c r="B722" s="16">
        <f t="shared" si="76"/>
        <v>35804.8845</v>
      </c>
      <c r="C722" s="41">
        <f t="shared" si="74"/>
        <v>53.71</v>
      </c>
      <c r="D722" s="41"/>
      <c r="E722" s="41">
        <f t="shared" si="73"/>
        <v>53.71</v>
      </c>
      <c r="F722" s="41">
        <f t="shared" si="75"/>
        <v>51.024499999999996</v>
      </c>
      <c r="G722" s="41">
        <f t="shared" si="71"/>
        <v>0</v>
      </c>
      <c r="H722" s="41">
        <f t="shared" si="72"/>
        <v>35855.909</v>
      </c>
      <c r="I722" s="45"/>
      <c r="J722" s="46"/>
      <c r="K722" s="45"/>
      <c r="M722" s="162"/>
    </row>
    <row r="723" spans="1:14" hidden="1" outlineLevel="1" x14ac:dyDescent="0.3">
      <c r="A723" s="15">
        <v>719</v>
      </c>
      <c r="B723" s="16">
        <f t="shared" si="76"/>
        <v>35855.909</v>
      </c>
      <c r="C723" s="41">
        <f t="shared" si="74"/>
        <v>53.78</v>
      </c>
      <c r="D723" s="41"/>
      <c r="E723" s="41">
        <f t="shared" si="73"/>
        <v>53.78</v>
      </c>
      <c r="F723" s="41">
        <f t="shared" si="75"/>
        <v>51.091000000000001</v>
      </c>
      <c r="G723" s="41">
        <f t="shared" si="71"/>
        <v>0</v>
      </c>
      <c r="H723" s="41">
        <f t="shared" si="72"/>
        <v>35907</v>
      </c>
      <c r="I723" s="45"/>
      <c r="J723" s="46"/>
      <c r="K723" s="45"/>
      <c r="M723" s="162"/>
    </row>
    <row r="724" spans="1:14" hidden="1" outlineLevel="1" x14ac:dyDescent="0.3">
      <c r="A724" s="15">
        <v>720</v>
      </c>
      <c r="B724" s="16">
        <f t="shared" si="76"/>
        <v>35907</v>
      </c>
      <c r="C724" s="41">
        <f t="shared" si="74"/>
        <v>53.86</v>
      </c>
      <c r="D724" s="41">
        <f>D544</f>
        <v>200</v>
      </c>
      <c r="E724" s="41">
        <f t="shared" si="73"/>
        <v>53.86</v>
      </c>
      <c r="F724" s="41">
        <f t="shared" si="75"/>
        <v>51.166999999999994</v>
      </c>
      <c r="G724" s="41">
        <f t="shared" si="71"/>
        <v>0</v>
      </c>
      <c r="H724" s="41">
        <f t="shared" si="72"/>
        <v>36148.167000000001</v>
      </c>
      <c r="I724" s="47">
        <f>D724+I694</f>
        <v>14800</v>
      </c>
      <c r="J724" s="41"/>
      <c r="K724" s="45"/>
      <c r="M724" s="162"/>
    </row>
    <row r="725" spans="1:14" hidden="1" outlineLevel="1" x14ac:dyDescent="0.3">
      <c r="A725" s="15">
        <v>721</v>
      </c>
      <c r="B725" s="16">
        <f t="shared" si="76"/>
        <v>36148.167000000001</v>
      </c>
      <c r="C725" s="41">
        <f t="shared" si="74"/>
        <v>54.22</v>
      </c>
      <c r="D725" s="41"/>
      <c r="E725" s="41">
        <f t="shared" si="73"/>
        <v>54.22</v>
      </c>
      <c r="F725" s="41">
        <f t="shared" si="75"/>
        <v>51.508999999999993</v>
      </c>
      <c r="G725" s="41">
        <f t="shared" si="71"/>
        <v>0</v>
      </c>
      <c r="H725" s="41">
        <f t="shared" si="72"/>
        <v>36199.675999999999</v>
      </c>
      <c r="I725" s="45"/>
      <c r="J725" s="46"/>
      <c r="K725" s="45"/>
      <c r="M725" s="162"/>
    </row>
    <row r="726" spans="1:14" hidden="1" outlineLevel="1" x14ac:dyDescent="0.3">
      <c r="A726" s="15">
        <v>722</v>
      </c>
      <c r="B726" s="16">
        <f t="shared" si="76"/>
        <v>36199.675999999999</v>
      </c>
      <c r="C726" s="41">
        <f t="shared" si="74"/>
        <v>54.3</v>
      </c>
      <c r="D726" s="41"/>
      <c r="E726" s="41">
        <f t="shared" si="73"/>
        <v>54.3</v>
      </c>
      <c r="F726" s="41">
        <f t="shared" si="75"/>
        <v>51.584999999999994</v>
      </c>
      <c r="G726" s="41">
        <f t="shared" si="71"/>
        <v>0</v>
      </c>
      <c r="H726" s="41">
        <f t="shared" si="72"/>
        <v>36251.260999999999</v>
      </c>
      <c r="I726" s="45"/>
      <c r="J726" s="46"/>
      <c r="K726" s="45"/>
      <c r="M726" s="162"/>
    </row>
    <row r="727" spans="1:14" hidden="1" outlineLevel="1" x14ac:dyDescent="0.3">
      <c r="A727" s="15">
        <v>723</v>
      </c>
      <c r="B727" s="16">
        <f t="shared" si="76"/>
        <v>36251.260999999999</v>
      </c>
      <c r="C727" s="41">
        <f t="shared" si="74"/>
        <v>54.38</v>
      </c>
      <c r="D727" s="41"/>
      <c r="E727" s="41">
        <f t="shared" si="73"/>
        <v>54.38</v>
      </c>
      <c r="F727" s="41">
        <f t="shared" si="75"/>
        <v>51.661000000000001</v>
      </c>
      <c r="G727" s="41">
        <f t="shared" si="71"/>
        <v>0</v>
      </c>
      <c r="H727" s="41">
        <f t="shared" si="72"/>
        <v>36302.921999999999</v>
      </c>
      <c r="I727" s="45"/>
      <c r="J727" s="46"/>
      <c r="K727" s="45"/>
      <c r="M727" s="162"/>
    </row>
    <row r="728" spans="1:14" hidden="1" outlineLevel="1" x14ac:dyDescent="0.3">
      <c r="A728" s="15">
        <v>724</v>
      </c>
      <c r="B728" s="16">
        <f t="shared" si="76"/>
        <v>36302.921999999999</v>
      </c>
      <c r="C728" s="41">
        <f t="shared" si="74"/>
        <v>54.45</v>
      </c>
      <c r="D728" s="41"/>
      <c r="E728" s="41">
        <f t="shared" si="73"/>
        <v>54.45</v>
      </c>
      <c r="F728" s="41">
        <f t="shared" si="75"/>
        <v>51.727499999999999</v>
      </c>
      <c r="G728" s="41">
        <f t="shared" ref="G728:G791" si="77">IF(F728&gt;0,0,E728-F728)</f>
        <v>0</v>
      </c>
      <c r="H728" s="41">
        <f t="shared" si="72"/>
        <v>36354.6495</v>
      </c>
      <c r="I728" s="45"/>
      <c r="J728" s="46"/>
      <c r="K728" s="45"/>
      <c r="M728" s="162"/>
    </row>
    <row r="729" spans="1:14" hidden="1" outlineLevel="1" x14ac:dyDescent="0.3">
      <c r="A729" s="15">
        <v>725</v>
      </c>
      <c r="B729" s="16">
        <f t="shared" si="76"/>
        <v>36354.6495</v>
      </c>
      <c r="C729" s="41">
        <f t="shared" si="74"/>
        <v>54.53</v>
      </c>
      <c r="D729" s="41"/>
      <c r="E729" s="41">
        <f t="shared" si="73"/>
        <v>54.53</v>
      </c>
      <c r="F729" s="41">
        <f t="shared" si="75"/>
        <v>51.8035</v>
      </c>
      <c r="G729" s="41">
        <f t="shared" si="77"/>
        <v>0</v>
      </c>
      <c r="H729" s="41">
        <f t="shared" si="72"/>
        <v>36406.453000000001</v>
      </c>
      <c r="I729" s="45"/>
      <c r="J729" s="46"/>
      <c r="K729" s="45"/>
      <c r="M729" s="162"/>
    </row>
    <row r="730" spans="1:14" hidden="1" outlineLevel="1" x14ac:dyDescent="0.3">
      <c r="A730" s="15">
        <v>726</v>
      </c>
      <c r="B730" s="16">
        <f t="shared" si="76"/>
        <v>36406.453000000001</v>
      </c>
      <c r="C730" s="41">
        <f t="shared" si="74"/>
        <v>54.61</v>
      </c>
      <c r="D730" s="41"/>
      <c r="E730" s="41">
        <f t="shared" si="73"/>
        <v>54.61</v>
      </c>
      <c r="F730" s="41">
        <f t="shared" si="75"/>
        <v>51.8795</v>
      </c>
      <c r="G730" s="41">
        <f t="shared" si="77"/>
        <v>0</v>
      </c>
      <c r="H730" s="41">
        <f t="shared" si="72"/>
        <v>36458.332500000004</v>
      </c>
      <c r="I730" s="45"/>
      <c r="J730" s="46"/>
      <c r="K730" s="45"/>
      <c r="M730" s="162"/>
    </row>
    <row r="731" spans="1:14" hidden="1" outlineLevel="1" x14ac:dyDescent="0.3">
      <c r="A731" s="15">
        <v>727</v>
      </c>
      <c r="B731" s="16">
        <f t="shared" si="76"/>
        <v>36458.332500000004</v>
      </c>
      <c r="C731" s="41">
        <f t="shared" si="74"/>
        <v>54.69</v>
      </c>
      <c r="D731" s="41"/>
      <c r="E731" s="41">
        <f t="shared" si="73"/>
        <v>54.69</v>
      </c>
      <c r="F731" s="41">
        <f t="shared" si="75"/>
        <v>51.955499999999994</v>
      </c>
      <c r="G731" s="41">
        <f t="shared" si="77"/>
        <v>0</v>
      </c>
      <c r="H731" s="41">
        <f t="shared" si="72"/>
        <v>36510.288</v>
      </c>
      <c r="I731" s="45"/>
      <c r="J731" s="46"/>
      <c r="K731" s="45"/>
      <c r="M731" s="162"/>
    </row>
    <row r="732" spans="1:14" hidden="1" outlineLevel="1" x14ac:dyDescent="0.3">
      <c r="A732" s="15">
        <v>728</v>
      </c>
      <c r="B732" s="16">
        <f t="shared" si="76"/>
        <v>36510.288</v>
      </c>
      <c r="C732" s="41">
        <f t="shared" si="74"/>
        <v>54.77</v>
      </c>
      <c r="D732" s="41"/>
      <c r="E732" s="41">
        <f t="shared" si="73"/>
        <v>54.77</v>
      </c>
      <c r="F732" s="41">
        <f t="shared" si="75"/>
        <v>52.031500000000001</v>
      </c>
      <c r="G732" s="41">
        <f t="shared" si="77"/>
        <v>0</v>
      </c>
      <c r="H732" s="41">
        <f t="shared" si="72"/>
        <v>36562.319499999998</v>
      </c>
      <c r="I732" s="45"/>
      <c r="J732" s="46"/>
      <c r="K732" s="45"/>
      <c r="M732" s="162"/>
    </row>
    <row r="733" spans="1:14" hidden="1" outlineLevel="1" x14ac:dyDescent="0.3">
      <c r="A733" s="15">
        <v>729</v>
      </c>
      <c r="B733" s="16">
        <f t="shared" si="76"/>
        <v>36562.319499999998</v>
      </c>
      <c r="C733" s="41">
        <f t="shared" si="74"/>
        <v>54.84</v>
      </c>
      <c r="D733" s="41"/>
      <c r="E733" s="41">
        <f t="shared" si="73"/>
        <v>54.84</v>
      </c>
      <c r="F733" s="41">
        <f t="shared" si="75"/>
        <v>52.097999999999999</v>
      </c>
      <c r="G733" s="41">
        <f t="shared" si="77"/>
        <v>0</v>
      </c>
      <c r="H733" s="41">
        <f t="shared" si="72"/>
        <v>36614.417499999996</v>
      </c>
      <c r="I733" s="45"/>
      <c r="J733" s="46"/>
      <c r="K733" s="45"/>
      <c r="M733" s="162"/>
    </row>
    <row r="734" spans="1:14" collapsed="1" x14ac:dyDescent="0.3">
      <c r="A734" s="15">
        <v>730</v>
      </c>
      <c r="B734" s="5">
        <f t="shared" si="76"/>
        <v>36614.417499999996</v>
      </c>
      <c r="C734" s="31">
        <f t="shared" si="74"/>
        <v>54.92</v>
      </c>
      <c r="D734" s="6"/>
      <c r="E734" s="6">
        <f t="shared" si="73"/>
        <v>54.92</v>
      </c>
      <c r="F734" s="6">
        <f t="shared" si="75"/>
        <v>52.173999999999999</v>
      </c>
      <c r="G734" s="6">
        <f t="shared" si="77"/>
        <v>0</v>
      </c>
      <c r="H734" s="136">
        <f t="shared" si="72"/>
        <v>36666.591499999995</v>
      </c>
      <c r="I734" s="29">
        <f>I724</f>
        <v>14800</v>
      </c>
      <c r="J734" s="30">
        <f>B734-I734</f>
        <v>21814.417499999996</v>
      </c>
      <c r="K734" s="48" t="s">
        <v>4</v>
      </c>
      <c r="M734" s="165">
        <f>(C734*30)*0.95</f>
        <v>1565.22</v>
      </c>
      <c r="N734" s="137"/>
    </row>
    <row r="735" spans="1:14" hidden="1" outlineLevel="1" x14ac:dyDescent="0.3">
      <c r="A735" s="15">
        <v>731</v>
      </c>
      <c r="B735" s="49">
        <f t="shared" si="76"/>
        <v>36666.591499999995</v>
      </c>
      <c r="C735" s="41">
        <f t="shared" si="74"/>
        <v>55</v>
      </c>
      <c r="D735" s="41"/>
      <c r="E735" s="41">
        <f t="shared" si="73"/>
        <v>55</v>
      </c>
      <c r="F735" s="41">
        <f t="shared" si="75"/>
        <v>52.25</v>
      </c>
      <c r="G735" s="41">
        <f t="shared" si="77"/>
        <v>0</v>
      </c>
      <c r="H735" s="41">
        <f t="shared" si="72"/>
        <v>36718.841499999995</v>
      </c>
      <c r="I735" s="45"/>
      <c r="J735" s="46"/>
      <c r="K735" s="45"/>
      <c r="M735" s="162"/>
    </row>
    <row r="736" spans="1:14" hidden="1" outlineLevel="1" x14ac:dyDescent="0.3">
      <c r="A736" s="15">
        <v>732</v>
      </c>
      <c r="B736" s="49">
        <f t="shared" si="76"/>
        <v>36718.841499999995</v>
      </c>
      <c r="C736" s="41">
        <f t="shared" si="74"/>
        <v>55.08</v>
      </c>
      <c r="D736" s="41"/>
      <c r="E736" s="41">
        <f t="shared" si="73"/>
        <v>55.08</v>
      </c>
      <c r="F736" s="41">
        <f t="shared" si="75"/>
        <v>52.325999999999993</v>
      </c>
      <c r="G736" s="41">
        <f t="shared" si="77"/>
        <v>0</v>
      </c>
      <c r="H736" s="41">
        <f t="shared" si="72"/>
        <v>36771.167499999996</v>
      </c>
      <c r="I736" s="45"/>
      <c r="J736" s="46"/>
      <c r="K736" s="45"/>
      <c r="M736" s="162"/>
    </row>
    <row r="737" spans="1:13" hidden="1" outlineLevel="1" x14ac:dyDescent="0.3">
      <c r="A737" s="15">
        <v>733</v>
      </c>
      <c r="B737" s="49">
        <f t="shared" si="76"/>
        <v>36771.167499999996</v>
      </c>
      <c r="C737" s="41">
        <f t="shared" si="74"/>
        <v>55.16</v>
      </c>
      <c r="D737" s="41"/>
      <c r="E737" s="41">
        <f t="shared" si="73"/>
        <v>55.16</v>
      </c>
      <c r="F737" s="41">
        <f t="shared" si="75"/>
        <v>52.401999999999994</v>
      </c>
      <c r="G737" s="41">
        <f t="shared" si="77"/>
        <v>0</v>
      </c>
      <c r="H737" s="41">
        <f t="shared" si="72"/>
        <v>36823.569499999998</v>
      </c>
      <c r="I737" s="45"/>
      <c r="J737" s="46"/>
      <c r="K737" s="45"/>
      <c r="M737" s="162"/>
    </row>
    <row r="738" spans="1:13" hidden="1" outlineLevel="1" x14ac:dyDescent="0.3">
      <c r="A738" s="15">
        <v>734</v>
      </c>
      <c r="B738" s="49">
        <f t="shared" si="76"/>
        <v>36823.569499999998</v>
      </c>
      <c r="C738" s="41">
        <f t="shared" si="74"/>
        <v>55.24</v>
      </c>
      <c r="D738" s="41"/>
      <c r="E738" s="41">
        <f t="shared" si="73"/>
        <v>55.24</v>
      </c>
      <c r="F738" s="41">
        <f t="shared" si="75"/>
        <v>52.478000000000002</v>
      </c>
      <c r="G738" s="41">
        <f t="shared" si="77"/>
        <v>0</v>
      </c>
      <c r="H738" s="41">
        <f t="shared" ref="H738:H801" si="78">B738+F738+(D738*gebuehr)</f>
        <v>36876.047500000001</v>
      </c>
      <c r="I738" s="45"/>
      <c r="J738" s="46"/>
      <c r="K738" s="45"/>
      <c r="M738" s="162"/>
    </row>
    <row r="739" spans="1:13" hidden="1" outlineLevel="1" x14ac:dyDescent="0.3">
      <c r="A739" s="15">
        <v>735</v>
      </c>
      <c r="B739" s="49">
        <f t="shared" si="76"/>
        <v>36876.047500000001</v>
      </c>
      <c r="C739" s="41">
        <f t="shared" si="74"/>
        <v>55.31</v>
      </c>
      <c r="D739" s="41"/>
      <c r="E739" s="41">
        <f t="shared" si="73"/>
        <v>55.31</v>
      </c>
      <c r="F739" s="41">
        <f t="shared" si="75"/>
        <v>52.544499999999999</v>
      </c>
      <c r="G739" s="41">
        <f t="shared" si="77"/>
        <v>0</v>
      </c>
      <c r="H739" s="41">
        <f t="shared" si="78"/>
        <v>36928.592000000004</v>
      </c>
      <c r="I739" s="45"/>
      <c r="J739" s="46"/>
      <c r="K739" s="45"/>
      <c r="M739" s="162"/>
    </row>
    <row r="740" spans="1:13" hidden="1" outlineLevel="1" x14ac:dyDescent="0.3">
      <c r="A740" s="15">
        <v>736</v>
      </c>
      <c r="B740" s="49">
        <f t="shared" si="76"/>
        <v>36928.592000000004</v>
      </c>
      <c r="C740" s="41">
        <f t="shared" si="74"/>
        <v>55.39</v>
      </c>
      <c r="D740" s="41"/>
      <c r="E740" s="41">
        <f t="shared" si="73"/>
        <v>55.39</v>
      </c>
      <c r="F740" s="41">
        <f t="shared" si="75"/>
        <v>52.6205</v>
      </c>
      <c r="G740" s="41">
        <f t="shared" si="77"/>
        <v>0</v>
      </c>
      <c r="H740" s="41">
        <f t="shared" si="78"/>
        <v>36981.212500000001</v>
      </c>
      <c r="I740" s="45"/>
      <c r="J740" s="46"/>
      <c r="K740" s="45"/>
      <c r="M740" s="162"/>
    </row>
    <row r="741" spans="1:13" hidden="1" outlineLevel="1" x14ac:dyDescent="0.3">
      <c r="A741" s="15">
        <v>737</v>
      </c>
      <c r="B741" s="49">
        <f t="shared" si="76"/>
        <v>36981.212500000001</v>
      </c>
      <c r="C741" s="41">
        <f t="shared" si="74"/>
        <v>55.47</v>
      </c>
      <c r="D741" s="41"/>
      <c r="E741" s="41">
        <f t="shared" si="73"/>
        <v>55.47</v>
      </c>
      <c r="F741" s="41">
        <f t="shared" si="75"/>
        <v>52.696499999999993</v>
      </c>
      <c r="G741" s="41">
        <f t="shared" si="77"/>
        <v>0</v>
      </c>
      <c r="H741" s="41">
        <f t="shared" si="78"/>
        <v>37033.909</v>
      </c>
      <c r="I741" s="45"/>
      <c r="J741" s="46"/>
      <c r="K741" s="45"/>
      <c r="M741" s="162"/>
    </row>
    <row r="742" spans="1:13" hidden="1" outlineLevel="1" x14ac:dyDescent="0.3">
      <c r="A742" s="15">
        <v>738</v>
      </c>
      <c r="B742" s="49">
        <f t="shared" si="76"/>
        <v>37033.909</v>
      </c>
      <c r="C742" s="41">
        <f t="shared" si="74"/>
        <v>55.55</v>
      </c>
      <c r="D742" s="41"/>
      <c r="E742" s="41">
        <f t="shared" si="73"/>
        <v>55.55</v>
      </c>
      <c r="F742" s="41">
        <f t="shared" si="75"/>
        <v>52.772499999999994</v>
      </c>
      <c r="G742" s="41">
        <f t="shared" si="77"/>
        <v>0</v>
      </c>
      <c r="H742" s="41">
        <f t="shared" si="78"/>
        <v>37086.681499999999</v>
      </c>
      <c r="I742" s="45"/>
      <c r="J742" s="46"/>
      <c r="K742" s="45"/>
      <c r="M742" s="162"/>
    </row>
    <row r="743" spans="1:13" hidden="1" outlineLevel="1" x14ac:dyDescent="0.3">
      <c r="A743" s="15">
        <v>739</v>
      </c>
      <c r="B743" s="49">
        <f t="shared" si="76"/>
        <v>37086.681499999999</v>
      </c>
      <c r="C743" s="41">
        <f t="shared" si="74"/>
        <v>55.63</v>
      </c>
      <c r="D743" s="41"/>
      <c r="E743" s="41">
        <f t="shared" si="73"/>
        <v>55.63</v>
      </c>
      <c r="F743" s="41">
        <f t="shared" si="75"/>
        <v>52.848500000000001</v>
      </c>
      <c r="G743" s="41">
        <f t="shared" si="77"/>
        <v>0</v>
      </c>
      <c r="H743" s="41">
        <f t="shared" si="78"/>
        <v>37139.53</v>
      </c>
      <c r="I743" s="45"/>
      <c r="J743" s="46"/>
      <c r="K743" s="45"/>
      <c r="M743" s="162"/>
    </row>
    <row r="744" spans="1:13" hidden="1" outlineLevel="1" x14ac:dyDescent="0.3">
      <c r="A744" s="15">
        <v>740</v>
      </c>
      <c r="B744" s="49">
        <f t="shared" si="76"/>
        <v>37139.53</v>
      </c>
      <c r="C744" s="41">
        <f t="shared" si="74"/>
        <v>55.71</v>
      </c>
      <c r="D744" s="41"/>
      <c r="E744" s="41">
        <f t="shared" si="73"/>
        <v>55.71</v>
      </c>
      <c r="F744" s="41">
        <f t="shared" si="75"/>
        <v>52.924500000000002</v>
      </c>
      <c r="G744" s="41">
        <f t="shared" si="77"/>
        <v>0</v>
      </c>
      <c r="H744" s="41">
        <f t="shared" si="78"/>
        <v>37192.4545</v>
      </c>
      <c r="I744" s="45"/>
      <c r="J744" s="46"/>
      <c r="K744" s="45"/>
      <c r="M744" s="162"/>
    </row>
    <row r="745" spans="1:13" hidden="1" outlineLevel="1" x14ac:dyDescent="0.3">
      <c r="A745" s="15">
        <v>741</v>
      </c>
      <c r="B745" s="49">
        <f t="shared" si="76"/>
        <v>37192.4545</v>
      </c>
      <c r="C745" s="41">
        <f t="shared" si="74"/>
        <v>55.79</v>
      </c>
      <c r="D745" s="41"/>
      <c r="E745" s="41">
        <f t="shared" si="73"/>
        <v>55.79</v>
      </c>
      <c r="F745" s="41">
        <f t="shared" si="75"/>
        <v>53.000499999999995</v>
      </c>
      <c r="G745" s="41">
        <f t="shared" si="77"/>
        <v>0</v>
      </c>
      <c r="H745" s="41">
        <f t="shared" si="78"/>
        <v>37245.455000000002</v>
      </c>
      <c r="I745" s="45"/>
      <c r="J745" s="46"/>
      <c r="K745" s="45"/>
      <c r="M745" s="162"/>
    </row>
    <row r="746" spans="1:13" hidden="1" outlineLevel="1" x14ac:dyDescent="0.3">
      <c r="A746" s="15">
        <v>742</v>
      </c>
      <c r="B746" s="49">
        <f t="shared" si="76"/>
        <v>37245.455000000002</v>
      </c>
      <c r="C746" s="41">
        <f t="shared" si="74"/>
        <v>55.87</v>
      </c>
      <c r="D746" s="41"/>
      <c r="E746" s="41">
        <f t="shared" si="73"/>
        <v>55.87</v>
      </c>
      <c r="F746" s="41">
        <f t="shared" si="75"/>
        <v>53.076499999999996</v>
      </c>
      <c r="G746" s="41">
        <f t="shared" si="77"/>
        <v>0</v>
      </c>
      <c r="H746" s="41">
        <f t="shared" si="78"/>
        <v>37298.531500000005</v>
      </c>
      <c r="I746" s="45"/>
      <c r="J746" s="46"/>
      <c r="K746" s="45"/>
      <c r="M746" s="162"/>
    </row>
    <row r="747" spans="1:13" hidden="1" outlineLevel="1" x14ac:dyDescent="0.3">
      <c r="A747" s="15">
        <v>743</v>
      </c>
      <c r="B747" s="49">
        <f t="shared" si="76"/>
        <v>37298.531500000005</v>
      </c>
      <c r="C747" s="41">
        <f t="shared" si="74"/>
        <v>55.95</v>
      </c>
      <c r="D747" s="41"/>
      <c r="E747" s="41">
        <f t="shared" si="73"/>
        <v>55.95</v>
      </c>
      <c r="F747" s="41">
        <f t="shared" si="75"/>
        <v>53.152500000000003</v>
      </c>
      <c r="G747" s="41">
        <f t="shared" si="77"/>
        <v>0</v>
      </c>
      <c r="H747" s="41">
        <f t="shared" si="78"/>
        <v>37351.684000000001</v>
      </c>
      <c r="I747" s="45"/>
      <c r="J747" s="46"/>
      <c r="K747" s="45"/>
      <c r="M747" s="162"/>
    </row>
    <row r="748" spans="1:13" hidden="1" outlineLevel="1" x14ac:dyDescent="0.3">
      <c r="A748" s="15">
        <v>744</v>
      </c>
      <c r="B748" s="49">
        <f t="shared" si="76"/>
        <v>37351.684000000001</v>
      </c>
      <c r="C748" s="41">
        <f t="shared" si="74"/>
        <v>56.03</v>
      </c>
      <c r="D748" s="41"/>
      <c r="E748" s="41">
        <f t="shared" si="73"/>
        <v>56.03</v>
      </c>
      <c r="F748" s="41">
        <f t="shared" si="75"/>
        <v>53.228499999999997</v>
      </c>
      <c r="G748" s="41">
        <f t="shared" si="77"/>
        <v>0</v>
      </c>
      <c r="H748" s="41">
        <f t="shared" si="78"/>
        <v>37404.912499999999</v>
      </c>
      <c r="I748" s="45"/>
      <c r="J748" s="46"/>
      <c r="K748" s="45"/>
      <c r="M748" s="162"/>
    </row>
    <row r="749" spans="1:13" hidden="1" outlineLevel="1" x14ac:dyDescent="0.3">
      <c r="A749" s="15">
        <v>745</v>
      </c>
      <c r="B749" s="49">
        <f t="shared" si="76"/>
        <v>37404.912499999999</v>
      </c>
      <c r="C749" s="41">
        <f t="shared" si="74"/>
        <v>56.11</v>
      </c>
      <c r="D749" s="41"/>
      <c r="E749" s="41">
        <f t="shared" si="73"/>
        <v>56.11</v>
      </c>
      <c r="F749" s="41">
        <f t="shared" si="75"/>
        <v>53.304499999999997</v>
      </c>
      <c r="G749" s="41">
        <f t="shared" si="77"/>
        <v>0</v>
      </c>
      <c r="H749" s="41">
        <f t="shared" si="78"/>
        <v>37458.216999999997</v>
      </c>
      <c r="I749" s="45"/>
      <c r="J749" s="46"/>
      <c r="K749" s="45"/>
      <c r="M749" s="162"/>
    </row>
    <row r="750" spans="1:13" hidden="1" outlineLevel="1" x14ac:dyDescent="0.3">
      <c r="A750" s="15">
        <v>746</v>
      </c>
      <c r="B750" s="49">
        <f t="shared" si="76"/>
        <v>37458.216999999997</v>
      </c>
      <c r="C750" s="41">
        <f t="shared" si="74"/>
        <v>56.19</v>
      </c>
      <c r="D750" s="41"/>
      <c r="E750" s="41">
        <f t="shared" si="73"/>
        <v>56.19</v>
      </c>
      <c r="F750" s="41">
        <f t="shared" si="75"/>
        <v>53.380499999999998</v>
      </c>
      <c r="G750" s="41">
        <f t="shared" si="77"/>
        <v>0</v>
      </c>
      <c r="H750" s="41">
        <f t="shared" si="78"/>
        <v>37511.597499999996</v>
      </c>
      <c r="I750" s="45"/>
      <c r="J750" s="46"/>
      <c r="K750" s="45"/>
      <c r="M750" s="162"/>
    </row>
    <row r="751" spans="1:13" hidden="1" outlineLevel="1" x14ac:dyDescent="0.3">
      <c r="A751" s="15">
        <v>747</v>
      </c>
      <c r="B751" s="49">
        <f t="shared" si="76"/>
        <v>37511.597499999996</v>
      </c>
      <c r="C751" s="41">
        <f t="shared" si="74"/>
        <v>56.27</v>
      </c>
      <c r="D751" s="41"/>
      <c r="E751" s="41">
        <f t="shared" si="73"/>
        <v>56.27</v>
      </c>
      <c r="F751" s="41">
        <f t="shared" si="75"/>
        <v>53.456499999999998</v>
      </c>
      <c r="G751" s="41">
        <f t="shared" si="77"/>
        <v>0</v>
      </c>
      <c r="H751" s="41">
        <f t="shared" si="78"/>
        <v>37565.053999999996</v>
      </c>
      <c r="I751" s="45"/>
      <c r="J751" s="46"/>
      <c r="K751" s="45"/>
      <c r="M751" s="162"/>
    </row>
    <row r="752" spans="1:13" hidden="1" outlineLevel="1" x14ac:dyDescent="0.3">
      <c r="A752" s="15">
        <v>748</v>
      </c>
      <c r="B752" s="49">
        <f t="shared" si="76"/>
        <v>37565.053999999996</v>
      </c>
      <c r="C752" s="41">
        <f t="shared" si="74"/>
        <v>56.35</v>
      </c>
      <c r="D752" s="41"/>
      <c r="E752" s="41">
        <f t="shared" si="73"/>
        <v>56.35</v>
      </c>
      <c r="F752" s="41">
        <f t="shared" si="75"/>
        <v>53.532499999999999</v>
      </c>
      <c r="G752" s="41">
        <f t="shared" si="77"/>
        <v>0</v>
      </c>
      <c r="H752" s="41">
        <f t="shared" si="78"/>
        <v>37618.586499999998</v>
      </c>
      <c r="I752" s="45"/>
      <c r="J752" s="46"/>
      <c r="K752" s="45"/>
      <c r="M752" s="162"/>
    </row>
    <row r="753" spans="1:13" hidden="1" outlineLevel="1" x14ac:dyDescent="0.3">
      <c r="A753" s="15">
        <v>749</v>
      </c>
      <c r="B753" s="49">
        <f t="shared" si="76"/>
        <v>37618.586499999998</v>
      </c>
      <c r="C753" s="41">
        <f t="shared" si="74"/>
        <v>56.43</v>
      </c>
      <c r="D753" s="41"/>
      <c r="E753" s="41">
        <f t="shared" si="73"/>
        <v>56.43</v>
      </c>
      <c r="F753" s="41">
        <f t="shared" si="75"/>
        <v>53.608499999999999</v>
      </c>
      <c r="G753" s="41">
        <f t="shared" si="77"/>
        <v>0</v>
      </c>
      <c r="H753" s="41">
        <f t="shared" si="78"/>
        <v>37672.195</v>
      </c>
      <c r="I753" s="45"/>
      <c r="J753" s="46"/>
      <c r="K753" s="45"/>
      <c r="M753" s="162"/>
    </row>
    <row r="754" spans="1:13" hidden="1" outlineLevel="1" x14ac:dyDescent="0.3">
      <c r="A754" s="15">
        <v>750</v>
      </c>
      <c r="B754" s="49">
        <f t="shared" si="76"/>
        <v>37672.195</v>
      </c>
      <c r="C754" s="41">
        <f t="shared" si="74"/>
        <v>56.51</v>
      </c>
      <c r="D754" s="41">
        <f>D544</f>
        <v>200</v>
      </c>
      <c r="E754" s="41">
        <f t="shared" si="73"/>
        <v>56.51</v>
      </c>
      <c r="F754" s="41">
        <f t="shared" si="75"/>
        <v>53.684499999999993</v>
      </c>
      <c r="G754" s="41">
        <f t="shared" si="77"/>
        <v>0</v>
      </c>
      <c r="H754" s="41">
        <f t="shared" si="78"/>
        <v>37915.879500000003</v>
      </c>
      <c r="I754" s="47">
        <f>D754+I724</f>
        <v>15000</v>
      </c>
      <c r="J754" s="41"/>
      <c r="K754" s="45"/>
      <c r="M754" s="162"/>
    </row>
    <row r="755" spans="1:13" hidden="1" outlineLevel="1" x14ac:dyDescent="0.3">
      <c r="A755" s="15">
        <v>751</v>
      </c>
      <c r="B755" s="49">
        <f t="shared" si="76"/>
        <v>37915.879500000003</v>
      </c>
      <c r="C755" s="41">
        <f t="shared" si="74"/>
        <v>56.87</v>
      </c>
      <c r="D755" s="41"/>
      <c r="E755" s="41">
        <f t="shared" si="73"/>
        <v>56.87</v>
      </c>
      <c r="F755" s="41">
        <f t="shared" si="75"/>
        <v>54.026499999999992</v>
      </c>
      <c r="G755" s="41">
        <f t="shared" si="77"/>
        <v>0</v>
      </c>
      <c r="H755" s="41">
        <f t="shared" si="78"/>
        <v>37969.906000000003</v>
      </c>
      <c r="I755" s="45"/>
      <c r="J755" s="46"/>
      <c r="K755" s="45"/>
      <c r="M755" s="162"/>
    </row>
    <row r="756" spans="1:13" hidden="1" outlineLevel="1" x14ac:dyDescent="0.3">
      <c r="A756" s="15">
        <v>752</v>
      </c>
      <c r="B756" s="49">
        <f t="shared" si="76"/>
        <v>37969.906000000003</v>
      </c>
      <c r="C756" s="41">
        <f t="shared" si="74"/>
        <v>56.95</v>
      </c>
      <c r="D756" s="41"/>
      <c r="E756" s="41">
        <f t="shared" si="73"/>
        <v>56.95</v>
      </c>
      <c r="F756" s="41">
        <f t="shared" si="75"/>
        <v>54.102499999999999</v>
      </c>
      <c r="G756" s="41">
        <f t="shared" si="77"/>
        <v>0</v>
      </c>
      <c r="H756" s="41">
        <f t="shared" si="78"/>
        <v>38024.008500000004</v>
      </c>
      <c r="I756" s="45"/>
      <c r="J756" s="46"/>
      <c r="K756" s="45"/>
      <c r="M756" s="162"/>
    </row>
    <row r="757" spans="1:13" hidden="1" outlineLevel="1" x14ac:dyDescent="0.3">
      <c r="A757" s="15">
        <v>753</v>
      </c>
      <c r="B757" s="49">
        <f t="shared" si="76"/>
        <v>38024.008500000004</v>
      </c>
      <c r="C757" s="41">
        <f t="shared" si="74"/>
        <v>57.04</v>
      </c>
      <c r="D757" s="41"/>
      <c r="E757" s="41">
        <f t="shared" si="73"/>
        <v>57.04</v>
      </c>
      <c r="F757" s="41">
        <f t="shared" si="75"/>
        <v>54.187999999999995</v>
      </c>
      <c r="G757" s="41">
        <f t="shared" si="77"/>
        <v>0</v>
      </c>
      <c r="H757" s="41">
        <f t="shared" si="78"/>
        <v>38078.196500000005</v>
      </c>
      <c r="I757" s="45"/>
      <c r="J757" s="46"/>
      <c r="K757" s="45"/>
      <c r="M757" s="162"/>
    </row>
    <row r="758" spans="1:13" hidden="1" outlineLevel="1" x14ac:dyDescent="0.3">
      <c r="A758" s="15">
        <v>754</v>
      </c>
      <c r="B758" s="49">
        <f t="shared" si="76"/>
        <v>38078.196500000005</v>
      </c>
      <c r="C758" s="41">
        <f t="shared" si="74"/>
        <v>57.12</v>
      </c>
      <c r="D758" s="41"/>
      <c r="E758" s="41">
        <f t="shared" si="73"/>
        <v>57.12</v>
      </c>
      <c r="F758" s="41">
        <f t="shared" si="75"/>
        <v>54.263999999999996</v>
      </c>
      <c r="G758" s="41">
        <f t="shared" si="77"/>
        <v>0</v>
      </c>
      <c r="H758" s="41">
        <f t="shared" si="78"/>
        <v>38132.460500000008</v>
      </c>
      <c r="I758" s="45"/>
      <c r="J758" s="46"/>
      <c r="K758" s="45"/>
      <c r="M758" s="162"/>
    </row>
    <row r="759" spans="1:13" hidden="1" outlineLevel="1" x14ac:dyDescent="0.3">
      <c r="A759" s="15">
        <v>755</v>
      </c>
      <c r="B759" s="49">
        <f t="shared" si="76"/>
        <v>38132.460500000008</v>
      </c>
      <c r="C759" s="41">
        <f t="shared" si="74"/>
        <v>57.2</v>
      </c>
      <c r="D759" s="41"/>
      <c r="E759" s="41">
        <f t="shared" si="73"/>
        <v>57.2</v>
      </c>
      <c r="F759" s="41">
        <f t="shared" si="75"/>
        <v>54.34</v>
      </c>
      <c r="G759" s="41">
        <f t="shared" si="77"/>
        <v>0</v>
      </c>
      <c r="H759" s="41">
        <f t="shared" si="78"/>
        <v>38186.800500000005</v>
      </c>
      <c r="I759" s="45"/>
      <c r="J759" s="46"/>
      <c r="K759" s="45"/>
      <c r="M759" s="162"/>
    </row>
    <row r="760" spans="1:13" hidden="1" outlineLevel="1" x14ac:dyDescent="0.3">
      <c r="A760" s="15">
        <v>756</v>
      </c>
      <c r="B760" s="49">
        <f t="shared" si="76"/>
        <v>38186.800500000005</v>
      </c>
      <c r="C760" s="41">
        <f t="shared" si="74"/>
        <v>57.28</v>
      </c>
      <c r="D760" s="41"/>
      <c r="E760" s="41">
        <f t="shared" si="73"/>
        <v>57.28</v>
      </c>
      <c r="F760" s="41">
        <f t="shared" si="75"/>
        <v>54.415999999999997</v>
      </c>
      <c r="G760" s="41">
        <f t="shared" si="77"/>
        <v>0</v>
      </c>
      <c r="H760" s="41">
        <f t="shared" si="78"/>
        <v>38241.216500000002</v>
      </c>
      <c r="I760" s="45"/>
      <c r="J760" s="46"/>
      <c r="K760" s="45"/>
      <c r="M760" s="162"/>
    </row>
    <row r="761" spans="1:13" hidden="1" outlineLevel="1" x14ac:dyDescent="0.3">
      <c r="A761" s="15">
        <v>757</v>
      </c>
      <c r="B761" s="49">
        <f t="shared" si="76"/>
        <v>38241.216500000002</v>
      </c>
      <c r="C761" s="41">
        <f t="shared" si="74"/>
        <v>57.36</v>
      </c>
      <c r="D761" s="41"/>
      <c r="E761" s="41">
        <f t="shared" si="73"/>
        <v>57.36</v>
      </c>
      <c r="F761" s="41">
        <f t="shared" si="75"/>
        <v>54.491999999999997</v>
      </c>
      <c r="G761" s="41">
        <f t="shared" si="77"/>
        <v>0</v>
      </c>
      <c r="H761" s="41">
        <f t="shared" si="78"/>
        <v>38295.708500000001</v>
      </c>
      <c r="I761" s="45"/>
      <c r="J761" s="46"/>
      <c r="K761" s="45"/>
      <c r="M761" s="162"/>
    </row>
    <row r="762" spans="1:13" hidden="1" outlineLevel="1" x14ac:dyDescent="0.3">
      <c r="A762" s="15">
        <v>758</v>
      </c>
      <c r="B762" s="49">
        <f t="shared" si="76"/>
        <v>38295.708500000001</v>
      </c>
      <c r="C762" s="41">
        <f t="shared" si="74"/>
        <v>57.44</v>
      </c>
      <c r="D762" s="41"/>
      <c r="E762" s="41">
        <f t="shared" si="73"/>
        <v>57.44</v>
      </c>
      <c r="F762" s="41">
        <f t="shared" si="75"/>
        <v>54.567999999999998</v>
      </c>
      <c r="G762" s="41">
        <f t="shared" si="77"/>
        <v>0</v>
      </c>
      <c r="H762" s="41">
        <f t="shared" si="78"/>
        <v>38350.2765</v>
      </c>
      <c r="I762" s="45"/>
      <c r="J762" s="46"/>
      <c r="K762" s="45"/>
      <c r="M762" s="162"/>
    </row>
    <row r="763" spans="1:13" hidden="1" outlineLevel="1" x14ac:dyDescent="0.3">
      <c r="A763" s="15">
        <v>759</v>
      </c>
      <c r="B763" s="49">
        <f t="shared" si="76"/>
        <v>38350.2765</v>
      </c>
      <c r="C763" s="41">
        <f t="shared" si="74"/>
        <v>57.53</v>
      </c>
      <c r="D763" s="41"/>
      <c r="E763" s="41">
        <f t="shared" si="73"/>
        <v>57.53</v>
      </c>
      <c r="F763" s="41">
        <f t="shared" si="75"/>
        <v>54.653500000000001</v>
      </c>
      <c r="G763" s="41">
        <f t="shared" si="77"/>
        <v>0</v>
      </c>
      <c r="H763" s="41">
        <f t="shared" si="78"/>
        <v>38404.93</v>
      </c>
      <c r="I763" s="45"/>
      <c r="J763" s="46"/>
      <c r="K763" s="45"/>
      <c r="M763" s="162"/>
    </row>
    <row r="764" spans="1:13" hidden="1" outlineLevel="1" x14ac:dyDescent="0.3">
      <c r="A764" s="15">
        <v>760</v>
      </c>
      <c r="B764" s="49">
        <f t="shared" si="76"/>
        <v>38404.93</v>
      </c>
      <c r="C764" s="41">
        <f t="shared" si="74"/>
        <v>57.61</v>
      </c>
      <c r="D764" s="41"/>
      <c r="E764" s="41">
        <f t="shared" si="73"/>
        <v>57.61</v>
      </c>
      <c r="F764" s="41">
        <f t="shared" si="75"/>
        <v>54.729499999999994</v>
      </c>
      <c r="G764" s="41">
        <f t="shared" si="77"/>
        <v>0</v>
      </c>
      <c r="H764" s="41">
        <f t="shared" si="78"/>
        <v>38459.659500000002</v>
      </c>
      <c r="I764" s="45"/>
      <c r="J764" s="46"/>
      <c r="K764" s="45"/>
      <c r="M764" s="162"/>
    </row>
    <row r="765" spans="1:13" hidden="1" outlineLevel="1" x14ac:dyDescent="0.3">
      <c r="A765" s="15">
        <v>761</v>
      </c>
      <c r="B765" s="49">
        <f t="shared" si="76"/>
        <v>38459.659500000002</v>
      </c>
      <c r="C765" s="41">
        <f t="shared" si="74"/>
        <v>57.69</v>
      </c>
      <c r="D765" s="41"/>
      <c r="E765" s="41">
        <f t="shared" si="73"/>
        <v>57.69</v>
      </c>
      <c r="F765" s="41">
        <f t="shared" si="75"/>
        <v>54.805499999999995</v>
      </c>
      <c r="G765" s="41">
        <f t="shared" si="77"/>
        <v>0</v>
      </c>
      <c r="H765" s="41">
        <f t="shared" si="78"/>
        <v>38514.465000000004</v>
      </c>
      <c r="I765" s="45"/>
      <c r="J765" s="46"/>
      <c r="K765" s="45"/>
      <c r="M765" s="162"/>
    </row>
    <row r="766" spans="1:13" hidden="1" outlineLevel="1" x14ac:dyDescent="0.3">
      <c r="A766" s="15">
        <v>762</v>
      </c>
      <c r="B766" s="49">
        <f t="shared" si="76"/>
        <v>38514.465000000004</v>
      </c>
      <c r="C766" s="41">
        <f t="shared" si="74"/>
        <v>57.77</v>
      </c>
      <c r="D766" s="41"/>
      <c r="E766" s="41">
        <f t="shared" si="73"/>
        <v>57.77</v>
      </c>
      <c r="F766" s="41">
        <f t="shared" si="75"/>
        <v>54.881500000000003</v>
      </c>
      <c r="G766" s="41">
        <f t="shared" si="77"/>
        <v>0</v>
      </c>
      <c r="H766" s="41">
        <f t="shared" si="78"/>
        <v>38569.346500000007</v>
      </c>
      <c r="I766" s="45"/>
      <c r="J766" s="46"/>
      <c r="K766" s="45"/>
      <c r="M766" s="162"/>
    </row>
    <row r="767" spans="1:13" hidden="1" outlineLevel="1" x14ac:dyDescent="0.3">
      <c r="A767" s="15">
        <v>763</v>
      </c>
      <c r="B767" s="49">
        <f t="shared" si="76"/>
        <v>38569.346500000007</v>
      </c>
      <c r="C767" s="41">
        <f t="shared" si="74"/>
        <v>57.85</v>
      </c>
      <c r="D767" s="41"/>
      <c r="E767" s="41">
        <f t="shared" si="73"/>
        <v>57.85</v>
      </c>
      <c r="F767" s="41">
        <f t="shared" si="75"/>
        <v>54.957499999999996</v>
      </c>
      <c r="G767" s="41">
        <f t="shared" si="77"/>
        <v>0</v>
      </c>
      <c r="H767" s="41">
        <f t="shared" si="78"/>
        <v>38624.304000000004</v>
      </c>
      <c r="I767" s="45"/>
      <c r="J767" s="46"/>
      <c r="K767" s="45"/>
      <c r="M767" s="162"/>
    </row>
    <row r="768" spans="1:13" hidden="1" outlineLevel="1" x14ac:dyDescent="0.3">
      <c r="A768" s="15">
        <v>764</v>
      </c>
      <c r="B768" s="49">
        <f t="shared" si="76"/>
        <v>38624.304000000004</v>
      </c>
      <c r="C768" s="41">
        <f t="shared" si="74"/>
        <v>57.94</v>
      </c>
      <c r="D768" s="41"/>
      <c r="E768" s="41">
        <f t="shared" si="73"/>
        <v>57.94</v>
      </c>
      <c r="F768" s="41">
        <f t="shared" si="75"/>
        <v>55.042999999999992</v>
      </c>
      <c r="G768" s="41">
        <f t="shared" si="77"/>
        <v>0</v>
      </c>
      <c r="H768" s="41">
        <f t="shared" si="78"/>
        <v>38679.347000000002</v>
      </c>
      <c r="I768" s="45"/>
      <c r="J768" s="46"/>
      <c r="K768" s="45"/>
      <c r="M768" s="162"/>
    </row>
    <row r="769" spans="1:13" hidden="1" outlineLevel="1" x14ac:dyDescent="0.3">
      <c r="A769" s="15">
        <v>765</v>
      </c>
      <c r="B769" s="49">
        <f t="shared" si="76"/>
        <v>38679.347000000002</v>
      </c>
      <c r="C769" s="41">
        <f t="shared" si="74"/>
        <v>58.02</v>
      </c>
      <c r="D769" s="41"/>
      <c r="E769" s="41">
        <f t="shared" si="73"/>
        <v>58.02</v>
      </c>
      <c r="F769" s="41">
        <f t="shared" si="75"/>
        <v>55.119</v>
      </c>
      <c r="G769" s="41">
        <f t="shared" si="77"/>
        <v>0</v>
      </c>
      <c r="H769" s="41">
        <f t="shared" si="78"/>
        <v>38734.466</v>
      </c>
      <c r="I769" s="45"/>
      <c r="J769" s="46"/>
      <c r="K769" s="45"/>
      <c r="M769" s="162"/>
    </row>
    <row r="770" spans="1:13" hidden="1" outlineLevel="1" x14ac:dyDescent="0.3">
      <c r="A770" s="15">
        <v>766</v>
      </c>
      <c r="B770" s="49">
        <f t="shared" si="76"/>
        <v>38734.466</v>
      </c>
      <c r="C770" s="41">
        <f t="shared" si="74"/>
        <v>58.1</v>
      </c>
      <c r="D770" s="41"/>
      <c r="E770" s="41">
        <f t="shared" si="73"/>
        <v>58.1</v>
      </c>
      <c r="F770" s="41">
        <f t="shared" si="75"/>
        <v>55.195</v>
      </c>
      <c r="G770" s="41">
        <f t="shared" si="77"/>
        <v>0</v>
      </c>
      <c r="H770" s="41">
        <f t="shared" si="78"/>
        <v>38789.661</v>
      </c>
      <c r="I770" s="45"/>
      <c r="J770" s="46"/>
      <c r="K770" s="45"/>
      <c r="M770" s="162"/>
    </row>
    <row r="771" spans="1:13" hidden="1" outlineLevel="1" x14ac:dyDescent="0.3">
      <c r="A771" s="15">
        <v>767</v>
      </c>
      <c r="B771" s="49">
        <f t="shared" si="76"/>
        <v>38789.661</v>
      </c>
      <c r="C771" s="41">
        <f t="shared" si="74"/>
        <v>58.18</v>
      </c>
      <c r="D771" s="41"/>
      <c r="E771" s="41">
        <f t="shared" si="73"/>
        <v>58.18</v>
      </c>
      <c r="F771" s="41">
        <f t="shared" si="75"/>
        <v>55.270999999999994</v>
      </c>
      <c r="G771" s="41">
        <f t="shared" si="77"/>
        <v>0</v>
      </c>
      <c r="H771" s="41">
        <f t="shared" si="78"/>
        <v>38844.932000000001</v>
      </c>
      <c r="I771" s="45"/>
      <c r="J771" s="46"/>
      <c r="K771" s="45"/>
      <c r="M771" s="162"/>
    </row>
    <row r="772" spans="1:13" hidden="1" outlineLevel="1" x14ac:dyDescent="0.3">
      <c r="A772" s="15">
        <v>768</v>
      </c>
      <c r="B772" s="49">
        <f t="shared" si="76"/>
        <v>38844.932000000001</v>
      </c>
      <c r="C772" s="41">
        <f t="shared" si="74"/>
        <v>58.27</v>
      </c>
      <c r="D772" s="41"/>
      <c r="E772" s="41">
        <f t="shared" ref="E772:E835" si="79">C772+G771</f>
        <v>58.27</v>
      </c>
      <c r="F772" s="41">
        <f t="shared" si="75"/>
        <v>55.356499999999997</v>
      </c>
      <c r="G772" s="41">
        <f t="shared" si="77"/>
        <v>0</v>
      </c>
      <c r="H772" s="41">
        <f t="shared" si="78"/>
        <v>38900.288500000002</v>
      </c>
      <c r="I772" s="45"/>
      <c r="J772" s="46"/>
      <c r="K772" s="45"/>
      <c r="M772" s="162"/>
    </row>
    <row r="773" spans="1:13" hidden="1" outlineLevel="1" x14ac:dyDescent="0.3">
      <c r="A773" s="15">
        <v>769</v>
      </c>
      <c r="B773" s="49">
        <f t="shared" si="76"/>
        <v>38900.288500000002</v>
      </c>
      <c r="C773" s="41">
        <f t="shared" ref="C773:C836" si="80">ROUND(B773*Ertrag/100,2)</f>
        <v>58.35</v>
      </c>
      <c r="D773" s="41"/>
      <c r="E773" s="41">
        <f t="shared" si="79"/>
        <v>58.35</v>
      </c>
      <c r="F773" s="41">
        <f t="shared" ref="F773:F836" si="81">IF(E773&lt;50,0,E773*gebuehr)</f>
        <v>55.432499999999997</v>
      </c>
      <c r="G773" s="41">
        <f t="shared" si="77"/>
        <v>0</v>
      </c>
      <c r="H773" s="41">
        <f t="shared" si="78"/>
        <v>38955.721000000005</v>
      </c>
      <c r="I773" s="45"/>
      <c r="J773" s="46"/>
      <c r="K773" s="45"/>
      <c r="M773" s="162"/>
    </row>
    <row r="774" spans="1:13" hidden="1" outlineLevel="1" x14ac:dyDescent="0.3">
      <c r="A774" s="15">
        <v>770</v>
      </c>
      <c r="B774" s="49">
        <f t="shared" si="76"/>
        <v>38955.721000000005</v>
      </c>
      <c r="C774" s="41">
        <f t="shared" si="80"/>
        <v>58.43</v>
      </c>
      <c r="D774" s="41"/>
      <c r="E774" s="41">
        <f t="shared" si="79"/>
        <v>58.43</v>
      </c>
      <c r="F774" s="41">
        <f t="shared" si="81"/>
        <v>55.508499999999998</v>
      </c>
      <c r="G774" s="41">
        <f t="shared" si="77"/>
        <v>0</v>
      </c>
      <c r="H774" s="41">
        <f t="shared" si="78"/>
        <v>39011.229500000009</v>
      </c>
      <c r="I774" s="45"/>
      <c r="J774" s="46"/>
      <c r="K774" s="45"/>
      <c r="M774" s="162"/>
    </row>
    <row r="775" spans="1:13" hidden="1" outlineLevel="1" x14ac:dyDescent="0.3">
      <c r="A775" s="15">
        <v>771</v>
      </c>
      <c r="B775" s="49">
        <f t="shared" si="76"/>
        <v>39011.229500000009</v>
      </c>
      <c r="C775" s="41">
        <f t="shared" si="80"/>
        <v>58.52</v>
      </c>
      <c r="D775" s="41"/>
      <c r="E775" s="41">
        <f t="shared" si="79"/>
        <v>58.52</v>
      </c>
      <c r="F775" s="41">
        <f t="shared" si="81"/>
        <v>55.594000000000001</v>
      </c>
      <c r="G775" s="41">
        <f t="shared" si="77"/>
        <v>0</v>
      </c>
      <c r="H775" s="41">
        <f t="shared" si="78"/>
        <v>39066.823500000006</v>
      </c>
      <c r="I775" s="45"/>
      <c r="J775" s="46"/>
      <c r="K775" s="45"/>
      <c r="M775" s="162"/>
    </row>
    <row r="776" spans="1:13" hidden="1" outlineLevel="1" x14ac:dyDescent="0.3">
      <c r="A776" s="15">
        <v>772</v>
      </c>
      <c r="B776" s="49">
        <f t="shared" ref="B776:B839" si="82">H775</f>
        <v>39066.823500000006</v>
      </c>
      <c r="C776" s="41">
        <f t="shared" si="80"/>
        <v>58.6</v>
      </c>
      <c r="D776" s="41"/>
      <c r="E776" s="41">
        <f t="shared" si="79"/>
        <v>58.6</v>
      </c>
      <c r="F776" s="41">
        <f t="shared" si="81"/>
        <v>55.67</v>
      </c>
      <c r="G776" s="41">
        <f t="shared" si="77"/>
        <v>0</v>
      </c>
      <c r="H776" s="41">
        <f t="shared" si="78"/>
        <v>39122.493500000004</v>
      </c>
      <c r="I776" s="45"/>
      <c r="J776" s="46"/>
      <c r="K776" s="45"/>
      <c r="M776" s="162"/>
    </row>
    <row r="777" spans="1:13" hidden="1" outlineLevel="1" x14ac:dyDescent="0.3">
      <c r="A777" s="15">
        <v>773</v>
      </c>
      <c r="B777" s="49">
        <f t="shared" si="82"/>
        <v>39122.493500000004</v>
      </c>
      <c r="C777" s="41">
        <f t="shared" si="80"/>
        <v>58.68</v>
      </c>
      <c r="D777" s="41"/>
      <c r="E777" s="41">
        <f t="shared" si="79"/>
        <v>58.68</v>
      </c>
      <c r="F777" s="41">
        <f t="shared" si="81"/>
        <v>55.745999999999995</v>
      </c>
      <c r="G777" s="41">
        <f t="shared" si="77"/>
        <v>0</v>
      </c>
      <c r="H777" s="41">
        <f t="shared" si="78"/>
        <v>39178.239500000003</v>
      </c>
      <c r="I777" s="45"/>
      <c r="J777" s="46"/>
      <c r="K777" s="45"/>
      <c r="M777" s="162"/>
    </row>
    <row r="778" spans="1:13" hidden="1" outlineLevel="1" x14ac:dyDescent="0.3">
      <c r="A778" s="15">
        <v>774</v>
      </c>
      <c r="B778" s="49">
        <f t="shared" si="82"/>
        <v>39178.239500000003</v>
      </c>
      <c r="C778" s="41">
        <f t="shared" si="80"/>
        <v>58.77</v>
      </c>
      <c r="D778" s="41"/>
      <c r="E778" s="41">
        <f t="shared" si="79"/>
        <v>58.77</v>
      </c>
      <c r="F778" s="41">
        <f t="shared" si="81"/>
        <v>55.831499999999998</v>
      </c>
      <c r="G778" s="41">
        <f t="shared" si="77"/>
        <v>0</v>
      </c>
      <c r="H778" s="41">
        <f t="shared" si="78"/>
        <v>39234.071000000004</v>
      </c>
      <c r="I778" s="45"/>
      <c r="J778" s="46"/>
      <c r="K778" s="45"/>
      <c r="M778" s="162"/>
    </row>
    <row r="779" spans="1:13" hidden="1" outlineLevel="1" x14ac:dyDescent="0.3">
      <c r="A779" s="15">
        <v>775</v>
      </c>
      <c r="B779" s="49">
        <f t="shared" si="82"/>
        <v>39234.071000000004</v>
      </c>
      <c r="C779" s="41">
        <f t="shared" si="80"/>
        <v>58.85</v>
      </c>
      <c r="D779" s="41"/>
      <c r="E779" s="41">
        <f t="shared" si="79"/>
        <v>58.85</v>
      </c>
      <c r="F779" s="41">
        <f t="shared" si="81"/>
        <v>55.907499999999999</v>
      </c>
      <c r="G779" s="41">
        <f t="shared" si="77"/>
        <v>0</v>
      </c>
      <c r="H779" s="41">
        <f t="shared" si="78"/>
        <v>39289.978500000005</v>
      </c>
      <c r="I779" s="45"/>
      <c r="J779" s="46"/>
      <c r="K779" s="45"/>
      <c r="M779" s="162"/>
    </row>
    <row r="780" spans="1:13" hidden="1" outlineLevel="1" x14ac:dyDescent="0.3">
      <c r="A780" s="15">
        <v>776</v>
      </c>
      <c r="B780" s="49">
        <f t="shared" si="82"/>
        <v>39289.978500000005</v>
      </c>
      <c r="C780" s="41">
        <f t="shared" si="80"/>
        <v>58.93</v>
      </c>
      <c r="D780" s="41"/>
      <c r="E780" s="41">
        <f t="shared" si="79"/>
        <v>58.93</v>
      </c>
      <c r="F780" s="41">
        <f t="shared" si="81"/>
        <v>55.983499999999999</v>
      </c>
      <c r="G780" s="41">
        <f t="shared" si="77"/>
        <v>0</v>
      </c>
      <c r="H780" s="41">
        <f t="shared" si="78"/>
        <v>39345.962000000007</v>
      </c>
      <c r="I780" s="45"/>
      <c r="J780" s="46"/>
      <c r="K780" s="45"/>
      <c r="M780" s="162"/>
    </row>
    <row r="781" spans="1:13" hidden="1" outlineLevel="1" x14ac:dyDescent="0.3">
      <c r="A781" s="15">
        <v>777</v>
      </c>
      <c r="B781" s="49">
        <f t="shared" si="82"/>
        <v>39345.962000000007</v>
      </c>
      <c r="C781" s="41">
        <f t="shared" si="80"/>
        <v>59.02</v>
      </c>
      <c r="D781" s="41"/>
      <c r="E781" s="41">
        <f t="shared" si="79"/>
        <v>59.02</v>
      </c>
      <c r="F781" s="41">
        <f t="shared" si="81"/>
        <v>56.069000000000003</v>
      </c>
      <c r="G781" s="41">
        <f t="shared" si="77"/>
        <v>0</v>
      </c>
      <c r="H781" s="41">
        <f t="shared" si="78"/>
        <v>39402.03100000001</v>
      </c>
      <c r="I781" s="45"/>
      <c r="J781" s="46"/>
      <c r="K781" s="45"/>
      <c r="M781" s="162"/>
    </row>
    <row r="782" spans="1:13" hidden="1" outlineLevel="1" x14ac:dyDescent="0.3">
      <c r="A782" s="15">
        <v>778</v>
      </c>
      <c r="B782" s="49">
        <f t="shared" si="82"/>
        <v>39402.03100000001</v>
      </c>
      <c r="C782" s="41">
        <f t="shared" si="80"/>
        <v>59.1</v>
      </c>
      <c r="D782" s="41"/>
      <c r="E782" s="41">
        <f t="shared" si="79"/>
        <v>59.1</v>
      </c>
      <c r="F782" s="41">
        <f t="shared" si="81"/>
        <v>56.144999999999996</v>
      </c>
      <c r="G782" s="41">
        <f t="shared" si="77"/>
        <v>0</v>
      </c>
      <c r="H782" s="41">
        <f t="shared" si="78"/>
        <v>39458.176000000007</v>
      </c>
      <c r="I782" s="45"/>
      <c r="J782" s="46"/>
      <c r="K782" s="45"/>
      <c r="M782" s="162"/>
    </row>
    <row r="783" spans="1:13" hidden="1" outlineLevel="1" x14ac:dyDescent="0.3">
      <c r="A783" s="15">
        <v>779</v>
      </c>
      <c r="B783" s="49">
        <f t="shared" si="82"/>
        <v>39458.176000000007</v>
      </c>
      <c r="C783" s="41">
        <f t="shared" si="80"/>
        <v>59.19</v>
      </c>
      <c r="D783" s="41"/>
      <c r="E783" s="41">
        <f t="shared" si="79"/>
        <v>59.19</v>
      </c>
      <c r="F783" s="41">
        <f t="shared" si="81"/>
        <v>56.230499999999992</v>
      </c>
      <c r="G783" s="41">
        <f t="shared" si="77"/>
        <v>0</v>
      </c>
      <c r="H783" s="41">
        <f t="shared" si="78"/>
        <v>39514.406500000005</v>
      </c>
      <c r="I783" s="45"/>
      <c r="J783" s="46"/>
      <c r="K783" s="45"/>
      <c r="M783" s="162"/>
    </row>
    <row r="784" spans="1:13" hidden="1" outlineLevel="1" x14ac:dyDescent="0.3">
      <c r="A784" s="15">
        <v>780</v>
      </c>
      <c r="B784" s="49">
        <f t="shared" si="82"/>
        <v>39514.406500000005</v>
      </c>
      <c r="C784" s="41">
        <f t="shared" si="80"/>
        <v>59.27</v>
      </c>
      <c r="D784" s="41">
        <f>D544</f>
        <v>200</v>
      </c>
      <c r="E784" s="41">
        <f t="shared" si="79"/>
        <v>59.27</v>
      </c>
      <c r="F784" s="41">
        <f t="shared" si="81"/>
        <v>56.3065</v>
      </c>
      <c r="G784" s="41">
        <f t="shared" si="77"/>
        <v>0</v>
      </c>
      <c r="H784" s="41">
        <f t="shared" si="78"/>
        <v>39760.713000000003</v>
      </c>
      <c r="I784" s="47">
        <f>D784+I754</f>
        <v>15200</v>
      </c>
      <c r="J784" s="41"/>
      <c r="K784" s="45"/>
      <c r="M784" s="162"/>
    </row>
    <row r="785" spans="1:13" hidden="1" outlineLevel="1" x14ac:dyDescent="0.3">
      <c r="A785" s="15">
        <v>781</v>
      </c>
      <c r="B785" s="49">
        <f t="shared" si="82"/>
        <v>39760.713000000003</v>
      </c>
      <c r="C785" s="41">
        <f t="shared" si="80"/>
        <v>59.64</v>
      </c>
      <c r="D785" s="41"/>
      <c r="E785" s="41">
        <f t="shared" si="79"/>
        <v>59.64</v>
      </c>
      <c r="F785" s="41">
        <f t="shared" si="81"/>
        <v>56.658000000000001</v>
      </c>
      <c r="G785" s="41">
        <f t="shared" si="77"/>
        <v>0</v>
      </c>
      <c r="H785" s="41">
        <f t="shared" si="78"/>
        <v>39817.371000000006</v>
      </c>
      <c r="I785" s="45"/>
      <c r="J785" s="46"/>
      <c r="K785" s="45"/>
      <c r="M785" s="162"/>
    </row>
    <row r="786" spans="1:13" hidden="1" outlineLevel="1" x14ac:dyDescent="0.3">
      <c r="A786" s="15">
        <v>782</v>
      </c>
      <c r="B786" s="49">
        <f t="shared" si="82"/>
        <v>39817.371000000006</v>
      </c>
      <c r="C786" s="41">
        <f t="shared" si="80"/>
        <v>59.73</v>
      </c>
      <c r="D786" s="41"/>
      <c r="E786" s="41">
        <f t="shared" si="79"/>
        <v>59.73</v>
      </c>
      <c r="F786" s="41">
        <f t="shared" si="81"/>
        <v>56.743499999999997</v>
      </c>
      <c r="G786" s="41">
        <f t="shared" si="77"/>
        <v>0</v>
      </c>
      <c r="H786" s="41">
        <f t="shared" si="78"/>
        <v>39874.114500000003</v>
      </c>
      <c r="I786" s="45"/>
      <c r="J786" s="46"/>
      <c r="K786" s="45"/>
      <c r="M786" s="162"/>
    </row>
    <row r="787" spans="1:13" hidden="1" outlineLevel="1" x14ac:dyDescent="0.3">
      <c r="A787" s="15">
        <v>783</v>
      </c>
      <c r="B787" s="49">
        <f t="shared" si="82"/>
        <v>39874.114500000003</v>
      </c>
      <c r="C787" s="41">
        <f t="shared" si="80"/>
        <v>59.81</v>
      </c>
      <c r="D787" s="41"/>
      <c r="E787" s="41">
        <f t="shared" si="79"/>
        <v>59.81</v>
      </c>
      <c r="F787" s="41">
        <f t="shared" si="81"/>
        <v>56.819499999999998</v>
      </c>
      <c r="G787" s="41">
        <f t="shared" si="77"/>
        <v>0</v>
      </c>
      <c r="H787" s="41">
        <f t="shared" si="78"/>
        <v>39930.934000000001</v>
      </c>
      <c r="I787" s="45"/>
      <c r="J787" s="46"/>
      <c r="K787" s="45"/>
      <c r="M787" s="162"/>
    </row>
    <row r="788" spans="1:13" hidden="1" outlineLevel="1" x14ac:dyDescent="0.3">
      <c r="A788" s="15">
        <v>784</v>
      </c>
      <c r="B788" s="49">
        <f t="shared" si="82"/>
        <v>39930.934000000001</v>
      </c>
      <c r="C788" s="41">
        <f t="shared" si="80"/>
        <v>59.9</v>
      </c>
      <c r="D788" s="41"/>
      <c r="E788" s="41">
        <f t="shared" si="79"/>
        <v>59.9</v>
      </c>
      <c r="F788" s="41">
        <f t="shared" si="81"/>
        <v>56.904999999999994</v>
      </c>
      <c r="G788" s="41">
        <f t="shared" si="77"/>
        <v>0</v>
      </c>
      <c r="H788" s="41">
        <f t="shared" si="78"/>
        <v>39987.839</v>
      </c>
      <c r="I788" s="45"/>
      <c r="J788" s="46"/>
      <c r="K788" s="45"/>
      <c r="M788" s="162"/>
    </row>
    <row r="789" spans="1:13" hidden="1" outlineLevel="1" x14ac:dyDescent="0.3">
      <c r="A789" s="15">
        <v>785</v>
      </c>
      <c r="B789" s="49">
        <f t="shared" si="82"/>
        <v>39987.839</v>
      </c>
      <c r="C789" s="41">
        <f t="shared" si="80"/>
        <v>59.98</v>
      </c>
      <c r="D789" s="41"/>
      <c r="E789" s="41">
        <f t="shared" si="79"/>
        <v>59.98</v>
      </c>
      <c r="F789" s="41">
        <f t="shared" si="81"/>
        <v>56.980999999999995</v>
      </c>
      <c r="G789" s="41">
        <f t="shared" si="77"/>
        <v>0</v>
      </c>
      <c r="H789" s="41">
        <f t="shared" si="78"/>
        <v>40044.82</v>
      </c>
      <c r="I789" s="45"/>
      <c r="J789" s="46"/>
      <c r="K789" s="45"/>
      <c r="M789" s="162"/>
    </row>
    <row r="790" spans="1:13" hidden="1" outlineLevel="1" x14ac:dyDescent="0.3">
      <c r="A790" s="15">
        <v>786</v>
      </c>
      <c r="B790" s="49">
        <f t="shared" si="82"/>
        <v>40044.82</v>
      </c>
      <c r="C790" s="41">
        <f t="shared" si="80"/>
        <v>60.07</v>
      </c>
      <c r="D790" s="41"/>
      <c r="E790" s="41">
        <f t="shared" si="79"/>
        <v>60.07</v>
      </c>
      <c r="F790" s="41">
        <f t="shared" si="81"/>
        <v>57.066499999999998</v>
      </c>
      <c r="G790" s="41">
        <f t="shared" si="77"/>
        <v>0</v>
      </c>
      <c r="H790" s="41">
        <f t="shared" si="78"/>
        <v>40101.886500000001</v>
      </c>
      <c r="I790" s="45"/>
      <c r="J790" s="46"/>
      <c r="K790" s="45"/>
      <c r="M790" s="162"/>
    </row>
    <row r="791" spans="1:13" hidden="1" outlineLevel="1" x14ac:dyDescent="0.3">
      <c r="A791" s="15">
        <v>787</v>
      </c>
      <c r="B791" s="49">
        <f t="shared" si="82"/>
        <v>40101.886500000001</v>
      </c>
      <c r="C791" s="41">
        <f t="shared" si="80"/>
        <v>60.15</v>
      </c>
      <c r="D791" s="41"/>
      <c r="E791" s="41">
        <f t="shared" si="79"/>
        <v>60.15</v>
      </c>
      <c r="F791" s="41">
        <f t="shared" si="81"/>
        <v>57.142499999999998</v>
      </c>
      <c r="G791" s="41">
        <f t="shared" si="77"/>
        <v>0</v>
      </c>
      <c r="H791" s="41">
        <f t="shared" si="78"/>
        <v>40159.029000000002</v>
      </c>
      <c r="I791" s="45"/>
      <c r="J791" s="46"/>
      <c r="K791" s="45"/>
      <c r="M791" s="162"/>
    </row>
    <row r="792" spans="1:13" hidden="1" outlineLevel="1" x14ac:dyDescent="0.3">
      <c r="A792" s="15">
        <v>788</v>
      </c>
      <c r="B792" s="49">
        <f t="shared" si="82"/>
        <v>40159.029000000002</v>
      </c>
      <c r="C792" s="41">
        <f t="shared" si="80"/>
        <v>60.24</v>
      </c>
      <c r="D792" s="41"/>
      <c r="E792" s="41">
        <f t="shared" si="79"/>
        <v>60.24</v>
      </c>
      <c r="F792" s="41">
        <f t="shared" si="81"/>
        <v>57.228000000000002</v>
      </c>
      <c r="G792" s="41">
        <f t="shared" ref="G792:G855" si="83">IF(F792&gt;0,0,E792-F792)</f>
        <v>0</v>
      </c>
      <c r="H792" s="41">
        <f t="shared" si="78"/>
        <v>40216.257000000005</v>
      </c>
      <c r="I792" s="45"/>
      <c r="J792" s="46"/>
      <c r="K792" s="45"/>
      <c r="M792" s="162"/>
    </row>
    <row r="793" spans="1:13" hidden="1" outlineLevel="1" x14ac:dyDescent="0.3">
      <c r="A793" s="15">
        <v>789</v>
      </c>
      <c r="B793" s="49">
        <f t="shared" si="82"/>
        <v>40216.257000000005</v>
      </c>
      <c r="C793" s="41">
        <f t="shared" si="80"/>
        <v>60.32</v>
      </c>
      <c r="D793" s="41"/>
      <c r="E793" s="41">
        <f t="shared" si="79"/>
        <v>60.32</v>
      </c>
      <c r="F793" s="41">
        <f t="shared" si="81"/>
        <v>57.303999999999995</v>
      </c>
      <c r="G793" s="41">
        <f t="shared" si="83"/>
        <v>0</v>
      </c>
      <c r="H793" s="41">
        <f t="shared" si="78"/>
        <v>40273.561000000002</v>
      </c>
      <c r="I793" s="45"/>
      <c r="J793" s="46"/>
      <c r="K793" s="45"/>
      <c r="M793" s="162"/>
    </row>
    <row r="794" spans="1:13" hidden="1" outlineLevel="1" x14ac:dyDescent="0.3">
      <c r="A794" s="15">
        <v>790</v>
      </c>
      <c r="B794" s="49">
        <f t="shared" si="82"/>
        <v>40273.561000000002</v>
      </c>
      <c r="C794" s="41">
        <f t="shared" si="80"/>
        <v>60.41</v>
      </c>
      <c r="D794" s="41"/>
      <c r="E794" s="41">
        <f t="shared" si="79"/>
        <v>60.41</v>
      </c>
      <c r="F794" s="41">
        <f t="shared" si="81"/>
        <v>57.389499999999991</v>
      </c>
      <c r="G794" s="41">
        <f t="shared" si="83"/>
        <v>0</v>
      </c>
      <c r="H794" s="41">
        <f t="shared" si="78"/>
        <v>40330.950499999999</v>
      </c>
      <c r="I794" s="45"/>
      <c r="J794" s="46"/>
      <c r="K794" s="45"/>
      <c r="M794" s="162"/>
    </row>
    <row r="795" spans="1:13" hidden="1" outlineLevel="1" x14ac:dyDescent="0.3">
      <c r="A795" s="15">
        <v>791</v>
      </c>
      <c r="B795" s="49">
        <f t="shared" si="82"/>
        <v>40330.950499999999</v>
      </c>
      <c r="C795" s="41">
        <f t="shared" si="80"/>
        <v>60.5</v>
      </c>
      <c r="D795" s="41"/>
      <c r="E795" s="41">
        <f t="shared" si="79"/>
        <v>60.5</v>
      </c>
      <c r="F795" s="41">
        <f t="shared" si="81"/>
        <v>57.474999999999994</v>
      </c>
      <c r="G795" s="41">
        <f t="shared" si="83"/>
        <v>0</v>
      </c>
      <c r="H795" s="41">
        <f t="shared" si="78"/>
        <v>40388.425499999998</v>
      </c>
      <c r="I795" s="45"/>
      <c r="J795" s="46"/>
      <c r="K795" s="45"/>
      <c r="M795" s="162"/>
    </row>
    <row r="796" spans="1:13" hidden="1" outlineLevel="1" x14ac:dyDescent="0.3">
      <c r="A796" s="15">
        <v>792</v>
      </c>
      <c r="B796" s="49">
        <f t="shared" si="82"/>
        <v>40388.425499999998</v>
      </c>
      <c r="C796" s="41">
        <f t="shared" si="80"/>
        <v>60.58</v>
      </c>
      <c r="D796" s="41"/>
      <c r="E796" s="41">
        <f t="shared" si="79"/>
        <v>60.58</v>
      </c>
      <c r="F796" s="41">
        <f t="shared" si="81"/>
        <v>57.550999999999995</v>
      </c>
      <c r="G796" s="41">
        <f t="shared" si="83"/>
        <v>0</v>
      </c>
      <c r="H796" s="41">
        <f t="shared" si="78"/>
        <v>40445.976499999997</v>
      </c>
      <c r="I796" s="45"/>
      <c r="J796" s="46"/>
      <c r="K796" s="45"/>
      <c r="M796" s="162"/>
    </row>
    <row r="797" spans="1:13" hidden="1" outlineLevel="1" x14ac:dyDescent="0.3">
      <c r="A797" s="15">
        <v>793</v>
      </c>
      <c r="B797" s="49">
        <f t="shared" si="82"/>
        <v>40445.976499999997</v>
      </c>
      <c r="C797" s="41">
        <f t="shared" si="80"/>
        <v>60.67</v>
      </c>
      <c r="D797" s="41"/>
      <c r="E797" s="41">
        <f t="shared" si="79"/>
        <v>60.67</v>
      </c>
      <c r="F797" s="41">
        <f t="shared" si="81"/>
        <v>57.636499999999998</v>
      </c>
      <c r="G797" s="41">
        <f t="shared" si="83"/>
        <v>0</v>
      </c>
      <c r="H797" s="41">
        <f t="shared" si="78"/>
        <v>40503.612999999998</v>
      </c>
      <c r="I797" s="45"/>
      <c r="J797" s="46"/>
      <c r="K797" s="45"/>
      <c r="M797" s="162"/>
    </row>
    <row r="798" spans="1:13" hidden="1" outlineLevel="1" x14ac:dyDescent="0.3">
      <c r="A798" s="15">
        <v>794</v>
      </c>
      <c r="B798" s="49">
        <f t="shared" si="82"/>
        <v>40503.612999999998</v>
      </c>
      <c r="C798" s="41">
        <f t="shared" si="80"/>
        <v>60.76</v>
      </c>
      <c r="D798" s="41"/>
      <c r="E798" s="41">
        <f t="shared" si="79"/>
        <v>60.76</v>
      </c>
      <c r="F798" s="41">
        <f t="shared" si="81"/>
        <v>57.721999999999994</v>
      </c>
      <c r="G798" s="41">
        <f t="shared" si="83"/>
        <v>0</v>
      </c>
      <c r="H798" s="41">
        <f t="shared" si="78"/>
        <v>40561.334999999999</v>
      </c>
      <c r="I798" s="45"/>
      <c r="J798" s="46"/>
      <c r="K798" s="45"/>
      <c r="M798" s="162"/>
    </row>
    <row r="799" spans="1:13" hidden="1" outlineLevel="1" x14ac:dyDescent="0.3">
      <c r="A799" s="15">
        <v>795</v>
      </c>
      <c r="B799" s="49">
        <f t="shared" si="82"/>
        <v>40561.334999999999</v>
      </c>
      <c r="C799" s="41">
        <f t="shared" si="80"/>
        <v>60.84</v>
      </c>
      <c r="D799" s="41"/>
      <c r="E799" s="41">
        <f t="shared" si="79"/>
        <v>60.84</v>
      </c>
      <c r="F799" s="41">
        <f t="shared" si="81"/>
        <v>57.798000000000002</v>
      </c>
      <c r="G799" s="41">
        <f t="shared" si="83"/>
        <v>0</v>
      </c>
      <c r="H799" s="41">
        <f t="shared" si="78"/>
        <v>40619.133000000002</v>
      </c>
      <c r="I799" s="45"/>
      <c r="J799" s="46"/>
      <c r="K799" s="45"/>
      <c r="M799" s="162"/>
    </row>
    <row r="800" spans="1:13" hidden="1" outlineLevel="1" x14ac:dyDescent="0.3">
      <c r="A800" s="15">
        <v>796</v>
      </c>
      <c r="B800" s="49">
        <f t="shared" si="82"/>
        <v>40619.133000000002</v>
      </c>
      <c r="C800" s="41">
        <f t="shared" si="80"/>
        <v>60.93</v>
      </c>
      <c r="D800" s="41"/>
      <c r="E800" s="41">
        <f t="shared" si="79"/>
        <v>60.93</v>
      </c>
      <c r="F800" s="41">
        <f t="shared" si="81"/>
        <v>57.883499999999998</v>
      </c>
      <c r="G800" s="41">
        <f t="shared" si="83"/>
        <v>0</v>
      </c>
      <c r="H800" s="41">
        <f t="shared" si="78"/>
        <v>40677.016500000005</v>
      </c>
      <c r="I800" s="45"/>
      <c r="J800" s="46"/>
      <c r="K800" s="45"/>
      <c r="M800" s="162"/>
    </row>
    <row r="801" spans="1:13" hidden="1" outlineLevel="1" x14ac:dyDescent="0.3">
      <c r="A801" s="15">
        <v>797</v>
      </c>
      <c r="B801" s="49">
        <f t="shared" si="82"/>
        <v>40677.016500000005</v>
      </c>
      <c r="C801" s="41">
        <f t="shared" si="80"/>
        <v>61.02</v>
      </c>
      <c r="D801" s="41"/>
      <c r="E801" s="41">
        <f t="shared" si="79"/>
        <v>61.02</v>
      </c>
      <c r="F801" s="41">
        <f t="shared" si="81"/>
        <v>57.969000000000001</v>
      </c>
      <c r="G801" s="41">
        <f t="shared" si="83"/>
        <v>0</v>
      </c>
      <c r="H801" s="41">
        <f t="shared" si="78"/>
        <v>40734.985500000003</v>
      </c>
      <c r="I801" s="45"/>
      <c r="J801" s="46"/>
      <c r="K801" s="45"/>
      <c r="M801" s="162"/>
    </row>
    <row r="802" spans="1:13" hidden="1" outlineLevel="1" x14ac:dyDescent="0.3">
      <c r="A802" s="15">
        <v>798</v>
      </c>
      <c r="B802" s="49">
        <f t="shared" si="82"/>
        <v>40734.985500000003</v>
      </c>
      <c r="C802" s="41">
        <f t="shared" si="80"/>
        <v>61.1</v>
      </c>
      <c r="D802" s="41"/>
      <c r="E802" s="41">
        <f t="shared" si="79"/>
        <v>61.1</v>
      </c>
      <c r="F802" s="41">
        <f t="shared" si="81"/>
        <v>58.045000000000002</v>
      </c>
      <c r="G802" s="41">
        <f t="shared" si="83"/>
        <v>0</v>
      </c>
      <c r="H802" s="41">
        <f t="shared" ref="H802:H865" si="84">B802+F802+(D802*gebuehr)</f>
        <v>40793.030500000001</v>
      </c>
      <c r="I802" s="45"/>
      <c r="J802" s="46"/>
      <c r="K802" s="45"/>
      <c r="M802" s="162"/>
    </row>
    <row r="803" spans="1:13" hidden="1" outlineLevel="1" x14ac:dyDescent="0.3">
      <c r="A803" s="15">
        <v>799</v>
      </c>
      <c r="B803" s="49">
        <f t="shared" si="82"/>
        <v>40793.030500000001</v>
      </c>
      <c r="C803" s="41">
        <f t="shared" si="80"/>
        <v>61.19</v>
      </c>
      <c r="D803" s="41"/>
      <c r="E803" s="41">
        <f t="shared" si="79"/>
        <v>61.19</v>
      </c>
      <c r="F803" s="41">
        <f t="shared" si="81"/>
        <v>58.130499999999998</v>
      </c>
      <c r="G803" s="41">
        <f t="shared" si="83"/>
        <v>0</v>
      </c>
      <c r="H803" s="41">
        <f t="shared" si="84"/>
        <v>40851.161</v>
      </c>
      <c r="I803" s="45"/>
      <c r="J803" s="46"/>
      <c r="K803" s="45"/>
      <c r="M803" s="162"/>
    </row>
    <row r="804" spans="1:13" hidden="1" outlineLevel="1" x14ac:dyDescent="0.3">
      <c r="A804" s="15">
        <v>800</v>
      </c>
      <c r="B804" s="49">
        <f t="shared" si="82"/>
        <v>40851.161</v>
      </c>
      <c r="C804" s="41">
        <f t="shared" si="80"/>
        <v>61.28</v>
      </c>
      <c r="D804" s="41"/>
      <c r="E804" s="41">
        <f t="shared" si="79"/>
        <v>61.28</v>
      </c>
      <c r="F804" s="41">
        <f t="shared" si="81"/>
        <v>58.216000000000001</v>
      </c>
      <c r="G804" s="41">
        <f t="shared" si="83"/>
        <v>0</v>
      </c>
      <c r="H804" s="41">
        <f t="shared" si="84"/>
        <v>40909.377</v>
      </c>
      <c r="I804" s="45"/>
      <c r="J804" s="46"/>
      <c r="K804" s="45"/>
      <c r="M804" s="162"/>
    </row>
    <row r="805" spans="1:13" hidden="1" outlineLevel="1" x14ac:dyDescent="0.3">
      <c r="A805" s="15">
        <v>801</v>
      </c>
      <c r="B805" s="49">
        <f t="shared" si="82"/>
        <v>40909.377</v>
      </c>
      <c r="C805" s="41">
        <f t="shared" si="80"/>
        <v>61.36</v>
      </c>
      <c r="D805" s="41"/>
      <c r="E805" s="41">
        <f t="shared" si="79"/>
        <v>61.36</v>
      </c>
      <c r="F805" s="41">
        <f t="shared" si="81"/>
        <v>58.291999999999994</v>
      </c>
      <c r="G805" s="41">
        <f t="shared" si="83"/>
        <v>0</v>
      </c>
      <c r="H805" s="41">
        <f t="shared" si="84"/>
        <v>40967.669000000002</v>
      </c>
      <c r="I805" s="45"/>
      <c r="J805" s="46"/>
      <c r="K805" s="45"/>
      <c r="M805" s="162"/>
    </row>
    <row r="806" spans="1:13" hidden="1" outlineLevel="1" x14ac:dyDescent="0.3">
      <c r="A806" s="15">
        <v>802</v>
      </c>
      <c r="B806" s="49">
        <f t="shared" si="82"/>
        <v>40967.669000000002</v>
      </c>
      <c r="C806" s="41">
        <f t="shared" si="80"/>
        <v>61.45</v>
      </c>
      <c r="D806" s="41"/>
      <c r="E806" s="41">
        <f t="shared" si="79"/>
        <v>61.45</v>
      </c>
      <c r="F806" s="41">
        <f t="shared" si="81"/>
        <v>58.377499999999998</v>
      </c>
      <c r="G806" s="41">
        <f t="shared" si="83"/>
        <v>0</v>
      </c>
      <c r="H806" s="41">
        <f t="shared" si="84"/>
        <v>41026.046500000004</v>
      </c>
      <c r="I806" s="45"/>
      <c r="J806" s="46"/>
      <c r="K806" s="45"/>
      <c r="M806" s="162"/>
    </row>
    <row r="807" spans="1:13" hidden="1" outlineLevel="1" x14ac:dyDescent="0.3">
      <c r="A807" s="15">
        <v>803</v>
      </c>
      <c r="B807" s="49">
        <f t="shared" si="82"/>
        <v>41026.046500000004</v>
      </c>
      <c r="C807" s="41">
        <f t="shared" si="80"/>
        <v>61.54</v>
      </c>
      <c r="D807" s="41"/>
      <c r="E807" s="41">
        <f t="shared" si="79"/>
        <v>61.54</v>
      </c>
      <c r="F807" s="41">
        <f t="shared" si="81"/>
        <v>58.462999999999994</v>
      </c>
      <c r="G807" s="41">
        <f t="shared" si="83"/>
        <v>0</v>
      </c>
      <c r="H807" s="41">
        <f t="shared" si="84"/>
        <v>41084.509500000007</v>
      </c>
      <c r="I807" s="45"/>
      <c r="J807" s="46"/>
      <c r="K807" s="45"/>
      <c r="M807" s="162"/>
    </row>
    <row r="808" spans="1:13" hidden="1" outlineLevel="1" x14ac:dyDescent="0.3">
      <c r="A808" s="15">
        <v>804</v>
      </c>
      <c r="B808" s="49">
        <f t="shared" si="82"/>
        <v>41084.509500000007</v>
      </c>
      <c r="C808" s="41">
        <f t="shared" si="80"/>
        <v>61.63</v>
      </c>
      <c r="D808" s="41"/>
      <c r="E808" s="41">
        <f t="shared" si="79"/>
        <v>61.63</v>
      </c>
      <c r="F808" s="41">
        <f t="shared" si="81"/>
        <v>58.548499999999997</v>
      </c>
      <c r="G808" s="41">
        <f t="shared" si="83"/>
        <v>0</v>
      </c>
      <c r="H808" s="41">
        <f t="shared" si="84"/>
        <v>41143.058000000005</v>
      </c>
      <c r="I808" s="45"/>
      <c r="J808" s="46"/>
      <c r="K808" s="45"/>
      <c r="M808" s="162"/>
    </row>
    <row r="809" spans="1:13" hidden="1" outlineLevel="1" x14ac:dyDescent="0.3">
      <c r="A809" s="15">
        <v>805</v>
      </c>
      <c r="B809" s="49">
        <f t="shared" si="82"/>
        <v>41143.058000000005</v>
      </c>
      <c r="C809" s="41">
        <f t="shared" si="80"/>
        <v>61.71</v>
      </c>
      <c r="D809" s="41"/>
      <c r="E809" s="41">
        <f t="shared" si="79"/>
        <v>61.71</v>
      </c>
      <c r="F809" s="41">
        <f t="shared" si="81"/>
        <v>58.624499999999998</v>
      </c>
      <c r="G809" s="41">
        <f t="shared" si="83"/>
        <v>0</v>
      </c>
      <c r="H809" s="41">
        <f t="shared" si="84"/>
        <v>41201.682500000003</v>
      </c>
      <c r="I809" s="45"/>
      <c r="J809" s="46"/>
      <c r="K809" s="45"/>
      <c r="M809" s="162"/>
    </row>
    <row r="810" spans="1:13" hidden="1" outlineLevel="1" x14ac:dyDescent="0.3">
      <c r="A810" s="15">
        <v>806</v>
      </c>
      <c r="B810" s="49">
        <f t="shared" si="82"/>
        <v>41201.682500000003</v>
      </c>
      <c r="C810" s="41">
        <f t="shared" si="80"/>
        <v>61.8</v>
      </c>
      <c r="D810" s="41"/>
      <c r="E810" s="41">
        <f t="shared" si="79"/>
        <v>61.8</v>
      </c>
      <c r="F810" s="41">
        <f t="shared" si="81"/>
        <v>58.709999999999994</v>
      </c>
      <c r="G810" s="41">
        <f t="shared" si="83"/>
        <v>0</v>
      </c>
      <c r="H810" s="41">
        <f t="shared" si="84"/>
        <v>41260.392500000002</v>
      </c>
      <c r="I810" s="45"/>
      <c r="J810" s="46"/>
      <c r="K810" s="45"/>
      <c r="M810" s="162"/>
    </row>
    <row r="811" spans="1:13" hidden="1" outlineLevel="1" x14ac:dyDescent="0.3">
      <c r="A811" s="15">
        <v>807</v>
      </c>
      <c r="B811" s="49">
        <f t="shared" si="82"/>
        <v>41260.392500000002</v>
      </c>
      <c r="C811" s="41">
        <f t="shared" si="80"/>
        <v>61.89</v>
      </c>
      <c r="D811" s="41"/>
      <c r="E811" s="41">
        <f t="shared" si="79"/>
        <v>61.89</v>
      </c>
      <c r="F811" s="41">
        <f t="shared" si="81"/>
        <v>58.795499999999997</v>
      </c>
      <c r="G811" s="41">
        <f t="shared" si="83"/>
        <v>0</v>
      </c>
      <c r="H811" s="41">
        <f t="shared" si="84"/>
        <v>41319.188000000002</v>
      </c>
      <c r="I811" s="45"/>
      <c r="J811" s="46"/>
      <c r="K811" s="45"/>
      <c r="M811" s="162"/>
    </row>
    <row r="812" spans="1:13" hidden="1" outlineLevel="1" x14ac:dyDescent="0.3">
      <c r="A812" s="15">
        <v>808</v>
      </c>
      <c r="B812" s="49">
        <f t="shared" si="82"/>
        <v>41319.188000000002</v>
      </c>
      <c r="C812" s="41">
        <f t="shared" si="80"/>
        <v>61.98</v>
      </c>
      <c r="D812" s="41"/>
      <c r="E812" s="41">
        <f t="shared" si="79"/>
        <v>61.98</v>
      </c>
      <c r="F812" s="41">
        <f t="shared" si="81"/>
        <v>58.880999999999993</v>
      </c>
      <c r="G812" s="41">
        <f t="shared" si="83"/>
        <v>0</v>
      </c>
      <c r="H812" s="41">
        <f t="shared" si="84"/>
        <v>41378.069000000003</v>
      </c>
      <c r="I812" s="45"/>
      <c r="J812" s="46"/>
      <c r="K812" s="45"/>
      <c r="M812" s="162"/>
    </row>
    <row r="813" spans="1:13" hidden="1" outlineLevel="1" x14ac:dyDescent="0.3">
      <c r="A813" s="15">
        <v>809</v>
      </c>
      <c r="B813" s="49">
        <f t="shared" si="82"/>
        <v>41378.069000000003</v>
      </c>
      <c r="C813" s="41">
        <f t="shared" si="80"/>
        <v>62.07</v>
      </c>
      <c r="D813" s="41"/>
      <c r="E813" s="41">
        <f t="shared" si="79"/>
        <v>62.07</v>
      </c>
      <c r="F813" s="41">
        <f t="shared" si="81"/>
        <v>58.966499999999996</v>
      </c>
      <c r="G813" s="41">
        <f t="shared" si="83"/>
        <v>0</v>
      </c>
      <c r="H813" s="41">
        <f t="shared" si="84"/>
        <v>41437.035500000005</v>
      </c>
      <c r="I813" s="45"/>
      <c r="J813" s="46"/>
      <c r="K813" s="45"/>
      <c r="M813" s="162"/>
    </row>
    <row r="814" spans="1:13" hidden="1" outlineLevel="1" x14ac:dyDescent="0.3">
      <c r="A814" s="15">
        <v>810</v>
      </c>
      <c r="B814" s="49">
        <f t="shared" si="82"/>
        <v>41437.035500000005</v>
      </c>
      <c r="C814" s="41">
        <f t="shared" si="80"/>
        <v>62.16</v>
      </c>
      <c r="D814" s="41">
        <f>D544</f>
        <v>200</v>
      </c>
      <c r="E814" s="41">
        <f t="shared" si="79"/>
        <v>62.16</v>
      </c>
      <c r="F814" s="41">
        <f t="shared" si="81"/>
        <v>59.051999999999992</v>
      </c>
      <c r="G814" s="41">
        <f t="shared" si="83"/>
        <v>0</v>
      </c>
      <c r="H814" s="41">
        <f t="shared" si="84"/>
        <v>41686.087500000009</v>
      </c>
      <c r="I814" s="47">
        <f>D814+I784</f>
        <v>15400</v>
      </c>
      <c r="J814" s="41"/>
      <c r="K814" s="45"/>
      <c r="M814" s="162"/>
    </row>
    <row r="815" spans="1:13" hidden="1" outlineLevel="1" x14ac:dyDescent="0.3">
      <c r="A815" s="15">
        <v>811</v>
      </c>
      <c r="B815" s="49">
        <f t="shared" si="82"/>
        <v>41686.087500000009</v>
      </c>
      <c r="C815" s="41">
        <f t="shared" si="80"/>
        <v>62.53</v>
      </c>
      <c r="D815" s="41"/>
      <c r="E815" s="41">
        <f t="shared" si="79"/>
        <v>62.53</v>
      </c>
      <c r="F815" s="41">
        <f t="shared" si="81"/>
        <v>59.403500000000001</v>
      </c>
      <c r="G815" s="41">
        <f t="shared" si="83"/>
        <v>0</v>
      </c>
      <c r="H815" s="41">
        <f t="shared" si="84"/>
        <v>41745.491000000009</v>
      </c>
      <c r="I815" s="45"/>
      <c r="J815" s="46"/>
      <c r="K815" s="45"/>
      <c r="M815" s="162"/>
    </row>
    <row r="816" spans="1:13" hidden="1" outlineLevel="1" x14ac:dyDescent="0.3">
      <c r="A816" s="15">
        <v>812</v>
      </c>
      <c r="B816" s="49">
        <f t="shared" si="82"/>
        <v>41745.491000000009</v>
      </c>
      <c r="C816" s="41">
        <f t="shared" si="80"/>
        <v>62.62</v>
      </c>
      <c r="D816" s="41"/>
      <c r="E816" s="41">
        <f t="shared" si="79"/>
        <v>62.62</v>
      </c>
      <c r="F816" s="41">
        <f t="shared" si="81"/>
        <v>59.488999999999997</v>
      </c>
      <c r="G816" s="41">
        <f t="shared" si="83"/>
        <v>0</v>
      </c>
      <c r="H816" s="41">
        <f t="shared" si="84"/>
        <v>41804.98000000001</v>
      </c>
      <c r="I816" s="45"/>
      <c r="J816" s="46"/>
      <c r="K816" s="45"/>
      <c r="M816" s="162"/>
    </row>
    <row r="817" spans="1:13" hidden="1" outlineLevel="1" x14ac:dyDescent="0.3">
      <c r="A817" s="15">
        <v>813</v>
      </c>
      <c r="B817" s="49">
        <f t="shared" si="82"/>
        <v>41804.98000000001</v>
      </c>
      <c r="C817" s="41">
        <f t="shared" si="80"/>
        <v>62.71</v>
      </c>
      <c r="D817" s="41"/>
      <c r="E817" s="41">
        <f t="shared" si="79"/>
        <v>62.71</v>
      </c>
      <c r="F817" s="41">
        <f t="shared" si="81"/>
        <v>59.5745</v>
      </c>
      <c r="G817" s="41">
        <f t="shared" si="83"/>
        <v>0</v>
      </c>
      <c r="H817" s="41">
        <f t="shared" si="84"/>
        <v>41864.554500000013</v>
      </c>
      <c r="I817" s="45"/>
      <c r="J817" s="46"/>
      <c r="K817" s="45"/>
      <c r="M817" s="162"/>
    </row>
    <row r="818" spans="1:13" hidden="1" outlineLevel="1" x14ac:dyDescent="0.3">
      <c r="A818" s="15">
        <v>814</v>
      </c>
      <c r="B818" s="49">
        <f t="shared" si="82"/>
        <v>41864.554500000013</v>
      </c>
      <c r="C818" s="41">
        <f t="shared" si="80"/>
        <v>62.8</v>
      </c>
      <c r="D818" s="41"/>
      <c r="E818" s="41">
        <f t="shared" si="79"/>
        <v>62.8</v>
      </c>
      <c r="F818" s="41">
        <f t="shared" si="81"/>
        <v>59.66</v>
      </c>
      <c r="G818" s="41">
        <f t="shared" si="83"/>
        <v>0</v>
      </c>
      <c r="H818" s="41">
        <f t="shared" si="84"/>
        <v>41924.214500000016</v>
      </c>
      <c r="I818" s="45"/>
      <c r="J818" s="46"/>
      <c r="K818" s="45"/>
      <c r="M818" s="162"/>
    </row>
    <row r="819" spans="1:13" hidden="1" outlineLevel="1" x14ac:dyDescent="0.3">
      <c r="A819" s="15">
        <v>815</v>
      </c>
      <c r="B819" s="49">
        <f t="shared" si="82"/>
        <v>41924.214500000016</v>
      </c>
      <c r="C819" s="41">
        <f t="shared" si="80"/>
        <v>62.89</v>
      </c>
      <c r="D819" s="41"/>
      <c r="E819" s="41">
        <f t="shared" si="79"/>
        <v>62.89</v>
      </c>
      <c r="F819" s="41">
        <f t="shared" si="81"/>
        <v>59.7455</v>
      </c>
      <c r="G819" s="41">
        <f t="shared" si="83"/>
        <v>0</v>
      </c>
      <c r="H819" s="41">
        <f t="shared" si="84"/>
        <v>41983.960000000014</v>
      </c>
      <c r="I819" s="45"/>
      <c r="J819" s="46"/>
      <c r="K819" s="45"/>
      <c r="M819" s="162"/>
    </row>
    <row r="820" spans="1:13" hidden="1" outlineLevel="1" x14ac:dyDescent="0.3">
      <c r="A820" s="15">
        <v>816</v>
      </c>
      <c r="B820" s="49">
        <f t="shared" si="82"/>
        <v>41983.960000000014</v>
      </c>
      <c r="C820" s="41">
        <f t="shared" si="80"/>
        <v>62.98</v>
      </c>
      <c r="D820" s="41"/>
      <c r="E820" s="41">
        <f t="shared" si="79"/>
        <v>62.98</v>
      </c>
      <c r="F820" s="41">
        <f t="shared" si="81"/>
        <v>59.830999999999996</v>
      </c>
      <c r="G820" s="41">
        <f t="shared" si="83"/>
        <v>0</v>
      </c>
      <c r="H820" s="41">
        <f t="shared" si="84"/>
        <v>42043.791000000012</v>
      </c>
      <c r="I820" s="45"/>
      <c r="J820" s="46"/>
      <c r="K820" s="45"/>
      <c r="M820" s="162"/>
    </row>
    <row r="821" spans="1:13" hidden="1" outlineLevel="1" x14ac:dyDescent="0.3">
      <c r="A821" s="15">
        <v>817</v>
      </c>
      <c r="B821" s="49">
        <f t="shared" si="82"/>
        <v>42043.791000000012</v>
      </c>
      <c r="C821" s="41">
        <f t="shared" si="80"/>
        <v>63.07</v>
      </c>
      <c r="D821" s="41"/>
      <c r="E821" s="41">
        <f t="shared" si="79"/>
        <v>63.07</v>
      </c>
      <c r="F821" s="41">
        <f t="shared" si="81"/>
        <v>59.916499999999999</v>
      </c>
      <c r="G821" s="41">
        <f t="shared" si="83"/>
        <v>0</v>
      </c>
      <c r="H821" s="41">
        <f t="shared" si="84"/>
        <v>42103.707500000011</v>
      </c>
      <c r="I821" s="45"/>
      <c r="J821" s="46"/>
      <c r="K821" s="45"/>
      <c r="M821" s="162"/>
    </row>
    <row r="822" spans="1:13" hidden="1" outlineLevel="1" x14ac:dyDescent="0.3">
      <c r="A822" s="15">
        <v>818</v>
      </c>
      <c r="B822" s="49">
        <f t="shared" si="82"/>
        <v>42103.707500000011</v>
      </c>
      <c r="C822" s="41">
        <f t="shared" si="80"/>
        <v>63.16</v>
      </c>
      <c r="D822" s="41"/>
      <c r="E822" s="41">
        <f t="shared" si="79"/>
        <v>63.16</v>
      </c>
      <c r="F822" s="41">
        <f t="shared" si="81"/>
        <v>60.001999999999995</v>
      </c>
      <c r="G822" s="41">
        <f t="shared" si="83"/>
        <v>0</v>
      </c>
      <c r="H822" s="41">
        <f t="shared" si="84"/>
        <v>42163.709500000012</v>
      </c>
      <c r="I822" s="45"/>
      <c r="J822" s="46"/>
      <c r="K822" s="45"/>
      <c r="M822" s="162"/>
    </row>
    <row r="823" spans="1:13" hidden="1" outlineLevel="1" x14ac:dyDescent="0.3">
      <c r="A823" s="15">
        <v>819</v>
      </c>
      <c r="B823" s="49">
        <f t="shared" si="82"/>
        <v>42163.709500000012</v>
      </c>
      <c r="C823" s="41">
        <f t="shared" si="80"/>
        <v>63.25</v>
      </c>
      <c r="D823" s="41"/>
      <c r="E823" s="41">
        <f t="shared" si="79"/>
        <v>63.25</v>
      </c>
      <c r="F823" s="41">
        <f t="shared" si="81"/>
        <v>60.087499999999999</v>
      </c>
      <c r="G823" s="41">
        <f t="shared" si="83"/>
        <v>0</v>
      </c>
      <c r="H823" s="41">
        <f t="shared" si="84"/>
        <v>42223.797000000013</v>
      </c>
      <c r="I823" s="45"/>
      <c r="J823" s="46"/>
      <c r="K823" s="45"/>
      <c r="M823" s="162"/>
    </row>
    <row r="824" spans="1:13" hidden="1" outlineLevel="1" x14ac:dyDescent="0.3">
      <c r="A824" s="15">
        <v>820</v>
      </c>
      <c r="B824" s="49">
        <f t="shared" si="82"/>
        <v>42223.797000000013</v>
      </c>
      <c r="C824" s="41">
        <f t="shared" si="80"/>
        <v>63.34</v>
      </c>
      <c r="D824" s="41"/>
      <c r="E824" s="41">
        <f t="shared" si="79"/>
        <v>63.34</v>
      </c>
      <c r="F824" s="41">
        <f t="shared" si="81"/>
        <v>60.173000000000002</v>
      </c>
      <c r="G824" s="41">
        <f t="shared" si="83"/>
        <v>0</v>
      </c>
      <c r="H824" s="41">
        <f t="shared" si="84"/>
        <v>42283.970000000016</v>
      </c>
      <c r="I824" s="45"/>
      <c r="J824" s="46"/>
      <c r="K824" s="45"/>
      <c r="M824" s="162"/>
    </row>
    <row r="825" spans="1:13" hidden="1" outlineLevel="1" x14ac:dyDescent="0.3">
      <c r="A825" s="15">
        <v>821</v>
      </c>
      <c r="B825" s="49">
        <f t="shared" si="82"/>
        <v>42283.970000000016</v>
      </c>
      <c r="C825" s="41">
        <f t="shared" si="80"/>
        <v>63.43</v>
      </c>
      <c r="D825" s="41"/>
      <c r="E825" s="41">
        <f t="shared" si="79"/>
        <v>63.43</v>
      </c>
      <c r="F825" s="41">
        <f t="shared" si="81"/>
        <v>60.258499999999998</v>
      </c>
      <c r="G825" s="41">
        <f t="shared" si="83"/>
        <v>0</v>
      </c>
      <c r="H825" s="41">
        <f t="shared" si="84"/>
        <v>42344.228500000019</v>
      </c>
      <c r="I825" s="45"/>
      <c r="J825" s="46"/>
      <c r="K825" s="45"/>
      <c r="M825" s="162"/>
    </row>
    <row r="826" spans="1:13" hidden="1" outlineLevel="1" x14ac:dyDescent="0.3">
      <c r="A826" s="15">
        <v>822</v>
      </c>
      <c r="B826" s="49">
        <f t="shared" si="82"/>
        <v>42344.228500000019</v>
      </c>
      <c r="C826" s="41">
        <f t="shared" si="80"/>
        <v>63.52</v>
      </c>
      <c r="D826" s="41"/>
      <c r="E826" s="41">
        <f t="shared" si="79"/>
        <v>63.52</v>
      </c>
      <c r="F826" s="41">
        <f t="shared" si="81"/>
        <v>60.344000000000001</v>
      </c>
      <c r="G826" s="41">
        <f t="shared" si="83"/>
        <v>0</v>
      </c>
      <c r="H826" s="41">
        <f t="shared" si="84"/>
        <v>42404.572500000017</v>
      </c>
      <c r="I826" s="45"/>
      <c r="J826" s="46"/>
      <c r="K826" s="45"/>
      <c r="M826" s="162"/>
    </row>
    <row r="827" spans="1:13" hidden="1" outlineLevel="1" x14ac:dyDescent="0.3">
      <c r="A827" s="15">
        <v>823</v>
      </c>
      <c r="B827" s="49">
        <f t="shared" si="82"/>
        <v>42404.572500000017</v>
      </c>
      <c r="C827" s="41">
        <f t="shared" si="80"/>
        <v>63.61</v>
      </c>
      <c r="D827" s="41"/>
      <c r="E827" s="41">
        <f t="shared" si="79"/>
        <v>63.61</v>
      </c>
      <c r="F827" s="41">
        <f t="shared" si="81"/>
        <v>60.429499999999997</v>
      </c>
      <c r="G827" s="41">
        <f t="shared" si="83"/>
        <v>0</v>
      </c>
      <c r="H827" s="41">
        <f t="shared" si="84"/>
        <v>42465.002000000015</v>
      </c>
      <c r="I827" s="45"/>
      <c r="J827" s="46"/>
      <c r="K827" s="45"/>
      <c r="M827" s="162"/>
    </row>
    <row r="828" spans="1:13" hidden="1" outlineLevel="1" x14ac:dyDescent="0.3">
      <c r="A828" s="15">
        <v>824</v>
      </c>
      <c r="B828" s="49">
        <f t="shared" si="82"/>
        <v>42465.002000000015</v>
      </c>
      <c r="C828" s="41">
        <f t="shared" si="80"/>
        <v>63.7</v>
      </c>
      <c r="D828" s="41"/>
      <c r="E828" s="41">
        <f t="shared" si="79"/>
        <v>63.7</v>
      </c>
      <c r="F828" s="41">
        <f t="shared" si="81"/>
        <v>60.515000000000001</v>
      </c>
      <c r="G828" s="41">
        <f t="shared" si="83"/>
        <v>0</v>
      </c>
      <c r="H828" s="41">
        <f t="shared" si="84"/>
        <v>42525.517000000014</v>
      </c>
      <c r="I828" s="45"/>
      <c r="J828" s="46"/>
      <c r="K828" s="45"/>
      <c r="M828" s="162"/>
    </row>
    <row r="829" spans="1:13" hidden="1" outlineLevel="1" x14ac:dyDescent="0.3">
      <c r="A829" s="15">
        <v>825</v>
      </c>
      <c r="B829" s="49">
        <f t="shared" si="82"/>
        <v>42525.517000000014</v>
      </c>
      <c r="C829" s="41">
        <f t="shared" si="80"/>
        <v>63.79</v>
      </c>
      <c r="D829" s="41"/>
      <c r="E829" s="41">
        <f t="shared" si="79"/>
        <v>63.79</v>
      </c>
      <c r="F829" s="41">
        <f t="shared" si="81"/>
        <v>60.600499999999997</v>
      </c>
      <c r="G829" s="41">
        <f t="shared" si="83"/>
        <v>0</v>
      </c>
      <c r="H829" s="41">
        <f t="shared" si="84"/>
        <v>42586.117500000015</v>
      </c>
      <c r="I829" s="45"/>
      <c r="J829" s="46"/>
      <c r="K829" s="45"/>
      <c r="M829" s="162"/>
    </row>
    <row r="830" spans="1:13" hidden="1" outlineLevel="1" x14ac:dyDescent="0.3">
      <c r="A830" s="15">
        <v>826</v>
      </c>
      <c r="B830" s="49">
        <f t="shared" si="82"/>
        <v>42586.117500000015</v>
      </c>
      <c r="C830" s="41">
        <f t="shared" si="80"/>
        <v>63.88</v>
      </c>
      <c r="D830" s="41"/>
      <c r="E830" s="41">
        <f t="shared" si="79"/>
        <v>63.88</v>
      </c>
      <c r="F830" s="41">
        <f t="shared" si="81"/>
        <v>60.686</v>
      </c>
      <c r="G830" s="41">
        <f t="shared" si="83"/>
        <v>0</v>
      </c>
      <c r="H830" s="41">
        <f t="shared" si="84"/>
        <v>42646.803500000016</v>
      </c>
      <c r="I830" s="45"/>
      <c r="J830" s="46"/>
      <c r="K830" s="45"/>
      <c r="M830" s="162"/>
    </row>
    <row r="831" spans="1:13" hidden="1" outlineLevel="1" x14ac:dyDescent="0.3">
      <c r="A831" s="15">
        <v>827</v>
      </c>
      <c r="B831" s="49">
        <f t="shared" si="82"/>
        <v>42646.803500000016</v>
      </c>
      <c r="C831" s="41">
        <f t="shared" si="80"/>
        <v>63.97</v>
      </c>
      <c r="D831" s="41"/>
      <c r="E831" s="41">
        <f t="shared" si="79"/>
        <v>63.97</v>
      </c>
      <c r="F831" s="41">
        <f t="shared" si="81"/>
        <v>60.771499999999996</v>
      </c>
      <c r="G831" s="41">
        <f t="shared" si="83"/>
        <v>0</v>
      </c>
      <c r="H831" s="41">
        <f t="shared" si="84"/>
        <v>42707.575000000019</v>
      </c>
      <c r="I831" s="45"/>
      <c r="J831" s="46"/>
      <c r="K831" s="45"/>
      <c r="M831" s="162"/>
    </row>
    <row r="832" spans="1:13" hidden="1" outlineLevel="1" x14ac:dyDescent="0.3">
      <c r="A832" s="15">
        <v>828</v>
      </c>
      <c r="B832" s="49">
        <f t="shared" si="82"/>
        <v>42707.575000000019</v>
      </c>
      <c r="C832" s="41">
        <f t="shared" si="80"/>
        <v>64.06</v>
      </c>
      <c r="D832" s="41"/>
      <c r="E832" s="41">
        <f t="shared" si="79"/>
        <v>64.06</v>
      </c>
      <c r="F832" s="41">
        <f t="shared" si="81"/>
        <v>60.856999999999999</v>
      </c>
      <c r="G832" s="41">
        <f t="shared" si="83"/>
        <v>0</v>
      </c>
      <c r="H832" s="41">
        <f t="shared" si="84"/>
        <v>42768.432000000023</v>
      </c>
      <c r="I832" s="45"/>
      <c r="J832" s="46"/>
      <c r="K832" s="45"/>
      <c r="M832" s="162"/>
    </row>
    <row r="833" spans="1:13" hidden="1" outlineLevel="1" x14ac:dyDescent="0.3">
      <c r="A833" s="15">
        <v>829</v>
      </c>
      <c r="B833" s="49">
        <f t="shared" si="82"/>
        <v>42768.432000000023</v>
      </c>
      <c r="C833" s="41">
        <f t="shared" si="80"/>
        <v>64.150000000000006</v>
      </c>
      <c r="D833" s="41"/>
      <c r="E833" s="41">
        <f t="shared" si="79"/>
        <v>64.150000000000006</v>
      </c>
      <c r="F833" s="41">
        <f t="shared" si="81"/>
        <v>60.942500000000003</v>
      </c>
      <c r="G833" s="41">
        <f t="shared" si="83"/>
        <v>0</v>
      </c>
      <c r="H833" s="41">
        <f t="shared" si="84"/>
        <v>42829.37450000002</v>
      </c>
      <c r="I833" s="45"/>
      <c r="J833" s="46"/>
      <c r="K833" s="45"/>
      <c r="M833" s="162"/>
    </row>
    <row r="834" spans="1:13" hidden="1" outlineLevel="1" x14ac:dyDescent="0.3">
      <c r="A834" s="15">
        <v>830</v>
      </c>
      <c r="B834" s="49">
        <f t="shared" si="82"/>
        <v>42829.37450000002</v>
      </c>
      <c r="C834" s="41">
        <f t="shared" si="80"/>
        <v>64.239999999999995</v>
      </c>
      <c r="D834" s="41"/>
      <c r="E834" s="41">
        <f t="shared" si="79"/>
        <v>64.239999999999995</v>
      </c>
      <c r="F834" s="41">
        <f t="shared" si="81"/>
        <v>61.027999999999992</v>
      </c>
      <c r="G834" s="41">
        <f t="shared" si="83"/>
        <v>0</v>
      </c>
      <c r="H834" s="41">
        <f t="shared" si="84"/>
        <v>42890.402500000018</v>
      </c>
      <c r="I834" s="45"/>
      <c r="J834" s="46"/>
      <c r="K834" s="45"/>
      <c r="M834" s="162"/>
    </row>
    <row r="835" spans="1:13" hidden="1" outlineLevel="1" x14ac:dyDescent="0.3">
      <c r="A835" s="15">
        <v>831</v>
      </c>
      <c r="B835" s="49">
        <f t="shared" si="82"/>
        <v>42890.402500000018</v>
      </c>
      <c r="C835" s="41">
        <f t="shared" si="80"/>
        <v>64.34</v>
      </c>
      <c r="D835" s="41"/>
      <c r="E835" s="41">
        <f t="shared" si="79"/>
        <v>64.34</v>
      </c>
      <c r="F835" s="41">
        <f t="shared" si="81"/>
        <v>61.122999999999998</v>
      </c>
      <c r="G835" s="41">
        <f t="shared" si="83"/>
        <v>0</v>
      </c>
      <c r="H835" s="41">
        <f t="shared" si="84"/>
        <v>42951.525500000018</v>
      </c>
      <c r="I835" s="45"/>
      <c r="J835" s="46"/>
      <c r="K835" s="45"/>
      <c r="M835" s="162"/>
    </row>
    <row r="836" spans="1:13" hidden="1" outlineLevel="1" x14ac:dyDescent="0.3">
      <c r="A836" s="15">
        <v>832</v>
      </c>
      <c r="B836" s="49">
        <f t="shared" si="82"/>
        <v>42951.525500000018</v>
      </c>
      <c r="C836" s="41">
        <f t="shared" si="80"/>
        <v>64.430000000000007</v>
      </c>
      <c r="D836" s="41"/>
      <c r="E836" s="41">
        <f t="shared" ref="E836:E899" si="85">C836+G835</f>
        <v>64.430000000000007</v>
      </c>
      <c r="F836" s="41">
        <f t="shared" si="81"/>
        <v>61.208500000000001</v>
      </c>
      <c r="G836" s="41">
        <f t="shared" si="83"/>
        <v>0</v>
      </c>
      <c r="H836" s="41">
        <f t="shared" si="84"/>
        <v>43012.734000000019</v>
      </c>
      <c r="I836" s="45"/>
      <c r="J836" s="46"/>
      <c r="K836" s="45"/>
      <c r="M836" s="162"/>
    </row>
    <row r="837" spans="1:13" hidden="1" outlineLevel="1" x14ac:dyDescent="0.3">
      <c r="A837" s="15">
        <v>833</v>
      </c>
      <c r="B837" s="49">
        <f t="shared" si="82"/>
        <v>43012.734000000019</v>
      </c>
      <c r="C837" s="41">
        <f t="shared" ref="C837:C900" si="86">ROUND(B837*Ertrag/100,2)</f>
        <v>64.52</v>
      </c>
      <c r="D837" s="41"/>
      <c r="E837" s="41">
        <f t="shared" si="85"/>
        <v>64.52</v>
      </c>
      <c r="F837" s="41">
        <f t="shared" ref="F837:F900" si="87">IF(E837&lt;50,0,E837*gebuehr)</f>
        <v>61.29399999999999</v>
      </c>
      <c r="G837" s="41">
        <f t="shared" si="83"/>
        <v>0</v>
      </c>
      <c r="H837" s="41">
        <f t="shared" si="84"/>
        <v>43074.02800000002</v>
      </c>
      <c r="I837" s="45"/>
      <c r="J837" s="46"/>
      <c r="K837" s="45"/>
      <c r="M837" s="162"/>
    </row>
    <row r="838" spans="1:13" hidden="1" outlineLevel="1" x14ac:dyDescent="0.3">
      <c r="A838" s="15">
        <v>834</v>
      </c>
      <c r="B838" s="49">
        <f t="shared" si="82"/>
        <v>43074.02800000002</v>
      </c>
      <c r="C838" s="41">
        <f t="shared" si="86"/>
        <v>64.61</v>
      </c>
      <c r="D838" s="41"/>
      <c r="E838" s="41">
        <f t="shared" si="85"/>
        <v>64.61</v>
      </c>
      <c r="F838" s="41">
        <f t="shared" si="87"/>
        <v>61.379499999999993</v>
      </c>
      <c r="G838" s="41">
        <f t="shared" si="83"/>
        <v>0</v>
      </c>
      <c r="H838" s="41">
        <f t="shared" si="84"/>
        <v>43135.407500000023</v>
      </c>
      <c r="I838" s="45"/>
      <c r="J838" s="46"/>
      <c r="K838" s="45"/>
      <c r="M838" s="162"/>
    </row>
    <row r="839" spans="1:13" hidden="1" outlineLevel="1" x14ac:dyDescent="0.3">
      <c r="A839" s="15">
        <v>835</v>
      </c>
      <c r="B839" s="49">
        <f t="shared" si="82"/>
        <v>43135.407500000023</v>
      </c>
      <c r="C839" s="41">
        <f t="shared" si="86"/>
        <v>64.7</v>
      </c>
      <c r="D839" s="41"/>
      <c r="E839" s="41">
        <f t="shared" si="85"/>
        <v>64.7</v>
      </c>
      <c r="F839" s="41">
        <f t="shared" si="87"/>
        <v>61.464999999999996</v>
      </c>
      <c r="G839" s="41">
        <f t="shared" si="83"/>
        <v>0</v>
      </c>
      <c r="H839" s="41">
        <f t="shared" si="84"/>
        <v>43196.872500000019</v>
      </c>
      <c r="I839" s="45"/>
      <c r="J839" s="46"/>
      <c r="K839" s="45"/>
      <c r="M839" s="162"/>
    </row>
    <row r="840" spans="1:13" hidden="1" outlineLevel="1" x14ac:dyDescent="0.3">
      <c r="A840" s="15">
        <v>836</v>
      </c>
      <c r="B840" s="49">
        <f t="shared" ref="B840:B903" si="88">H839</f>
        <v>43196.872500000019</v>
      </c>
      <c r="C840" s="41">
        <f t="shared" si="86"/>
        <v>64.8</v>
      </c>
      <c r="D840" s="41"/>
      <c r="E840" s="41">
        <f t="shared" si="85"/>
        <v>64.8</v>
      </c>
      <c r="F840" s="41">
        <f t="shared" si="87"/>
        <v>61.559999999999995</v>
      </c>
      <c r="G840" s="41">
        <f t="shared" si="83"/>
        <v>0</v>
      </c>
      <c r="H840" s="41">
        <f t="shared" si="84"/>
        <v>43258.432500000017</v>
      </c>
      <c r="I840" s="45"/>
      <c r="J840" s="46"/>
      <c r="K840" s="45"/>
      <c r="M840" s="162"/>
    </row>
    <row r="841" spans="1:13" hidden="1" outlineLevel="1" x14ac:dyDescent="0.3">
      <c r="A841" s="15">
        <v>837</v>
      </c>
      <c r="B841" s="49">
        <f t="shared" si="88"/>
        <v>43258.432500000017</v>
      </c>
      <c r="C841" s="41">
        <f t="shared" si="86"/>
        <v>64.89</v>
      </c>
      <c r="D841" s="41"/>
      <c r="E841" s="41">
        <f t="shared" si="85"/>
        <v>64.89</v>
      </c>
      <c r="F841" s="41">
        <f t="shared" si="87"/>
        <v>61.645499999999998</v>
      </c>
      <c r="G841" s="41">
        <f t="shared" si="83"/>
        <v>0</v>
      </c>
      <c r="H841" s="41">
        <f t="shared" si="84"/>
        <v>43320.078000000016</v>
      </c>
      <c r="I841" s="45"/>
      <c r="J841" s="46"/>
      <c r="K841" s="45"/>
      <c r="M841" s="162"/>
    </row>
    <row r="842" spans="1:13" hidden="1" outlineLevel="1" x14ac:dyDescent="0.3">
      <c r="A842" s="15">
        <v>838</v>
      </c>
      <c r="B842" s="49">
        <f t="shared" si="88"/>
        <v>43320.078000000016</v>
      </c>
      <c r="C842" s="41">
        <f t="shared" si="86"/>
        <v>64.98</v>
      </c>
      <c r="D842" s="41"/>
      <c r="E842" s="41">
        <f t="shared" si="85"/>
        <v>64.98</v>
      </c>
      <c r="F842" s="41">
        <f t="shared" si="87"/>
        <v>61.731000000000002</v>
      </c>
      <c r="G842" s="41">
        <f t="shared" si="83"/>
        <v>0</v>
      </c>
      <c r="H842" s="41">
        <f t="shared" si="84"/>
        <v>43381.809000000016</v>
      </c>
      <c r="I842" s="45"/>
      <c r="J842" s="46"/>
      <c r="K842" s="45"/>
      <c r="M842" s="162"/>
    </row>
    <row r="843" spans="1:13" hidden="1" outlineLevel="1" x14ac:dyDescent="0.3">
      <c r="A843" s="15">
        <v>839</v>
      </c>
      <c r="B843" s="49">
        <f t="shared" si="88"/>
        <v>43381.809000000016</v>
      </c>
      <c r="C843" s="41">
        <f t="shared" si="86"/>
        <v>65.069999999999993</v>
      </c>
      <c r="D843" s="41"/>
      <c r="E843" s="41">
        <f t="shared" si="85"/>
        <v>65.069999999999993</v>
      </c>
      <c r="F843" s="41">
        <f t="shared" si="87"/>
        <v>61.816499999999991</v>
      </c>
      <c r="G843" s="41">
        <f t="shared" si="83"/>
        <v>0</v>
      </c>
      <c r="H843" s="41">
        <f t="shared" si="84"/>
        <v>43443.625500000016</v>
      </c>
      <c r="I843" s="45"/>
      <c r="J843" s="46"/>
      <c r="K843" s="45"/>
      <c r="M843" s="162"/>
    </row>
    <row r="844" spans="1:13" hidden="1" outlineLevel="1" x14ac:dyDescent="0.3">
      <c r="A844" s="15">
        <v>840</v>
      </c>
      <c r="B844" s="49">
        <f t="shared" si="88"/>
        <v>43443.625500000016</v>
      </c>
      <c r="C844" s="41">
        <f t="shared" si="86"/>
        <v>65.17</v>
      </c>
      <c r="D844" s="41">
        <f>D544</f>
        <v>200</v>
      </c>
      <c r="E844" s="41">
        <f t="shared" si="85"/>
        <v>65.17</v>
      </c>
      <c r="F844" s="41">
        <f t="shared" si="87"/>
        <v>61.911499999999997</v>
      </c>
      <c r="G844" s="41">
        <f t="shared" si="83"/>
        <v>0</v>
      </c>
      <c r="H844" s="41">
        <f t="shared" si="84"/>
        <v>43695.537000000018</v>
      </c>
      <c r="I844" s="47">
        <f>D844+I814</f>
        <v>15600</v>
      </c>
      <c r="J844" s="41"/>
      <c r="K844" s="45"/>
      <c r="M844" s="162"/>
    </row>
    <row r="845" spans="1:13" hidden="1" outlineLevel="1" x14ac:dyDescent="0.3">
      <c r="A845" s="15">
        <v>841</v>
      </c>
      <c r="B845" s="49">
        <f t="shared" si="88"/>
        <v>43695.537000000018</v>
      </c>
      <c r="C845" s="41">
        <f t="shared" si="86"/>
        <v>65.540000000000006</v>
      </c>
      <c r="D845" s="41"/>
      <c r="E845" s="41">
        <f t="shared" si="85"/>
        <v>65.540000000000006</v>
      </c>
      <c r="F845" s="41">
        <f t="shared" si="87"/>
        <v>62.263000000000005</v>
      </c>
      <c r="G845" s="41">
        <f t="shared" si="83"/>
        <v>0</v>
      </c>
      <c r="H845" s="41">
        <f t="shared" si="84"/>
        <v>43757.800000000017</v>
      </c>
      <c r="I845" s="45"/>
      <c r="J845" s="46"/>
      <c r="K845" s="45"/>
      <c r="M845" s="162"/>
    </row>
    <row r="846" spans="1:13" hidden="1" outlineLevel="1" x14ac:dyDescent="0.3">
      <c r="A846" s="15">
        <v>842</v>
      </c>
      <c r="B846" s="49">
        <f t="shared" si="88"/>
        <v>43757.800000000017</v>
      </c>
      <c r="C846" s="41">
        <f t="shared" si="86"/>
        <v>65.64</v>
      </c>
      <c r="D846" s="41"/>
      <c r="E846" s="41">
        <f t="shared" si="85"/>
        <v>65.64</v>
      </c>
      <c r="F846" s="41">
        <f t="shared" si="87"/>
        <v>62.357999999999997</v>
      </c>
      <c r="G846" s="41">
        <f t="shared" si="83"/>
        <v>0</v>
      </c>
      <c r="H846" s="41">
        <f t="shared" si="84"/>
        <v>43820.158000000018</v>
      </c>
      <c r="I846" s="45"/>
      <c r="J846" s="46"/>
      <c r="K846" s="45"/>
      <c r="M846" s="162"/>
    </row>
    <row r="847" spans="1:13" hidden="1" outlineLevel="1" x14ac:dyDescent="0.3">
      <c r="A847" s="15">
        <v>843</v>
      </c>
      <c r="B847" s="49">
        <f t="shared" si="88"/>
        <v>43820.158000000018</v>
      </c>
      <c r="C847" s="41">
        <f t="shared" si="86"/>
        <v>65.73</v>
      </c>
      <c r="D847" s="41"/>
      <c r="E847" s="41">
        <f t="shared" si="85"/>
        <v>65.73</v>
      </c>
      <c r="F847" s="41">
        <f t="shared" si="87"/>
        <v>62.4435</v>
      </c>
      <c r="G847" s="41">
        <f t="shared" si="83"/>
        <v>0</v>
      </c>
      <c r="H847" s="41">
        <f t="shared" si="84"/>
        <v>43882.601500000019</v>
      </c>
      <c r="I847" s="45"/>
      <c r="J847" s="46"/>
      <c r="K847" s="45"/>
      <c r="M847" s="162"/>
    </row>
    <row r="848" spans="1:13" hidden="1" outlineLevel="1" x14ac:dyDescent="0.3">
      <c r="A848" s="15">
        <v>844</v>
      </c>
      <c r="B848" s="49">
        <f t="shared" si="88"/>
        <v>43882.601500000019</v>
      </c>
      <c r="C848" s="41">
        <f t="shared" si="86"/>
        <v>65.819999999999993</v>
      </c>
      <c r="D848" s="41"/>
      <c r="E848" s="41">
        <f t="shared" si="85"/>
        <v>65.819999999999993</v>
      </c>
      <c r="F848" s="41">
        <f t="shared" si="87"/>
        <v>62.528999999999989</v>
      </c>
      <c r="G848" s="41">
        <f t="shared" si="83"/>
        <v>0</v>
      </c>
      <c r="H848" s="41">
        <f t="shared" si="84"/>
        <v>43945.130500000021</v>
      </c>
      <c r="I848" s="45"/>
      <c r="J848" s="46"/>
      <c r="K848" s="45"/>
      <c r="M848" s="162"/>
    </row>
    <row r="849" spans="1:13" hidden="1" outlineLevel="1" x14ac:dyDescent="0.3">
      <c r="A849" s="15">
        <v>845</v>
      </c>
      <c r="B849" s="49">
        <f t="shared" si="88"/>
        <v>43945.130500000021</v>
      </c>
      <c r="C849" s="41">
        <f t="shared" si="86"/>
        <v>65.92</v>
      </c>
      <c r="D849" s="41"/>
      <c r="E849" s="41">
        <f t="shared" si="85"/>
        <v>65.92</v>
      </c>
      <c r="F849" s="41">
        <f t="shared" si="87"/>
        <v>62.623999999999995</v>
      </c>
      <c r="G849" s="41">
        <f t="shared" si="83"/>
        <v>0</v>
      </c>
      <c r="H849" s="41">
        <f t="shared" si="84"/>
        <v>44007.754500000025</v>
      </c>
      <c r="I849" s="45"/>
      <c r="J849" s="46"/>
      <c r="K849" s="45"/>
      <c r="M849" s="162"/>
    </row>
    <row r="850" spans="1:13" hidden="1" outlineLevel="1" x14ac:dyDescent="0.3">
      <c r="A850" s="15">
        <v>846</v>
      </c>
      <c r="B850" s="49">
        <f t="shared" si="88"/>
        <v>44007.754500000025</v>
      </c>
      <c r="C850" s="41">
        <f t="shared" si="86"/>
        <v>66.010000000000005</v>
      </c>
      <c r="D850" s="41"/>
      <c r="E850" s="41">
        <f t="shared" si="85"/>
        <v>66.010000000000005</v>
      </c>
      <c r="F850" s="41">
        <f t="shared" si="87"/>
        <v>62.709499999999998</v>
      </c>
      <c r="G850" s="41">
        <f t="shared" si="83"/>
        <v>0</v>
      </c>
      <c r="H850" s="41">
        <f t="shared" si="84"/>
        <v>44070.464000000022</v>
      </c>
      <c r="I850" s="45"/>
      <c r="J850" s="46"/>
      <c r="K850" s="45"/>
      <c r="M850" s="162"/>
    </row>
    <row r="851" spans="1:13" hidden="1" outlineLevel="1" x14ac:dyDescent="0.3">
      <c r="A851" s="15">
        <v>847</v>
      </c>
      <c r="B851" s="49">
        <f t="shared" si="88"/>
        <v>44070.464000000022</v>
      </c>
      <c r="C851" s="41">
        <f t="shared" si="86"/>
        <v>66.11</v>
      </c>
      <c r="D851" s="41"/>
      <c r="E851" s="41">
        <f t="shared" si="85"/>
        <v>66.11</v>
      </c>
      <c r="F851" s="41">
        <f t="shared" si="87"/>
        <v>62.804499999999997</v>
      </c>
      <c r="G851" s="41">
        <f t="shared" si="83"/>
        <v>0</v>
      </c>
      <c r="H851" s="41">
        <f t="shared" si="84"/>
        <v>44133.26850000002</v>
      </c>
      <c r="I851" s="45"/>
      <c r="J851" s="46"/>
      <c r="K851" s="45"/>
      <c r="M851" s="162"/>
    </row>
    <row r="852" spans="1:13" hidden="1" outlineLevel="1" x14ac:dyDescent="0.3">
      <c r="A852" s="15">
        <v>848</v>
      </c>
      <c r="B852" s="49">
        <f t="shared" si="88"/>
        <v>44133.26850000002</v>
      </c>
      <c r="C852" s="41">
        <f t="shared" si="86"/>
        <v>66.2</v>
      </c>
      <c r="D852" s="41"/>
      <c r="E852" s="41">
        <f t="shared" si="85"/>
        <v>66.2</v>
      </c>
      <c r="F852" s="41">
        <f t="shared" si="87"/>
        <v>62.89</v>
      </c>
      <c r="G852" s="41">
        <f t="shared" si="83"/>
        <v>0</v>
      </c>
      <c r="H852" s="41">
        <f t="shared" si="84"/>
        <v>44196.15850000002</v>
      </c>
      <c r="I852" s="45"/>
      <c r="J852" s="46"/>
      <c r="K852" s="45"/>
      <c r="M852" s="162"/>
    </row>
    <row r="853" spans="1:13" hidden="1" outlineLevel="1" x14ac:dyDescent="0.3">
      <c r="A853" s="15">
        <v>849</v>
      </c>
      <c r="B853" s="49">
        <f t="shared" si="88"/>
        <v>44196.15850000002</v>
      </c>
      <c r="C853" s="41">
        <f t="shared" si="86"/>
        <v>66.290000000000006</v>
      </c>
      <c r="D853" s="41"/>
      <c r="E853" s="41">
        <f t="shared" si="85"/>
        <v>66.290000000000006</v>
      </c>
      <c r="F853" s="41">
        <f t="shared" si="87"/>
        <v>62.975500000000004</v>
      </c>
      <c r="G853" s="41">
        <f t="shared" si="83"/>
        <v>0</v>
      </c>
      <c r="H853" s="41">
        <f t="shared" si="84"/>
        <v>44259.13400000002</v>
      </c>
      <c r="I853" s="45"/>
      <c r="J853" s="46"/>
      <c r="K853" s="45"/>
      <c r="M853" s="162"/>
    </row>
    <row r="854" spans="1:13" hidden="1" outlineLevel="1" x14ac:dyDescent="0.3">
      <c r="A854" s="15">
        <v>850</v>
      </c>
      <c r="B854" s="49">
        <f t="shared" si="88"/>
        <v>44259.13400000002</v>
      </c>
      <c r="C854" s="41">
        <f t="shared" si="86"/>
        <v>66.39</v>
      </c>
      <c r="D854" s="41"/>
      <c r="E854" s="41">
        <f t="shared" si="85"/>
        <v>66.39</v>
      </c>
      <c r="F854" s="41">
        <f t="shared" si="87"/>
        <v>63.070499999999996</v>
      </c>
      <c r="G854" s="41">
        <f t="shared" si="83"/>
        <v>0</v>
      </c>
      <c r="H854" s="41">
        <f t="shared" si="84"/>
        <v>44322.204500000022</v>
      </c>
      <c r="I854" s="45"/>
      <c r="J854" s="46"/>
      <c r="K854" s="45"/>
      <c r="M854" s="162"/>
    </row>
    <row r="855" spans="1:13" hidden="1" outlineLevel="1" x14ac:dyDescent="0.3">
      <c r="A855" s="15">
        <v>851</v>
      </c>
      <c r="B855" s="49">
        <f t="shared" si="88"/>
        <v>44322.204500000022</v>
      </c>
      <c r="C855" s="41">
        <f t="shared" si="86"/>
        <v>66.48</v>
      </c>
      <c r="D855" s="41"/>
      <c r="E855" s="41">
        <f t="shared" si="85"/>
        <v>66.48</v>
      </c>
      <c r="F855" s="41">
        <f t="shared" si="87"/>
        <v>63.155999999999999</v>
      </c>
      <c r="G855" s="41">
        <f t="shared" si="83"/>
        <v>0</v>
      </c>
      <c r="H855" s="41">
        <f t="shared" si="84"/>
        <v>44385.360500000024</v>
      </c>
      <c r="I855" s="45"/>
      <c r="J855" s="46"/>
      <c r="K855" s="45"/>
      <c r="M855" s="162"/>
    </row>
    <row r="856" spans="1:13" hidden="1" outlineLevel="1" x14ac:dyDescent="0.3">
      <c r="A856" s="15">
        <v>852</v>
      </c>
      <c r="B856" s="49">
        <f t="shared" si="88"/>
        <v>44385.360500000024</v>
      </c>
      <c r="C856" s="41">
        <f t="shared" si="86"/>
        <v>66.58</v>
      </c>
      <c r="D856" s="41"/>
      <c r="E856" s="41">
        <f t="shared" si="85"/>
        <v>66.58</v>
      </c>
      <c r="F856" s="41">
        <f t="shared" si="87"/>
        <v>63.250999999999998</v>
      </c>
      <c r="G856" s="41">
        <f t="shared" ref="G856:G919" si="89">IF(F856&gt;0,0,E856-F856)</f>
        <v>0</v>
      </c>
      <c r="H856" s="41">
        <f t="shared" si="84"/>
        <v>44448.611500000021</v>
      </c>
      <c r="I856" s="45"/>
      <c r="J856" s="46"/>
      <c r="K856" s="45"/>
      <c r="M856" s="162"/>
    </row>
    <row r="857" spans="1:13" hidden="1" outlineLevel="1" x14ac:dyDescent="0.3">
      <c r="A857" s="15">
        <v>853</v>
      </c>
      <c r="B857" s="49">
        <f t="shared" si="88"/>
        <v>44448.611500000021</v>
      </c>
      <c r="C857" s="41">
        <f t="shared" si="86"/>
        <v>66.67</v>
      </c>
      <c r="D857" s="41"/>
      <c r="E857" s="41">
        <f t="shared" si="85"/>
        <v>66.67</v>
      </c>
      <c r="F857" s="41">
        <f t="shared" si="87"/>
        <v>63.336500000000001</v>
      </c>
      <c r="G857" s="41">
        <f t="shared" si="89"/>
        <v>0</v>
      </c>
      <c r="H857" s="41">
        <f t="shared" si="84"/>
        <v>44511.948000000019</v>
      </c>
      <c r="I857" s="45"/>
      <c r="J857" s="46"/>
      <c r="K857" s="45"/>
      <c r="M857" s="162"/>
    </row>
    <row r="858" spans="1:13" hidden="1" outlineLevel="1" x14ac:dyDescent="0.3">
      <c r="A858" s="15">
        <v>854</v>
      </c>
      <c r="B858" s="49">
        <f t="shared" si="88"/>
        <v>44511.948000000019</v>
      </c>
      <c r="C858" s="41">
        <f t="shared" si="86"/>
        <v>66.77</v>
      </c>
      <c r="D858" s="41"/>
      <c r="E858" s="41">
        <f t="shared" si="85"/>
        <v>66.77</v>
      </c>
      <c r="F858" s="41">
        <f t="shared" si="87"/>
        <v>63.431499999999993</v>
      </c>
      <c r="G858" s="41">
        <f t="shared" si="89"/>
        <v>0</v>
      </c>
      <c r="H858" s="41">
        <f t="shared" si="84"/>
        <v>44575.379500000017</v>
      </c>
      <c r="I858" s="45"/>
      <c r="J858" s="46"/>
      <c r="K858" s="45"/>
      <c r="M858" s="162"/>
    </row>
    <row r="859" spans="1:13" hidden="1" outlineLevel="1" x14ac:dyDescent="0.3">
      <c r="A859" s="15">
        <v>855</v>
      </c>
      <c r="B859" s="49">
        <f t="shared" si="88"/>
        <v>44575.379500000017</v>
      </c>
      <c r="C859" s="41">
        <f t="shared" si="86"/>
        <v>66.86</v>
      </c>
      <c r="D859" s="41"/>
      <c r="E859" s="41">
        <f t="shared" si="85"/>
        <v>66.86</v>
      </c>
      <c r="F859" s="41">
        <f t="shared" si="87"/>
        <v>63.516999999999996</v>
      </c>
      <c r="G859" s="41">
        <f t="shared" si="89"/>
        <v>0</v>
      </c>
      <c r="H859" s="41">
        <f t="shared" si="84"/>
        <v>44638.896500000017</v>
      </c>
      <c r="I859" s="45"/>
      <c r="J859" s="46"/>
      <c r="K859" s="45"/>
      <c r="M859" s="162"/>
    </row>
    <row r="860" spans="1:13" hidden="1" outlineLevel="1" x14ac:dyDescent="0.3">
      <c r="A860" s="15">
        <v>856</v>
      </c>
      <c r="B860" s="49">
        <f t="shared" si="88"/>
        <v>44638.896500000017</v>
      </c>
      <c r="C860" s="41">
        <f t="shared" si="86"/>
        <v>66.959999999999994</v>
      </c>
      <c r="D860" s="41"/>
      <c r="E860" s="41">
        <f t="shared" si="85"/>
        <v>66.959999999999994</v>
      </c>
      <c r="F860" s="41">
        <f t="shared" si="87"/>
        <v>63.611999999999988</v>
      </c>
      <c r="G860" s="41">
        <f t="shared" si="89"/>
        <v>0</v>
      </c>
      <c r="H860" s="41">
        <f t="shared" si="84"/>
        <v>44702.508500000018</v>
      </c>
      <c r="I860" s="45"/>
      <c r="J860" s="46"/>
      <c r="K860" s="45"/>
      <c r="M860" s="162"/>
    </row>
    <row r="861" spans="1:13" hidden="1" outlineLevel="1" x14ac:dyDescent="0.3">
      <c r="A861" s="15">
        <v>857</v>
      </c>
      <c r="B861" s="49">
        <f t="shared" si="88"/>
        <v>44702.508500000018</v>
      </c>
      <c r="C861" s="41">
        <f t="shared" si="86"/>
        <v>67.05</v>
      </c>
      <c r="D861" s="41"/>
      <c r="E861" s="41">
        <f t="shared" si="85"/>
        <v>67.05</v>
      </c>
      <c r="F861" s="41">
        <f t="shared" si="87"/>
        <v>63.697499999999991</v>
      </c>
      <c r="G861" s="41">
        <f t="shared" si="89"/>
        <v>0</v>
      </c>
      <c r="H861" s="41">
        <f t="shared" si="84"/>
        <v>44766.20600000002</v>
      </c>
      <c r="I861" s="45"/>
      <c r="J861" s="46"/>
      <c r="K861" s="45"/>
      <c r="M861" s="162"/>
    </row>
    <row r="862" spans="1:13" hidden="1" outlineLevel="1" x14ac:dyDescent="0.3">
      <c r="A862" s="15">
        <v>858</v>
      </c>
      <c r="B862" s="49">
        <f t="shared" si="88"/>
        <v>44766.20600000002</v>
      </c>
      <c r="C862" s="41">
        <f t="shared" si="86"/>
        <v>67.150000000000006</v>
      </c>
      <c r="D862" s="41"/>
      <c r="E862" s="41">
        <f t="shared" si="85"/>
        <v>67.150000000000006</v>
      </c>
      <c r="F862" s="41">
        <f t="shared" si="87"/>
        <v>63.792500000000004</v>
      </c>
      <c r="G862" s="41">
        <f t="shared" si="89"/>
        <v>0</v>
      </c>
      <c r="H862" s="41">
        <f t="shared" si="84"/>
        <v>44829.998500000023</v>
      </c>
      <c r="I862" s="45"/>
      <c r="J862" s="46"/>
      <c r="K862" s="45"/>
      <c r="M862" s="162"/>
    </row>
    <row r="863" spans="1:13" hidden="1" outlineLevel="1" x14ac:dyDescent="0.3">
      <c r="A863" s="15">
        <v>859</v>
      </c>
      <c r="B863" s="49">
        <f t="shared" si="88"/>
        <v>44829.998500000023</v>
      </c>
      <c r="C863" s="41">
        <f t="shared" si="86"/>
        <v>67.239999999999995</v>
      </c>
      <c r="D863" s="41"/>
      <c r="E863" s="41">
        <f t="shared" si="85"/>
        <v>67.239999999999995</v>
      </c>
      <c r="F863" s="41">
        <f t="shared" si="87"/>
        <v>63.877999999999993</v>
      </c>
      <c r="G863" s="41">
        <f t="shared" si="89"/>
        <v>0</v>
      </c>
      <c r="H863" s="41">
        <f t="shared" si="84"/>
        <v>44893.87650000002</v>
      </c>
      <c r="I863" s="45"/>
      <c r="J863" s="46"/>
      <c r="K863" s="45"/>
      <c r="M863" s="162"/>
    </row>
    <row r="864" spans="1:13" hidden="1" outlineLevel="1" x14ac:dyDescent="0.3">
      <c r="A864" s="15">
        <v>860</v>
      </c>
      <c r="B864" s="49">
        <f t="shared" si="88"/>
        <v>44893.87650000002</v>
      </c>
      <c r="C864" s="41">
        <f t="shared" si="86"/>
        <v>67.34</v>
      </c>
      <c r="D864" s="41"/>
      <c r="E864" s="41">
        <f t="shared" si="85"/>
        <v>67.34</v>
      </c>
      <c r="F864" s="41">
        <f t="shared" si="87"/>
        <v>63.972999999999999</v>
      </c>
      <c r="G864" s="41">
        <f t="shared" si="89"/>
        <v>0</v>
      </c>
      <c r="H864" s="41">
        <f t="shared" si="84"/>
        <v>44957.849500000018</v>
      </c>
      <c r="I864" s="45"/>
      <c r="J864" s="46"/>
      <c r="K864" s="45"/>
      <c r="M864" s="162"/>
    </row>
    <row r="865" spans="1:13" hidden="1" outlineLevel="1" x14ac:dyDescent="0.3">
      <c r="A865" s="15">
        <v>861</v>
      </c>
      <c r="B865" s="49">
        <f t="shared" si="88"/>
        <v>44957.849500000018</v>
      </c>
      <c r="C865" s="41">
        <f t="shared" si="86"/>
        <v>67.44</v>
      </c>
      <c r="D865" s="41"/>
      <c r="E865" s="41">
        <f t="shared" si="85"/>
        <v>67.44</v>
      </c>
      <c r="F865" s="41">
        <f t="shared" si="87"/>
        <v>64.067999999999998</v>
      </c>
      <c r="G865" s="41">
        <f t="shared" si="89"/>
        <v>0</v>
      </c>
      <c r="H865" s="41">
        <f t="shared" si="84"/>
        <v>45021.917500000018</v>
      </c>
      <c r="I865" s="45"/>
      <c r="J865" s="46"/>
      <c r="K865" s="45"/>
      <c r="M865" s="162"/>
    </row>
    <row r="866" spans="1:13" hidden="1" outlineLevel="1" x14ac:dyDescent="0.3">
      <c r="A866" s="15">
        <v>862</v>
      </c>
      <c r="B866" s="49">
        <f t="shared" si="88"/>
        <v>45021.917500000018</v>
      </c>
      <c r="C866" s="41">
        <f t="shared" si="86"/>
        <v>67.53</v>
      </c>
      <c r="D866" s="41"/>
      <c r="E866" s="41">
        <f t="shared" si="85"/>
        <v>67.53</v>
      </c>
      <c r="F866" s="41">
        <f t="shared" si="87"/>
        <v>64.153499999999994</v>
      </c>
      <c r="G866" s="41">
        <f t="shared" si="89"/>
        <v>0</v>
      </c>
      <c r="H866" s="41">
        <f t="shared" ref="H866:H929" si="90">B866+F866+(D866*gebuehr)</f>
        <v>45086.071000000018</v>
      </c>
      <c r="I866" s="45"/>
      <c r="J866" s="46"/>
      <c r="K866" s="45"/>
      <c r="M866" s="162"/>
    </row>
    <row r="867" spans="1:13" hidden="1" outlineLevel="1" x14ac:dyDescent="0.3">
      <c r="A867" s="15">
        <v>863</v>
      </c>
      <c r="B867" s="49">
        <f t="shared" si="88"/>
        <v>45086.071000000018</v>
      </c>
      <c r="C867" s="41">
        <f t="shared" si="86"/>
        <v>67.63</v>
      </c>
      <c r="D867" s="41"/>
      <c r="E867" s="41">
        <f t="shared" si="85"/>
        <v>67.63</v>
      </c>
      <c r="F867" s="41">
        <f t="shared" si="87"/>
        <v>64.248499999999993</v>
      </c>
      <c r="G867" s="41">
        <f t="shared" si="89"/>
        <v>0</v>
      </c>
      <c r="H867" s="41">
        <f t="shared" si="90"/>
        <v>45150.31950000002</v>
      </c>
      <c r="I867" s="45"/>
      <c r="J867" s="46"/>
      <c r="K867" s="45"/>
      <c r="M867" s="162"/>
    </row>
    <row r="868" spans="1:13" hidden="1" outlineLevel="1" x14ac:dyDescent="0.3">
      <c r="A868" s="15">
        <v>864</v>
      </c>
      <c r="B868" s="49">
        <f t="shared" si="88"/>
        <v>45150.31950000002</v>
      </c>
      <c r="C868" s="41">
        <f t="shared" si="86"/>
        <v>67.73</v>
      </c>
      <c r="D868" s="41"/>
      <c r="E868" s="41">
        <f t="shared" si="85"/>
        <v>67.73</v>
      </c>
      <c r="F868" s="41">
        <f t="shared" si="87"/>
        <v>64.343500000000006</v>
      </c>
      <c r="G868" s="41">
        <f t="shared" si="89"/>
        <v>0</v>
      </c>
      <c r="H868" s="41">
        <f t="shared" si="90"/>
        <v>45214.663000000022</v>
      </c>
      <c r="I868" s="45"/>
      <c r="J868" s="46"/>
      <c r="K868" s="45"/>
      <c r="M868" s="162"/>
    </row>
    <row r="869" spans="1:13" hidden="1" outlineLevel="1" x14ac:dyDescent="0.3">
      <c r="A869" s="15">
        <v>865</v>
      </c>
      <c r="B869" s="49">
        <f t="shared" si="88"/>
        <v>45214.663000000022</v>
      </c>
      <c r="C869" s="41">
        <f t="shared" si="86"/>
        <v>67.819999999999993</v>
      </c>
      <c r="D869" s="41"/>
      <c r="E869" s="41">
        <f t="shared" si="85"/>
        <v>67.819999999999993</v>
      </c>
      <c r="F869" s="41">
        <f t="shared" si="87"/>
        <v>64.428999999999988</v>
      </c>
      <c r="G869" s="41">
        <f t="shared" si="89"/>
        <v>0</v>
      </c>
      <c r="H869" s="41">
        <f t="shared" si="90"/>
        <v>45279.092000000019</v>
      </c>
      <c r="I869" s="45"/>
      <c r="J869" s="46"/>
      <c r="K869" s="45"/>
      <c r="M869" s="162"/>
    </row>
    <row r="870" spans="1:13" hidden="1" outlineLevel="1" x14ac:dyDescent="0.3">
      <c r="A870" s="15">
        <v>866</v>
      </c>
      <c r="B870" s="49">
        <f t="shared" si="88"/>
        <v>45279.092000000019</v>
      </c>
      <c r="C870" s="41">
        <f t="shared" si="86"/>
        <v>67.92</v>
      </c>
      <c r="D870" s="41"/>
      <c r="E870" s="41">
        <f t="shared" si="85"/>
        <v>67.92</v>
      </c>
      <c r="F870" s="41">
        <f t="shared" si="87"/>
        <v>64.524000000000001</v>
      </c>
      <c r="G870" s="41">
        <f t="shared" si="89"/>
        <v>0</v>
      </c>
      <c r="H870" s="41">
        <f t="shared" si="90"/>
        <v>45343.616000000016</v>
      </c>
      <c r="I870" s="45"/>
      <c r="J870" s="46"/>
      <c r="K870" s="45"/>
      <c r="M870" s="162"/>
    </row>
    <row r="871" spans="1:13" hidden="1" outlineLevel="1" x14ac:dyDescent="0.3">
      <c r="A871" s="15">
        <v>867</v>
      </c>
      <c r="B871" s="49">
        <f t="shared" si="88"/>
        <v>45343.616000000016</v>
      </c>
      <c r="C871" s="41">
        <f t="shared" si="86"/>
        <v>68.02</v>
      </c>
      <c r="D871" s="41"/>
      <c r="E871" s="41">
        <f t="shared" si="85"/>
        <v>68.02</v>
      </c>
      <c r="F871" s="41">
        <f t="shared" si="87"/>
        <v>64.619</v>
      </c>
      <c r="G871" s="41">
        <f t="shared" si="89"/>
        <v>0</v>
      </c>
      <c r="H871" s="41">
        <f t="shared" si="90"/>
        <v>45408.235000000015</v>
      </c>
      <c r="I871" s="45"/>
      <c r="J871" s="46"/>
      <c r="K871" s="45"/>
      <c r="M871" s="162"/>
    </row>
    <row r="872" spans="1:13" hidden="1" outlineLevel="1" x14ac:dyDescent="0.3">
      <c r="A872" s="15">
        <v>868</v>
      </c>
      <c r="B872" s="49">
        <f t="shared" si="88"/>
        <v>45408.235000000015</v>
      </c>
      <c r="C872" s="41">
        <f t="shared" si="86"/>
        <v>68.11</v>
      </c>
      <c r="D872" s="41"/>
      <c r="E872" s="41">
        <f t="shared" si="85"/>
        <v>68.11</v>
      </c>
      <c r="F872" s="41">
        <f t="shared" si="87"/>
        <v>64.704499999999996</v>
      </c>
      <c r="G872" s="41">
        <f t="shared" si="89"/>
        <v>0</v>
      </c>
      <c r="H872" s="41">
        <f t="shared" si="90"/>
        <v>45472.939500000015</v>
      </c>
      <c r="I872" s="45"/>
      <c r="J872" s="46"/>
      <c r="K872" s="45"/>
      <c r="M872" s="162"/>
    </row>
    <row r="873" spans="1:13" hidden="1" outlineLevel="1" x14ac:dyDescent="0.3">
      <c r="A873" s="15">
        <v>869</v>
      </c>
      <c r="B873" s="49">
        <f t="shared" si="88"/>
        <v>45472.939500000015</v>
      </c>
      <c r="C873" s="41">
        <f t="shared" si="86"/>
        <v>68.209999999999994</v>
      </c>
      <c r="D873" s="41"/>
      <c r="E873" s="41">
        <f t="shared" si="85"/>
        <v>68.209999999999994</v>
      </c>
      <c r="F873" s="41">
        <f t="shared" si="87"/>
        <v>64.799499999999995</v>
      </c>
      <c r="G873" s="41">
        <f t="shared" si="89"/>
        <v>0</v>
      </c>
      <c r="H873" s="41">
        <f t="shared" si="90"/>
        <v>45537.739000000016</v>
      </c>
      <c r="I873" s="45"/>
      <c r="J873" s="46"/>
      <c r="K873" s="45"/>
      <c r="M873" s="162"/>
    </row>
    <row r="874" spans="1:13" hidden="1" outlineLevel="1" x14ac:dyDescent="0.3">
      <c r="A874" s="15">
        <v>870</v>
      </c>
      <c r="B874" s="49">
        <f t="shared" si="88"/>
        <v>45537.739000000016</v>
      </c>
      <c r="C874" s="41">
        <f t="shared" si="86"/>
        <v>68.31</v>
      </c>
      <c r="D874" s="41">
        <f>D544</f>
        <v>200</v>
      </c>
      <c r="E874" s="41">
        <f t="shared" si="85"/>
        <v>68.31</v>
      </c>
      <c r="F874" s="41">
        <f t="shared" si="87"/>
        <v>64.894499999999994</v>
      </c>
      <c r="G874" s="41">
        <f t="shared" si="89"/>
        <v>0</v>
      </c>
      <c r="H874" s="41">
        <f t="shared" si="90"/>
        <v>45792.633500000018</v>
      </c>
      <c r="I874" s="47">
        <f>D874+I844</f>
        <v>15800</v>
      </c>
      <c r="J874" s="41"/>
      <c r="K874" s="45"/>
      <c r="M874" s="162"/>
    </row>
    <row r="875" spans="1:13" hidden="1" outlineLevel="1" x14ac:dyDescent="0.3">
      <c r="A875" s="15">
        <v>871</v>
      </c>
      <c r="B875" s="49">
        <f t="shared" si="88"/>
        <v>45792.633500000018</v>
      </c>
      <c r="C875" s="41">
        <f t="shared" si="86"/>
        <v>68.69</v>
      </c>
      <c r="D875" s="41"/>
      <c r="E875" s="41">
        <f t="shared" si="85"/>
        <v>68.69</v>
      </c>
      <c r="F875" s="41">
        <f t="shared" si="87"/>
        <v>65.255499999999998</v>
      </c>
      <c r="G875" s="41">
        <f t="shared" si="89"/>
        <v>0</v>
      </c>
      <c r="H875" s="41">
        <f t="shared" si="90"/>
        <v>45857.889000000017</v>
      </c>
      <c r="I875" s="45"/>
      <c r="J875" s="46"/>
      <c r="K875" s="45"/>
      <c r="M875" s="162"/>
    </row>
    <row r="876" spans="1:13" hidden="1" outlineLevel="1" x14ac:dyDescent="0.3">
      <c r="A876" s="15">
        <v>872</v>
      </c>
      <c r="B876" s="49">
        <f t="shared" si="88"/>
        <v>45857.889000000017</v>
      </c>
      <c r="C876" s="41">
        <f t="shared" si="86"/>
        <v>68.790000000000006</v>
      </c>
      <c r="D876" s="41"/>
      <c r="E876" s="41">
        <f t="shared" si="85"/>
        <v>68.790000000000006</v>
      </c>
      <c r="F876" s="41">
        <f t="shared" si="87"/>
        <v>65.350499999999997</v>
      </c>
      <c r="G876" s="41">
        <f t="shared" si="89"/>
        <v>0</v>
      </c>
      <c r="H876" s="41">
        <f t="shared" si="90"/>
        <v>45923.239500000018</v>
      </c>
      <c r="I876" s="45"/>
      <c r="J876" s="46"/>
      <c r="K876" s="45"/>
      <c r="M876" s="162"/>
    </row>
    <row r="877" spans="1:13" hidden="1" outlineLevel="1" x14ac:dyDescent="0.3">
      <c r="A877" s="15">
        <v>873</v>
      </c>
      <c r="B877" s="49">
        <f t="shared" si="88"/>
        <v>45923.239500000018</v>
      </c>
      <c r="C877" s="41">
        <f t="shared" si="86"/>
        <v>68.88</v>
      </c>
      <c r="D877" s="41"/>
      <c r="E877" s="41">
        <f t="shared" si="85"/>
        <v>68.88</v>
      </c>
      <c r="F877" s="41">
        <f t="shared" si="87"/>
        <v>65.435999999999993</v>
      </c>
      <c r="G877" s="41">
        <f t="shared" si="89"/>
        <v>0</v>
      </c>
      <c r="H877" s="41">
        <f t="shared" si="90"/>
        <v>45988.675500000019</v>
      </c>
      <c r="I877" s="45"/>
      <c r="J877" s="46"/>
      <c r="K877" s="45"/>
      <c r="M877" s="162"/>
    </row>
    <row r="878" spans="1:13" hidden="1" outlineLevel="1" x14ac:dyDescent="0.3">
      <c r="A878" s="15">
        <v>874</v>
      </c>
      <c r="B878" s="49">
        <f t="shared" si="88"/>
        <v>45988.675500000019</v>
      </c>
      <c r="C878" s="41">
        <f t="shared" si="86"/>
        <v>68.98</v>
      </c>
      <c r="D878" s="41"/>
      <c r="E878" s="41">
        <f t="shared" si="85"/>
        <v>68.98</v>
      </c>
      <c r="F878" s="41">
        <f t="shared" si="87"/>
        <v>65.531000000000006</v>
      </c>
      <c r="G878" s="41">
        <f t="shared" si="89"/>
        <v>0</v>
      </c>
      <c r="H878" s="41">
        <f t="shared" si="90"/>
        <v>46054.206500000022</v>
      </c>
      <c r="I878" s="45"/>
      <c r="J878" s="46"/>
      <c r="K878" s="45"/>
      <c r="M878" s="162"/>
    </row>
    <row r="879" spans="1:13" hidden="1" outlineLevel="1" x14ac:dyDescent="0.3">
      <c r="A879" s="15">
        <v>875</v>
      </c>
      <c r="B879" s="49">
        <f t="shared" si="88"/>
        <v>46054.206500000022</v>
      </c>
      <c r="C879" s="41">
        <f t="shared" si="86"/>
        <v>69.08</v>
      </c>
      <c r="D879" s="41"/>
      <c r="E879" s="41">
        <f t="shared" si="85"/>
        <v>69.08</v>
      </c>
      <c r="F879" s="41">
        <f t="shared" si="87"/>
        <v>65.625999999999991</v>
      </c>
      <c r="G879" s="41">
        <f t="shared" si="89"/>
        <v>0</v>
      </c>
      <c r="H879" s="41">
        <f t="shared" si="90"/>
        <v>46119.832500000019</v>
      </c>
      <c r="I879" s="45"/>
      <c r="J879" s="46"/>
      <c r="K879" s="45"/>
      <c r="M879" s="162"/>
    </row>
    <row r="880" spans="1:13" hidden="1" outlineLevel="1" x14ac:dyDescent="0.3">
      <c r="A880" s="15">
        <v>876</v>
      </c>
      <c r="B880" s="49">
        <f t="shared" si="88"/>
        <v>46119.832500000019</v>
      </c>
      <c r="C880" s="41">
        <f t="shared" si="86"/>
        <v>69.180000000000007</v>
      </c>
      <c r="D880" s="41"/>
      <c r="E880" s="41">
        <f t="shared" si="85"/>
        <v>69.180000000000007</v>
      </c>
      <c r="F880" s="41">
        <f t="shared" si="87"/>
        <v>65.721000000000004</v>
      </c>
      <c r="G880" s="41">
        <f t="shared" si="89"/>
        <v>0</v>
      </c>
      <c r="H880" s="41">
        <f t="shared" si="90"/>
        <v>46185.553500000016</v>
      </c>
      <c r="I880" s="45"/>
      <c r="J880" s="46"/>
      <c r="K880" s="45"/>
      <c r="M880" s="162"/>
    </row>
    <row r="881" spans="1:13" hidden="1" outlineLevel="1" x14ac:dyDescent="0.3">
      <c r="A881" s="15">
        <v>877</v>
      </c>
      <c r="B881" s="49">
        <f t="shared" si="88"/>
        <v>46185.553500000016</v>
      </c>
      <c r="C881" s="41">
        <f t="shared" si="86"/>
        <v>69.28</v>
      </c>
      <c r="D881" s="41"/>
      <c r="E881" s="41">
        <f t="shared" si="85"/>
        <v>69.28</v>
      </c>
      <c r="F881" s="41">
        <f t="shared" si="87"/>
        <v>65.816000000000003</v>
      </c>
      <c r="G881" s="41">
        <f t="shared" si="89"/>
        <v>0</v>
      </c>
      <c r="H881" s="41">
        <f t="shared" si="90"/>
        <v>46251.369500000015</v>
      </c>
      <c r="I881" s="45"/>
      <c r="J881" s="46"/>
      <c r="K881" s="45"/>
      <c r="M881" s="162"/>
    </row>
    <row r="882" spans="1:13" hidden="1" outlineLevel="1" x14ac:dyDescent="0.3">
      <c r="A882" s="15">
        <v>878</v>
      </c>
      <c r="B882" s="49">
        <f t="shared" si="88"/>
        <v>46251.369500000015</v>
      </c>
      <c r="C882" s="41">
        <f t="shared" si="86"/>
        <v>69.38</v>
      </c>
      <c r="D882" s="41"/>
      <c r="E882" s="41">
        <f t="shared" si="85"/>
        <v>69.38</v>
      </c>
      <c r="F882" s="41">
        <f t="shared" si="87"/>
        <v>65.910999999999987</v>
      </c>
      <c r="G882" s="41">
        <f t="shared" si="89"/>
        <v>0</v>
      </c>
      <c r="H882" s="41">
        <f t="shared" si="90"/>
        <v>46317.280500000015</v>
      </c>
      <c r="I882" s="45"/>
      <c r="J882" s="46"/>
      <c r="K882" s="45"/>
      <c r="M882" s="162"/>
    </row>
    <row r="883" spans="1:13" hidden="1" outlineLevel="1" x14ac:dyDescent="0.3">
      <c r="A883" s="15">
        <v>879</v>
      </c>
      <c r="B883" s="49">
        <f t="shared" si="88"/>
        <v>46317.280500000015</v>
      </c>
      <c r="C883" s="41">
        <f t="shared" si="86"/>
        <v>69.48</v>
      </c>
      <c r="D883" s="41"/>
      <c r="E883" s="41">
        <f t="shared" si="85"/>
        <v>69.48</v>
      </c>
      <c r="F883" s="41">
        <f t="shared" si="87"/>
        <v>66.006</v>
      </c>
      <c r="G883" s="41">
        <f t="shared" si="89"/>
        <v>0</v>
      </c>
      <c r="H883" s="41">
        <f t="shared" si="90"/>
        <v>46383.286500000017</v>
      </c>
      <c r="I883" s="45"/>
      <c r="J883" s="46"/>
      <c r="K883" s="45"/>
      <c r="M883" s="162"/>
    </row>
    <row r="884" spans="1:13" hidden="1" outlineLevel="1" x14ac:dyDescent="0.3">
      <c r="A884" s="15">
        <v>880</v>
      </c>
      <c r="B884" s="49">
        <f t="shared" si="88"/>
        <v>46383.286500000017</v>
      </c>
      <c r="C884" s="41">
        <f t="shared" si="86"/>
        <v>69.569999999999993</v>
      </c>
      <c r="D884" s="41"/>
      <c r="E884" s="41">
        <f t="shared" si="85"/>
        <v>69.569999999999993</v>
      </c>
      <c r="F884" s="41">
        <f t="shared" si="87"/>
        <v>66.091499999999996</v>
      </c>
      <c r="G884" s="41">
        <f t="shared" si="89"/>
        <v>0</v>
      </c>
      <c r="H884" s="41">
        <f t="shared" si="90"/>
        <v>46449.378000000019</v>
      </c>
      <c r="I884" s="45"/>
      <c r="J884" s="46"/>
      <c r="K884" s="45"/>
      <c r="M884" s="162"/>
    </row>
    <row r="885" spans="1:13" hidden="1" outlineLevel="1" x14ac:dyDescent="0.3">
      <c r="A885" s="15">
        <v>881</v>
      </c>
      <c r="B885" s="49">
        <f t="shared" si="88"/>
        <v>46449.378000000019</v>
      </c>
      <c r="C885" s="41">
        <f t="shared" si="86"/>
        <v>69.67</v>
      </c>
      <c r="D885" s="41"/>
      <c r="E885" s="41">
        <f t="shared" si="85"/>
        <v>69.67</v>
      </c>
      <c r="F885" s="41">
        <f t="shared" si="87"/>
        <v>66.186499999999995</v>
      </c>
      <c r="G885" s="41">
        <f t="shared" si="89"/>
        <v>0</v>
      </c>
      <c r="H885" s="41">
        <f t="shared" si="90"/>
        <v>46515.564500000022</v>
      </c>
      <c r="I885" s="45"/>
      <c r="J885" s="46"/>
      <c r="K885" s="45"/>
      <c r="M885" s="162"/>
    </row>
    <row r="886" spans="1:13" hidden="1" outlineLevel="1" x14ac:dyDescent="0.3">
      <c r="A886" s="15">
        <v>882</v>
      </c>
      <c r="B886" s="49">
        <f t="shared" si="88"/>
        <v>46515.564500000022</v>
      </c>
      <c r="C886" s="41">
        <f t="shared" si="86"/>
        <v>69.77</v>
      </c>
      <c r="D886" s="41"/>
      <c r="E886" s="41">
        <f t="shared" si="85"/>
        <v>69.77</v>
      </c>
      <c r="F886" s="41">
        <f t="shared" si="87"/>
        <v>66.281499999999994</v>
      </c>
      <c r="G886" s="41">
        <f t="shared" si="89"/>
        <v>0</v>
      </c>
      <c r="H886" s="41">
        <f t="shared" si="90"/>
        <v>46581.84600000002</v>
      </c>
      <c r="I886" s="45"/>
      <c r="J886" s="46"/>
      <c r="K886" s="45"/>
      <c r="M886" s="162"/>
    </row>
    <row r="887" spans="1:13" hidden="1" outlineLevel="1" x14ac:dyDescent="0.3">
      <c r="A887" s="15">
        <v>883</v>
      </c>
      <c r="B887" s="49">
        <f t="shared" si="88"/>
        <v>46581.84600000002</v>
      </c>
      <c r="C887" s="41">
        <f t="shared" si="86"/>
        <v>69.87</v>
      </c>
      <c r="D887" s="41"/>
      <c r="E887" s="41">
        <f t="shared" si="85"/>
        <v>69.87</v>
      </c>
      <c r="F887" s="41">
        <f t="shared" si="87"/>
        <v>66.376500000000007</v>
      </c>
      <c r="G887" s="41">
        <f t="shared" si="89"/>
        <v>0</v>
      </c>
      <c r="H887" s="41">
        <f t="shared" si="90"/>
        <v>46648.222500000018</v>
      </c>
      <c r="I887" s="45"/>
      <c r="J887" s="46"/>
      <c r="K887" s="45"/>
      <c r="M887" s="162"/>
    </row>
    <row r="888" spans="1:13" hidden="1" outlineLevel="1" x14ac:dyDescent="0.3">
      <c r="A888" s="15">
        <v>884</v>
      </c>
      <c r="B888" s="49">
        <f t="shared" si="88"/>
        <v>46648.222500000018</v>
      </c>
      <c r="C888" s="41">
        <f t="shared" si="86"/>
        <v>69.97</v>
      </c>
      <c r="D888" s="41"/>
      <c r="E888" s="41">
        <f t="shared" si="85"/>
        <v>69.97</v>
      </c>
      <c r="F888" s="41">
        <f t="shared" si="87"/>
        <v>66.471499999999992</v>
      </c>
      <c r="G888" s="41">
        <f t="shared" si="89"/>
        <v>0</v>
      </c>
      <c r="H888" s="41">
        <f t="shared" si="90"/>
        <v>46714.694000000018</v>
      </c>
      <c r="I888" s="45"/>
      <c r="J888" s="46"/>
      <c r="K888" s="45"/>
      <c r="M888" s="162"/>
    </row>
    <row r="889" spans="1:13" hidden="1" outlineLevel="1" x14ac:dyDescent="0.3">
      <c r="A889" s="15">
        <v>885</v>
      </c>
      <c r="B889" s="49">
        <f t="shared" si="88"/>
        <v>46714.694000000018</v>
      </c>
      <c r="C889" s="41">
        <f t="shared" si="86"/>
        <v>70.069999999999993</v>
      </c>
      <c r="D889" s="41"/>
      <c r="E889" s="41">
        <f t="shared" si="85"/>
        <v>70.069999999999993</v>
      </c>
      <c r="F889" s="41">
        <f t="shared" si="87"/>
        <v>66.566499999999991</v>
      </c>
      <c r="G889" s="41">
        <f t="shared" si="89"/>
        <v>0</v>
      </c>
      <c r="H889" s="41">
        <f t="shared" si="90"/>
        <v>46781.260500000019</v>
      </c>
      <c r="I889" s="45"/>
      <c r="J889" s="46"/>
      <c r="K889" s="45"/>
      <c r="M889" s="162"/>
    </row>
    <row r="890" spans="1:13" hidden="1" outlineLevel="1" x14ac:dyDescent="0.3">
      <c r="A890" s="15">
        <v>886</v>
      </c>
      <c r="B890" s="49">
        <f t="shared" si="88"/>
        <v>46781.260500000019</v>
      </c>
      <c r="C890" s="41">
        <f t="shared" si="86"/>
        <v>70.17</v>
      </c>
      <c r="D890" s="41"/>
      <c r="E890" s="41">
        <f t="shared" si="85"/>
        <v>70.17</v>
      </c>
      <c r="F890" s="41">
        <f t="shared" si="87"/>
        <v>66.661500000000004</v>
      </c>
      <c r="G890" s="41">
        <f t="shared" si="89"/>
        <v>0</v>
      </c>
      <c r="H890" s="41">
        <f t="shared" si="90"/>
        <v>46847.92200000002</v>
      </c>
      <c r="I890" s="45"/>
      <c r="J890" s="46"/>
      <c r="K890" s="45"/>
      <c r="M890" s="162"/>
    </row>
    <row r="891" spans="1:13" hidden="1" outlineLevel="1" x14ac:dyDescent="0.3">
      <c r="A891" s="15">
        <v>887</v>
      </c>
      <c r="B891" s="49">
        <f t="shared" si="88"/>
        <v>46847.92200000002</v>
      </c>
      <c r="C891" s="41">
        <f t="shared" si="86"/>
        <v>70.27</v>
      </c>
      <c r="D891" s="41"/>
      <c r="E891" s="41">
        <f t="shared" si="85"/>
        <v>70.27</v>
      </c>
      <c r="F891" s="41">
        <f t="shared" si="87"/>
        <v>66.756499999999988</v>
      </c>
      <c r="G891" s="41">
        <f t="shared" si="89"/>
        <v>0</v>
      </c>
      <c r="H891" s="41">
        <f t="shared" si="90"/>
        <v>46914.678500000024</v>
      </c>
      <c r="I891" s="45"/>
      <c r="J891" s="46"/>
      <c r="K891" s="45"/>
      <c r="M891" s="162"/>
    </row>
    <row r="892" spans="1:13" hidden="1" outlineLevel="1" x14ac:dyDescent="0.3">
      <c r="A892" s="15">
        <v>888</v>
      </c>
      <c r="B892" s="49">
        <f t="shared" si="88"/>
        <v>46914.678500000024</v>
      </c>
      <c r="C892" s="41">
        <f t="shared" si="86"/>
        <v>70.37</v>
      </c>
      <c r="D892" s="41"/>
      <c r="E892" s="41">
        <f t="shared" si="85"/>
        <v>70.37</v>
      </c>
      <c r="F892" s="41">
        <f t="shared" si="87"/>
        <v>66.851500000000001</v>
      </c>
      <c r="G892" s="41">
        <f t="shared" si="89"/>
        <v>0</v>
      </c>
      <c r="H892" s="41">
        <f t="shared" si="90"/>
        <v>46981.530000000021</v>
      </c>
      <c r="I892" s="45"/>
      <c r="J892" s="46"/>
      <c r="K892" s="45"/>
      <c r="M892" s="162"/>
    </row>
    <row r="893" spans="1:13" hidden="1" outlineLevel="1" x14ac:dyDescent="0.3">
      <c r="A893" s="15">
        <v>889</v>
      </c>
      <c r="B893" s="49">
        <f t="shared" si="88"/>
        <v>46981.530000000021</v>
      </c>
      <c r="C893" s="41">
        <f t="shared" si="86"/>
        <v>70.47</v>
      </c>
      <c r="D893" s="41"/>
      <c r="E893" s="41">
        <f t="shared" si="85"/>
        <v>70.47</v>
      </c>
      <c r="F893" s="41">
        <f t="shared" si="87"/>
        <v>66.9465</v>
      </c>
      <c r="G893" s="41">
        <f t="shared" si="89"/>
        <v>0</v>
      </c>
      <c r="H893" s="41">
        <f t="shared" si="90"/>
        <v>47048.476500000019</v>
      </c>
      <c r="I893" s="45"/>
      <c r="J893" s="46"/>
      <c r="K893" s="45"/>
      <c r="M893" s="162"/>
    </row>
    <row r="894" spans="1:13" hidden="1" outlineLevel="1" x14ac:dyDescent="0.3">
      <c r="A894" s="15">
        <v>890</v>
      </c>
      <c r="B894" s="49">
        <f t="shared" si="88"/>
        <v>47048.476500000019</v>
      </c>
      <c r="C894" s="41">
        <f t="shared" si="86"/>
        <v>70.569999999999993</v>
      </c>
      <c r="D894" s="41"/>
      <c r="E894" s="41">
        <f t="shared" si="85"/>
        <v>70.569999999999993</v>
      </c>
      <c r="F894" s="41">
        <f t="shared" si="87"/>
        <v>67.041499999999985</v>
      </c>
      <c r="G894" s="41">
        <f t="shared" si="89"/>
        <v>0</v>
      </c>
      <c r="H894" s="41">
        <f t="shared" si="90"/>
        <v>47115.518000000018</v>
      </c>
      <c r="I894" s="45"/>
      <c r="J894" s="46"/>
      <c r="K894" s="45"/>
      <c r="M894" s="162"/>
    </row>
    <row r="895" spans="1:13" hidden="1" outlineLevel="1" x14ac:dyDescent="0.3">
      <c r="A895" s="15">
        <v>891</v>
      </c>
      <c r="B895" s="49">
        <f t="shared" si="88"/>
        <v>47115.518000000018</v>
      </c>
      <c r="C895" s="41">
        <f t="shared" si="86"/>
        <v>70.67</v>
      </c>
      <c r="D895" s="41"/>
      <c r="E895" s="41">
        <f t="shared" si="85"/>
        <v>70.67</v>
      </c>
      <c r="F895" s="41">
        <f t="shared" si="87"/>
        <v>67.136499999999998</v>
      </c>
      <c r="G895" s="41">
        <f t="shared" si="89"/>
        <v>0</v>
      </c>
      <c r="H895" s="41">
        <f t="shared" si="90"/>
        <v>47182.654500000019</v>
      </c>
      <c r="I895" s="45"/>
      <c r="J895" s="46"/>
      <c r="K895" s="45"/>
      <c r="M895" s="162"/>
    </row>
    <row r="896" spans="1:13" hidden="1" outlineLevel="1" x14ac:dyDescent="0.3">
      <c r="A896" s="15">
        <v>892</v>
      </c>
      <c r="B896" s="49">
        <f t="shared" si="88"/>
        <v>47182.654500000019</v>
      </c>
      <c r="C896" s="41">
        <f t="shared" si="86"/>
        <v>70.77</v>
      </c>
      <c r="D896" s="41"/>
      <c r="E896" s="41">
        <f t="shared" si="85"/>
        <v>70.77</v>
      </c>
      <c r="F896" s="41">
        <f t="shared" si="87"/>
        <v>67.231499999999997</v>
      </c>
      <c r="G896" s="41">
        <f t="shared" si="89"/>
        <v>0</v>
      </c>
      <c r="H896" s="41">
        <f t="shared" si="90"/>
        <v>47249.88600000002</v>
      </c>
      <c r="I896" s="45"/>
      <c r="J896" s="46"/>
      <c r="K896" s="45"/>
      <c r="M896" s="162"/>
    </row>
    <row r="897" spans="1:13" hidden="1" outlineLevel="1" x14ac:dyDescent="0.3">
      <c r="A897" s="15">
        <v>893</v>
      </c>
      <c r="B897" s="49">
        <f t="shared" si="88"/>
        <v>47249.88600000002</v>
      </c>
      <c r="C897" s="41">
        <f t="shared" si="86"/>
        <v>70.87</v>
      </c>
      <c r="D897" s="41"/>
      <c r="E897" s="41">
        <f t="shared" si="85"/>
        <v>70.87</v>
      </c>
      <c r="F897" s="41">
        <f t="shared" si="87"/>
        <v>67.326499999999996</v>
      </c>
      <c r="G897" s="41">
        <f t="shared" si="89"/>
        <v>0</v>
      </c>
      <c r="H897" s="41">
        <f t="shared" si="90"/>
        <v>47317.212500000023</v>
      </c>
      <c r="I897" s="45"/>
      <c r="J897" s="46"/>
      <c r="K897" s="45"/>
      <c r="M897" s="162"/>
    </row>
    <row r="898" spans="1:13" hidden="1" outlineLevel="1" x14ac:dyDescent="0.3">
      <c r="A898" s="15">
        <v>894</v>
      </c>
      <c r="B898" s="49">
        <f t="shared" si="88"/>
        <v>47317.212500000023</v>
      </c>
      <c r="C898" s="41">
        <f t="shared" si="86"/>
        <v>70.98</v>
      </c>
      <c r="D898" s="41"/>
      <c r="E898" s="41">
        <f t="shared" si="85"/>
        <v>70.98</v>
      </c>
      <c r="F898" s="41">
        <f t="shared" si="87"/>
        <v>67.430999999999997</v>
      </c>
      <c r="G898" s="41">
        <f t="shared" si="89"/>
        <v>0</v>
      </c>
      <c r="H898" s="41">
        <f t="shared" si="90"/>
        <v>47384.64350000002</v>
      </c>
      <c r="I898" s="45"/>
      <c r="J898" s="46"/>
      <c r="K898" s="45"/>
      <c r="M898" s="162"/>
    </row>
    <row r="899" spans="1:13" hidden="1" outlineLevel="1" x14ac:dyDescent="0.3">
      <c r="A899" s="15">
        <v>895</v>
      </c>
      <c r="B899" s="49">
        <f t="shared" si="88"/>
        <v>47384.64350000002</v>
      </c>
      <c r="C899" s="41">
        <f t="shared" si="86"/>
        <v>71.08</v>
      </c>
      <c r="D899" s="41"/>
      <c r="E899" s="41">
        <f t="shared" si="85"/>
        <v>71.08</v>
      </c>
      <c r="F899" s="41">
        <f t="shared" si="87"/>
        <v>67.525999999999996</v>
      </c>
      <c r="G899" s="41">
        <f t="shared" si="89"/>
        <v>0</v>
      </c>
      <c r="H899" s="41">
        <f t="shared" si="90"/>
        <v>47452.169500000018</v>
      </c>
      <c r="I899" s="45"/>
      <c r="J899" s="46"/>
      <c r="K899" s="45"/>
      <c r="M899" s="162"/>
    </row>
    <row r="900" spans="1:13" hidden="1" outlineLevel="1" x14ac:dyDescent="0.3">
      <c r="A900" s="15">
        <v>896</v>
      </c>
      <c r="B900" s="49">
        <f t="shared" si="88"/>
        <v>47452.169500000018</v>
      </c>
      <c r="C900" s="41">
        <f t="shared" si="86"/>
        <v>71.180000000000007</v>
      </c>
      <c r="D900" s="41"/>
      <c r="E900" s="41">
        <f t="shared" ref="E900:E963" si="91">C900+G899</f>
        <v>71.180000000000007</v>
      </c>
      <c r="F900" s="41">
        <f t="shared" si="87"/>
        <v>67.621000000000009</v>
      </c>
      <c r="G900" s="41">
        <f t="shared" si="89"/>
        <v>0</v>
      </c>
      <c r="H900" s="41">
        <f t="shared" si="90"/>
        <v>47519.790500000017</v>
      </c>
      <c r="I900" s="45"/>
      <c r="J900" s="46"/>
      <c r="K900" s="45"/>
      <c r="M900" s="162"/>
    </row>
    <row r="901" spans="1:13" hidden="1" outlineLevel="1" x14ac:dyDescent="0.3">
      <c r="A901" s="15">
        <v>897</v>
      </c>
      <c r="B901" s="49">
        <f t="shared" si="88"/>
        <v>47519.790500000017</v>
      </c>
      <c r="C901" s="41">
        <f t="shared" ref="C901:C964" si="92">ROUND(B901*Ertrag/100,2)</f>
        <v>71.28</v>
      </c>
      <c r="D901" s="41"/>
      <c r="E901" s="41">
        <f t="shared" si="91"/>
        <v>71.28</v>
      </c>
      <c r="F901" s="41">
        <f t="shared" ref="F901:F964" si="93">IF(E901&lt;50,0,E901*gebuehr)</f>
        <v>67.715999999999994</v>
      </c>
      <c r="G901" s="41">
        <f t="shared" si="89"/>
        <v>0</v>
      </c>
      <c r="H901" s="41">
        <f t="shared" si="90"/>
        <v>47587.506500000018</v>
      </c>
      <c r="I901" s="45"/>
      <c r="J901" s="46"/>
      <c r="K901" s="45"/>
      <c r="M901" s="162"/>
    </row>
    <row r="902" spans="1:13" hidden="1" outlineLevel="1" x14ac:dyDescent="0.3">
      <c r="A902" s="15">
        <v>898</v>
      </c>
      <c r="B902" s="49">
        <f t="shared" si="88"/>
        <v>47587.506500000018</v>
      </c>
      <c r="C902" s="41">
        <f t="shared" si="92"/>
        <v>71.38</v>
      </c>
      <c r="D902" s="41"/>
      <c r="E902" s="41">
        <f t="shared" si="91"/>
        <v>71.38</v>
      </c>
      <c r="F902" s="41">
        <f t="shared" si="93"/>
        <v>67.810999999999993</v>
      </c>
      <c r="G902" s="41">
        <f t="shared" si="89"/>
        <v>0</v>
      </c>
      <c r="H902" s="41">
        <f t="shared" si="90"/>
        <v>47655.317500000019</v>
      </c>
      <c r="I902" s="45"/>
      <c r="J902" s="46"/>
      <c r="K902" s="45"/>
      <c r="M902" s="162"/>
    </row>
    <row r="903" spans="1:13" hidden="1" outlineLevel="1" x14ac:dyDescent="0.3">
      <c r="A903" s="15">
        <v>899</v>
      </c>
      <c r="B903" s="49">
        <f t="shared" si="88"/>
        <v>47655.317500000019</v>
      </c>
      <c r="C903" s="41">
        <f t="shared" si="92"/>
        <v>71.48</v>
      </c>
      <c r="D903" s="41"/>
      <c r="E903" s="41">
        <f t="shared" si="91"/>
        <v>71.48</v>
      </c>
      <c r="F903" s="41">
        <f t="shared" si="93"/>
        <v>67.906000000000006</v>
      </c>
      <c r="G903" s="41">
        <f t="shared" si="89"/>
        <v>0</v>
      </c>
      <c r="H903" s="41">
        <f t="shared" si="90"/>
        <v>47723.223500000022</v>
      </c>
      <c r="I903" s="45"/>
      <c r="J903" s="46"/>
      <c r="K903" s="45"/>
      <c r="M903" s="162"/>
    </row>
    <row r="904" spans="1:13" hidden="1" outlineLevel="1" x14ac:dyDescent="0.3">
      <c r="A904" s="15">
        <v>900</v>
      </c>
      <c r="B904" s="49">
        <f t="shared" ref="B904:B967" si="94">H903</f>
        <v>47723.223500000022</v>
      </c>
      <c r="C904" s="41">
        <f t="shared" si="92"/>
        <v>71.58</v>
      </c>
      <c r="D904" s="41">
        <f>D544</f>
        <v>200</v>
      </c>
      <c r="E904" s="41">
        <f t="shared" si="91"/>
        <v>71.58</v>
      </c>
      <c r="F904" s="41">
        <f t="shared" si="93"/>
        <v>68.000999999999991</v>
      </c>
      <c r="G904" s="41">
        <f t="shared" si="89"/>
        <v>0</v>
      </c>
      <c r="H904" s="41">
        <f t="shared" si="90"/>
        <v>47981.224500000018</v>
      </c>
      <c r="I904" s="47">
        <f>D904+I874</f>
        <v>16000</v>
      </c>
      <c r="J904" s="41"/>
      <c r="K904" s="45"/>
      <c r="M904" s="162"/>
    </row>
    <row r="905" spans="1:13" hidden="1" outlineLevel="1" x14ac:dyDescent="0.3">
      <c r="A905" s="15">
        <v>901</v>
      </c>
      <c r="B905" s="49">
        <f t="shared" si="94"/>
        <v>47981.224500000018</v>
      </c>
      <c r="C905" s="41">
        <f t="shared" si="92"/>
        <v>71.97</v>
      </c>
      <c r="D905" s="41"/>
      <c r="E905" s="41">
        <f t="shared" si="91"/>
        <v>71.97</v>
      </c>
      <c r="F905" s="41">
        <f t="shared" si="93"/>
        <v>68.371499999999997</v>
      </c>
      <c r="G905" s="41">
        <f t="shared" si="89"/>
        <v>0</v>
      </c>
      <c r="H905" s="41">
        <f t="shared" si="90"/>
        <v>48049.59600000002</v>
      </c>
      <c r="I905" s="45"/>
      <c r="J905" s="46"/>
      <c r="K905" s="45"/>
      <c r="M905" s="162"/>
    </row>
    <row r="906" spans="1:13" hidden="1" outlineLevel="1" x14ac:dyDescent="0.3">
      <c r="A906" s="15">
        <v>902</v>
      </c>
      <c r="B906" s="49">
        <f t="shared" si="94"/>
        <v>48049.59600000002</v>
      </c>
      <c r="C906" s="41">
        <f t="shared" si="92"/>
        <v>72.069999999999993</v>
      </c>
      <c r="D906" s="41"/>
      <c r="E906" s="41">
        <f t="shared" si="91"/>
        <v>72.069999999999993</v>
      </c>
      <c r="F906" s="41">
        <f t="shared" si="93"/>
        <v>68.466499999999996</v>
      </c>
      <c r="G906" s="41">
        <f t="shared" si="89"/>
        <v>0</v>
      </c>
      <c r="H906" s="41">
        <f t="shared" si="90"/>
        <v>48118.062500000022</v>
      </c>
      <c r="I906" s="45"/>
      <c r="J906" s="46"/>
      <c r="K906" s="45"/>
      <c r="M906" s="162"/>
    </row>
    <row r="907" spans="1:13" hidden="1" outlineLevel="1" x14ac:dyDescent="0.3">
      <c r="A907" s="15">
        <v>903</v>
      </c>
      <c r="B907" s="49">
        <f t="shared" si="94"/>
        <v>48118.062500000022</v>
      </c>
      <c r="C907" s="41">
        <f t="shared" si="92"/>
        <v>72.180000000000007</v>
      </c>
      <c r="D907" s="41"/>
      <c r="E907" s="41">
        <f t="shared" si="91"/>
        <v>72.180000000000007</v>
      </c>
      <c r="F907" s="41">
        <f t="shared" si="93"/>
        <v>68.570999999999998</v>
      </c>
      <c r="G907" s="41">
        <f t="shared" si="89"/>
        <v>0</v>
      </c>
      <c r="H907" s="41">
        <f t="shared" si="90"/>
        <v>48186.633500000025</v>
      </c>
      <c r="I907" s="45"/>
      <c r="J907" s="46"/>
      <c r="K907" s="45"/>
      <c r="M907" s="162"/>
    </row>
    <row r="908" spans="1:13" hidden="1" outlineLevel="1" x14ac:dyDescent="0.3">
      <c r="A908" s="15">
        <v>904</v>
      </c>
      <c r="B908" s="49">
        <f t="shared" si="94"/>
        <v>48186.633500000025</v>
      </c>
      <c r="C908" s="41">
        <f t="shared" si="92"/>
        <v>72.28</v>
      </c>
      <c r="D908" s="41"/>
      <c r="E908" s="41">
        <f t="shared" si="91"/>
        <v>72.28</v>
      </c>
      <c r="F908" s="41">
        <f t="shared" si="93"/>
        <v>68.665999999999997</v>
      </c>
      <c r="G908" s="41">
        <f t="shared" si="89"/>
        <v>0</v>
      </c>
      <c r="H908" s="41">
        <f t="shared" si="90"/>
        <v>48255.299500000023</v>
      </c>
      <c r="I908" s="45"/>
      <c r="J908" s="46"/>
      <c r="K908" s="45"/>
      <c r="M908" s="162"/>
    </row>
    <row r="909" spans="1:13" hidden="1" outlineLevel="1" x14ac:dyDescent="0.3">
      <c r="A909" s="15">
        <v>905</v>
      </c>
      <c r="B909" s="49">
        <f t="shared" si="94"/>
        <v>48255.299500000023</v>
      </c>
      <c r="C909" s="41">
        <f t="shared" si="92"/>
        <v>72.38</v>
      </c>
      <c r="D909" s="41"/>
      <c r="E909" s="41">
        <f t="shared" si="91"/>
        <v>72.38</v>
      </c>
      <c r="F909" s="41">
        <f t="shared" si="93"/>
        <v>68.760999999999996</v>
      </c>
      <c r="G909" s="41">
        <f t="shared" si="89"/>
        <v>0</v>
      </c>
      <c r="H909" s="41">
        <f t="shared" si="90"/>
        <v>48324.060500000021</v>
      </c>
      <c r="I909" s="45"/>
      <c r="J909" s="46"/>
      <c r="K909" s="45"/>
      <c r="M909" s="162"/>
    </row>
    <row r="910" spans="1:13" hidden="1" outlineLevel="1" x14ac:dyDescent="0.3">
      <c r="A910" s="15">
        <v>906</v>
      </c>
      <c r="B910" s="49">
        <f t="shared" si="94"/>
        <v>48324.060500000021</v>
      </c>
      <c r="C910" s="41">
        <f t="shared" si="92"/>
        <v>72.489999999999995</v>
      </c>
      <c r="D910" s="41"/>
      <c r="E910" s="41">
        <f t="shared" si="91"/>
        <v>72.489999999999995</v>
      </c>
      <c r="F910" s="41">
        <f t="shared" si="93"/>
        <v>68.865499999999997</v>
      </c>
      <c r="G910" s="41">
        <f t="shared" si="89"/>
        <v>0</v>
      </c>
      <c r="H910" s="41">
        <f t="shared" si="90"/>
        <v>48392.926000000021</v>
      </c>
      <c r="I910" s="45"/>
      <c r="J910" s="46"/>
      <c r="K910" s="45"/>
      <c r="M910" s="162"/>
    </row>
    <row r="911" spans="1:13" hidden="1" outlineLevel="1" x14ac:dyDescent="0.3">
      <c r="A911" s="15">
        <v>907</v>
      </c>
      <c r="B911" s="49">
        <f t="shared" si="94"/>
        <v>48392.926000000021</v>
      </c>
      <c r="C911" s="41">
        <f t="shared" si="92"/>
        <v>72.59</v>
      </c>
      <c r="D911" s="41"/>
      <c r="E911" s="41">
        <f t="shared" si="91"/>
        <v>72.59</v>
      </c>
      <c r="F911" s="41">
        <f t="shared" si="93"/>
        <v>68.960499999999996</v>
      </c>
      <c r="G911" s="41">
        <f t="shared" si="89"/>
        <v>0</v>
      </c>
      <c r="H911" s="41">
        <f t="shared" si="90"/>
        <v>48461.886500000022</v>
      </c>
      <c r="I911" s="45"/>
      <c r="J911" s="46"/>
      <c r="K911" s="45"/>
      <c r="M911" s="162"/>
    </row>
    <row r="912" spans="1:13" hidden="1" outlineLevel="1" x14ac:dyDescent="0.3">
      <c r="A912" s="15">
        <v>908</v>
      </c>
      <c r="B912" s="49">
        <f t="shared" si="94"/>
        <v>48461.886500000022</v>
      </c>
      <c r="C912" s="41">
        <f t="shared" si="92"/>
        <v>72.69</v>
      </c>
      <c r="D912" s="41"/>
      <c r="E912" s="41">
        <f t="shared" si="91"/>
        <v>72.69</v>
      </c>
      <c r="F912" s="41">
        <f t="shared" si="93"/>
        <v>69.055499999999995</v>
      </c>
      <c r="G912" s="41">
        <f t="shared" si="89"/>
        <v>0</v>
      </c>
      <c r="H912" s="41">
        <f t="shared" si="90"/>
        <v>48530.942000000025</v>
      </c>
      <c r="I912" s="45"/>
      <c r="J912" s="46"/>
      <c r="K912" s="45"/>
      <c r="M912" s="162"/>
    </row>
    <row r="913" spans="1:13" hidden="1" outlineLevel="1" x14ac:dyDescent="0.3">
      <c r="A913" s="15">
        <v>909</v>
      </c>
      <c r="B913" s="49">
        <f t="shared" si="94"/>
        <v>48530.942000000025</v>
      </c>
      <c r="C913" s="41">
        <f t="shared" si="92"/>
        <v>72.8</v>
      </c>
      <c r="D913" s="41"/>
      <c r="E913" s="41">
        <f t="shared" si="91"/>
        <v>72.8</v>
      </c>
      <c r="F913" s="41">
        <f t="shared" si="93"/>
        <v>69.16</v>
      </c>
      <c r="G913" s="41">
        <f t="shared" si="89"/>
        <v>0</v>
      </c>
      <c r="H913" s="41">
        <f t="shared" si="90"/>
        <v>48600.102000000028</v>
      </c>
      <c r="I913" s="45"/>
      <c r="J913" s="46"/>
      <c r="K913" s="45"/>
      <c r="M913" s="162"/>
    </row>
    <row r="914" spans="1:13" hidden="1" outlineLevel="1" x14ac:dyDescent="0.3">
      <c r="A914" s="15">
        <v>910</v>
      </c>
      <c r="B914" s="49">
        <f t="shared" si="94"/>
        <v>48600.102000000028</v>
      </c>
      <c r="C914" s="41">
        <f t="shared" si="92"/>
        <v>72.900000000000006</v>
      </c>
      <c r="D914" s="41"/>
      <c r="E914" s="41">
        <f t="shared" si="91"/>
        <v>72.900000000000006</v>
      </c>
      <c r="F914" s="41">
        <f t="shared" si="93"/>
        <v>69.254999999999995</v>
      </c>
      <c r="G914" s="41">
        <f t="shared" si="89"/>
        <v>0</v>
      </c>
      <c r="H914" s="41">
        <f t="shared" si="90"/>
        <v>48669.357000000025</v>
      </c>
      <c r="I914" s="45"/>
      <c r="J914" s="46"/>
      <c r="K914" s="45"/>
      <c r="M914" s="162"/>
    </row>
    <row r="915" spans="1:13" hidden="1" outlineLevel="1" x14ac:dyDescent="0.3">
      <c r="A915" s="15">
        <v>911</v>
      </c>
      <c r="B915" s="49">
        <f t="shared" si="94"/>
        <v>48669.357000000025</v>
      </c>
      <c r="C915" s="41">
        <f t="shared" si="92"/>
        <v>73</v>
      </c>
      <c r="D915" s="41"/>
      <c r="E915" s="41">
        <f t="shared" si="91"/>
        <v>73</v>
      </c>
      <c r="F915" s="41">
        <f t="shared" si="93"/>
        <v>69.349999999999994</v>
      </c>
      <c r="G915" s="41">
        <f t="shared" si="89"/>
        <v>0</v>
      </c>
      <c r="H915" s="41">
        <f t="shared" si="90"/>
        <v>48738.707000000024</v>
      </c>
      <c r="I915" s="45"/>
      <c r="J915" s="46"/>
      <c r="K915" s="45"/>
      <c r="M915" s="162"/>
    </row>
    <row r="916" spans="1:13" hidden="1" outlineLevel="1" x14ac:dyDescent="0.3">
      <c r="A916" s="15">
        <v>912</v>
      </c>
      <c r="B916" s="49">
        <f t="shared" si="94"/>
        <v>48738.707000000024</v>
      </c>
      <c r="C916" s="41">
        <f t="shared" si="92"/>
        <v>73.11</v>
      </c>
      <c r="D916" s="41"/>
      <c r="E916" s="41">
        <f t="shared" si="91"/>
        <v>73.11</v>
      </c>
      <c r="F916" s="41">
        <f t="shared" si="93"/>
        <v>69.454499999999996</v>
      </c>
      <c r="G916" s="41">
        <f t="shared" si="89"/>
        <v>0</v>
      </c>
      <c r="H916" s="41">
        <f t="shared" si="90"/>
        <v>48808.161500000024</v>
      </c>
      <c r="I916" s="45"/>
      <c r="J916" s="46"/>
      <c r="K916" s="45"/>
      <c r="M916" s="162"/>
    </row>
    <row r="917" spans="1:13" hidden="1" outlineLevel="1" x14ac:dyDescent="0.3">
      <c r="A917" s="15">
        <v>913</v>
      </c>
      <c r="B917" s="49">
        <f t="shared" si="94"/>
        <v>48808.161500000024</v>
      </c>
      <c r="C917" s="41">
        <f t="shared" si="92"/>
        <v>73.209999999999994</v>
      </c>
      <c r="D917" s="41"/>
      <c r="E917" s="41">
        <f t="shared" si="91"/>
        <v>73.209999999999994</v>
      </c>
      <c r="F917" s="41">
        <f t="shared" si="93"/>
        <v>69.549499999999995</v>
      </c>
      <c r="G917" s="41">
        <f t="shared" si="89"/>
        <v>0</v>
      </c>
      <c r="H917" s="41">
        <f t="shared" si="90"/>
        <v>48877.711000000025</v>
      </c>
      <c r="I917" s="45"/>
      <c r="J917" s="46"/>
      <c r="K917" s="45"/>
      <c r="M917" s="162"/>
    </row>
    <row r="918" spans="1:13" hidden="1" outlineLevel="1" x14ac:dyDescent="0.3">
      <c r="A918" s="15">
        <v>914</v>
      </c>
      <c r="B918" s="49">
        <f t="shared" si="94"/>
        <v>48877.711000000025</v>
      </c>
      <c r="C918" s="41">
        <f t="shared" si="92"/>
        <v>73.319999999999993</v>
      </c>
      <c r="D918" s="41"/>
      <c r="E918" s="41">
        <f t="shared" si="91"/>
        <v>73.319999999999993</v>
      </c>
      <c r="F918" s="41">
        <f t="shared" si="93"/>
        <v>69.653999999999996</v>
      </c>
      <c r="G918" s="41">
        <f t="shared" si="89"/>
        <v>0</v>
      </c>
      <c r="H918" s="41">
        <f t="shared" si="90"/>
        <v>48947.365000000027</v>
      </c>
      <c r="I918" s="45"/>
      <c r="J918" s="46"/>
      <c r="K918" s="45"/>
      <c r="M918" s="162"/>
    </row>
    <row r="919" spans="1:13" hidden="1" outlineLevel="1" x14ac:dyDescent="0.3">
      <c r="A919" s="15">
        <v>915</v>
      </c>
      <c r="B919" s="49">
        <f t="shared" si="94"/>
        <v>48947.365000000027</v>
      </c>
      <c r="C919" s="41">
        <f t="shared" si="92"/>
        <v>73.42</v>
      </c>
      <c r="D919" s="41"/>
      <c r="E919" s="41">
        <f t="shared" si="91"/>
        <v>73.42</v>
      </c>
      <c r="F919" s="41">
        <f t="shared" si="93"/>
        <v>69.748999999999995</v>
      </c>
      <c r="G919" s="41">
        <f t="shared" si="89"/>
        <v>0</v>
      </c>
      <c r="H919" s="41">
        <f t="shared" si="90"/>
        <v>49017.114000000031</v>
      </c>
      <c r="I919" s="45"/>
      <c r="J919" s="46"/>
      <c r="K919" s="45"/>
      <c r="M919" s="162"/>
    </row>
    <row r="920" spans="1:13" hidden="1" outlineLevel="1" x14ac:dyDescent="0.3">
      <c r="A920" s="15">
        <v>916</v>
      </c>
      <c r="B920" s="49">
        <f t="shared" si="94"/>
        <v>49017.114000000031</v>
      </c>
      <c r="C920" s="41">
        <f t="shared" si="92"/>
        <v>73.53</v>
      </c>
      <c r="D920" s="41"/>
      <c r="E920" s="41">
        <f t="shared" si="91"/>
        <v>73.53</v>
      </c>
      <c r="F920" s="41">
        <f t="shared" si="93"/>
        <v>69.853499999999997</v>
      </c>
      <c r="G920" s="41">
        <f t="shared" ref="G920:G983" si="95">IF(F920&gt;0,0,E920-F920)</f>
        <v>0</v>
      </c>
      <c r="H920" s="41">
        <f t="shared" si="90"/>
        <v>49086.967500000028</v>
      </c>
      <c r="I920" s="45"/>
      <c r="J920" s="46"/>
      <c r="K920" s="45"/>
      <c r="M920" s="162"/>
    </row>
    <row r="921" spans="1:13" hidden="1" outlineLevel="1" x14ac:dyDescent="0.3">
      <c r="A921" s="15">
        <v>917</v>
      </c>
      <c r="B921" s="49">
        <f t="shared" si="94"/>
        <v>49086.967500000028</v>
      </c>
      <c r="C921" s="41">
        <f t="shared" si="92"/>
        <v>73.63</v>
      </c>
      <c r="D921" s="41"/>
      <c r="E921" s="41">
        <f t="shared" si="91"/>
        <v>73.63</v>
      </c>
      <c r="F921" s="41">
        <f t="shared" si="93"/>
        <v>69.948499999999996</v>
      </c>
      <c r="G921" s="41">
        <f t="shared" si="95"/>
        <v>0</v>
      </c>
      <c r="H921" s="41">
        <f t="shared" si="90"/>
        <v>49156.916000000027</v>
      </c>
      <c r="I921" s="45"/>
      <c r="J921" s="46"/>
      <c r="K921" s="45"/>
      <c r="M921" s="162"/>
    </row>
    <row r="922" spans="1:13" hidden="1" outlineLevel="1" x14ac:dyDescent="0.3">
      <c r="A922" s="15">
        <v>918</v>
      </c>
      <c r="B922" s="49">
        <f t="shared" si="94"/>
        <v>49156.916000000027</v>
      </c>
      <c r="C922" s="41">
        <f t="shared" si="92"/>
        <v>73.739999999999995</v>
      </c>
      <c r="D922" s="41"/>
      <c r="E922" s="41">
        <f t="shared" si="91"/>
        <v>73.739999999999995</v>
      </c>
      <c r="F922" s="41">
        <f t="shared" si="93"/>
        <v>70.052999999999997</v>
      </c>
      <c r="G922" s="41">
        <f t="shared" si="95"/>
        <v>0</v>
      </c>
      <c r="H922" s="41">
        <f t="shared" si="90"/>
        <v>49226.969000000026</v>
      </c>
      <c r="I922" s="45"/>
      <c r="J922" s="46"/>
      <c r="K922" s="45"/>
      <c r="M922" s="162"/>
    </row>
    <row r="923" spans="1:13" hidden="1" outlineLevel="1" x14ac:dyDescent="0.3">
      <c r="A923" s="15">
        <v>919</v>
      </c>
      <c r="B923" s="49">
        <f t="shared" si="94"/>
        <v>49226.969000000026</v>
      </c>
      <c r="C923" s="41">
        <f t="shared" si="92"/>
        <v>73.84</v>
      </c>
      <c r="D923" s="41"/>
      <c r="E923" s="41">
        <f t="shared" si="91"/>
        <v>73.84</v>
      </c>
      <c r="F923" s="41">
        <f t="shared" si="93"/>
        <v>70.147999999999996</v>
      </c>
      <c r="G923" s="41">
        <f t="shared" si="95"/>
        <v>0</v>
      </c>
      <c r="H923" s="41">
        <f t="shared" si="90"/>
        <v>49297.117000000027</v>
      </c>
      <c r="I923" s="45"/>
      <c r="J923" s="46"/>
      <c r="K923" s="45"/>
      <c r="M923" s="162"/>
    </row>
    <row r="924" spans="1:13" hidden="1" outlineLevel="1" x14ac:dyDescent="0.3">
      <c r="A924" s="15">
        <v>920</v>
      </c>
      <c r="B924" s="49">
        <f t="shared" si="94"/>
        <v>49297.117000000027</v>
      </c>
      <c r="C924" s="41">
        <f t="shared" si="92"/>
        <v>73.95</v>
      </c>
      <c r="D924" s="41"/>
      <c r="E924" s="41">
        <f t="shared" si="91"/>
        <v>73.95</v>
      </c>
      <c r="F924" s="41">
        <f t="shared" si="93"/>
        <v>70.252499999999998</v>
      </c>
      <c r="G924" s="41">
        <f t="shared" si="95"/>
        <v>0</v>
      </c>
      <c r="H924" s="41">
        <f t="shared" si="90"/>
        <v>49367.36950000003</v>
      </c>
      <c r="I924" s="45"/>
      <c r="J924" s="46"/>
      <c r="K924" s="45"/>
      <c r="M924" s="162"/>
    </row>
    <row r="925" spans="1:13" hidden="1" outlineLevel="1" x14ac:dyDescent="0.3">
      <c r="A925" s="15">
        <v>921</v>
      </c>
      <c r="B925" s="49">
        <f t="shared" si="94"/>
        <v>49367.36950000003</v>
      </c>
      <c r="C925" s="41">
        <f t="shared" si="92"/>
        <v>74.05</v>
      </c>
      <c r="D925" s="41"/>
      <c r="E925" s="41">
        <f t="shared" si="91"/>
        <v>74.05</v>
      </c>
      <c r="F925" s="41">
        <f t="shared" si="93"/>
        <v>70.347499999999997</v>
      </c>
      <c r="G925" s="41">
        <f t="shared" si="95"/>
        <v>0</v>
      </c>
      <c r="H925" s="41">
        <f t="shared" si="90"/>
        <v>49437.717000000033</v>
      </c>
      <c r="I925" s="45"/>
      <c r="J925" s="46"/>
      <c r="K925" s="45"/>
      <c r="M925" s="162"/>
    </row>
    <row r="926" spans="1:13" hidden="1" outlineLevel="1" x14ac:dyDescent="0.3">
      <c r="A926" s="15">
        <v>922</v>
      </c>
      <c r="B926" s="49">
        <f t="shared" si="94"/>
        <v>49437.717000000033</v>
      </c>
      <c r="C926" s="41">
        <f t="shared" si="92"/>
        <v>74.16</v>
      </c>
      <c r="D926" s="41"/>
      <c r="E926" s="41">
        <f t="shared" si="91"/>
        <v>74.16</v>
      </c>
      <c r="F926" s="41">
        <f t="shared" si="93"/>
        <v>70.451999999999998</v>
      </c>
      <c r="G926" s="41">
        <f t="shared" si="95"/>
        <v>0</v>
      </c>
      <c r="H926" s="41">
        <f t="shared" si="90"/>
        <v>49508.169000000031</v>
      </c>
      <c r="I926" s="45"/>
      <c r="J926" s="46"/>
      <c r="K926" s="45"/>
      <c r="M926" s="162"/>
    </row>
    <row r="927" spans="1:13" hidden="1" outlineLevel="1" x14ac:dyDescent="0.3">
      <c r="A927" s="15">
        <v>923</v>
      </c>
      <c r="B927" s="49">
        <f t="shared" si="94"/>
        <v>49508.169000000031</v>
      </c>
      <c r="C927" s="41">
        <f t="shared" si="92"/>
        <v>74.260000000000005</v>
      </c>
      <c r="D927" s="41"/>
      <c r="E927" s="41">
        <f t="shared" si="91"/>
        <v>74.260000000000005</v>
      </c>
      <c r="F927" s="41">
        <f t="shared" si="93"/>
        <v>70.546999999999997</v>
      </c>
      <c r="G927" s="41">
        <f t="shared" si="95"/>
        <v>0</v>
      </c>
      <c r="H927" s="41">
        <f t="shared" si="90"/>
        <v>49578.716000000029</v>
      </c>
      <c r="I927" s="45"/>
      <c r="J927" s="46"/>
      <c r="K927" s="45"/>
      <c r="M927" s="162"/>
    </row>
    <row r="928" spans="1:13" hidden="1" outlineLevel="1" x14ac:dyDescent="0.3">
      <c r="A928" s="15">
        <v>924</v>
      </c>
      <c r="B928" s="49">
        <f t="shared" si="94"/>
        <v>49578.716000000029</v>
      </c>
      <c r="C928" s="41">
        <f t="shared" si="92"/>
        <v>74.37</v>
      </c>
      <c r="D928" s="41"/>
      <c r="E928" s="41">
        <f t="shared" si="91"/>
        <v>74.37</v>
      </c>
      <c r="F928" s="41">
        <f t="shared" si="93"/>
        <v>70.651499999999999</v>
      </c>
      <c r="G928" s="41">
        <f t="shared" si="95"/>
        <v>0</v>
      </c>
      <c r="H928" s="41">
        <f t="shared" si="90"/>
        <v>49649.367500000029</v>
      </c>
      <c r="I928" s="45"/>
      <c r="J928" s="46"/>
      <c r="K928" s="45"/>
      <c r="M928" s="162"/>
    </row>
    <row r="929" spans="1:13" hidden="1" outlineLevel="1" x14ac:dyDescent="0.3">
      <c r="A929" s="15">
        <v>925</v>
      </c>
      <c r="B929" s="49">
        <f t="shared" si="94"/>
        <v>49649.367500000029</v>
      </c>
      <c r="C929" s="41">
        <f t="shared" si="92"/>
        <v>74.47</v>
      </c>
      <c r="D929" s="41"/>
      <c r="E929" s="41">
        <f t="shared" si="91"/>
        <v>74.47</v>
      </c>
      <c r="F929" s="41">
        <f t="shared" si="93"/>
        <v>70.746499999999997</v>
      </c>
      <c r="G929" s="41">
        <f t="shared" si="95"/>
        <v>0</v>
      </c>
      <c r="H929" s="41">
        <f t="shared" si="90"/>
        <v>49720.114000000031</v>
      </c>
      <c r="I929" s="45"/>
      <c r="J929" s="46"/>
      <c r="K929" s="45"/>
      <c r="M929" s="162"/>
    </row>
    <row r="930" spans="1:13" hidden="1" outlineLevel="1" x14ac:dyDescent="0.3">
      <c r="A930" s="15">
        <v>926</v>
      </c>
      <c r="B930" s="49">
        <f t="shared" si="94"/>
        <v>49720.114000000031</v>
      </c>
      <c r="C930" s="41">
        <f t="shared" si="92"/>
        <v>74.58</v>
      </c>
      <c r="D930" s="41"/>
      <c r="E930" s="41">
        <f t="shared" si="91"/>
        <v>74.58</v>
      </c>
      <c r="F930" s="41">
        <f t="shared" si="93"/>
        <v>70.850999999999999</v>
      </c>
      <c r="G930" s="41">
        <f t="shared" si="95"/>
        <v>0</v>
      </c>
      <c r="H930" s="41">
        <f t="shared" ref="H930:H993" si="96">B930+F930+(D930*gebuehr)</f>
        <v>49790.965000000033</v>
      </c>
      <c r="I930" s="45"/>
      <c r="J930" s="46"/>
      <c r="K930" s="45"/>
      <c r="M930" s="162"/>
    </row>
    <row r="931" spans="1:13" hidden="1" outlineLevel="1" x14ac:dyDescent="0.3">
      <c r="A931" s="15">
        <v>927</v>
      </c>
      <c r="B931" s="49">
        <f t="shared" si="94"/>
        <v>49790.965000000033</v>
      </c>
      <c r="C931" s="41">
        <f t="shared" si="92"/>
        <v>74.69</v>
      </c>
      <c r="D931" s="41"/>
      <c r="E931" s="41">
        <f t="shared" si="91"/>
        <v>74.69</v>
      </c>
      <c r="F931" s="41">
        <f t="shared" si="93"/>
        <v>70.955500000000001</v>
      </c>
      <c r="G931" s="41">
        <f t="shared" si="95"/>
        <v>0</v>
      </c>
      <c r="H931" s="41">
        <f t="shared" si="96"/>
        <v>49861.920500000029</v>
      </c>
      <c r="I931" s="45"/>
      <c r="J931" s="46"/>
      <c r="K931" s="45"/>
      <c r="M931" s="162"/>
    </row>
    <row r="932" spans="1:13" hidden="1" outlineLevel="1" x14ac:dyDescent="0.3">
      <c r="A932" s="15">
        <v>928</v>
      </c>
      <c r="B932" s="49">
        <f t="shared" si="94"/>
        <v>49861.920500000029</v>
      </c>
      <c r="C932" s="41">
        <f t="shared" si="92"/>
        <v>74.790000000000006</v>
      </c>
      <c r="D932" s="41"/>
      <c r="E932" s="41">
        <f t="shared" si="91"/>
        <v>74.790000000000006</v>
      </c>
      <c r="F932" s="41">
        <f t="shared" si="93"/>
        <v>71.0505</v>
      </c>
      <c r="G932" s="41">
        <f t="shared" si="95"/>
        <v>0</v>
      </c>
      <c r="H932" s="41">
        <f t="shared" si="96"/>
        <v>49932.971000000027</v>
      </c>
      <c r="I932" s="45"/>
      <c r="J932" s="46"/>
      <c r="K932" s="45"/>
      <c r="M932" s="162"/>
    </row>
    <row r="933" spans="1:13" hidden="1" outlineLevel="1" x14ac:dyDescent="0.3">
      <c r="A933" s="15">
        <v>929</v>
      </c>
      <c r="B933" s="49">
        <f t="shared" si="94"/>
        <v>49932.971000000027</v>
      </c>
      <c r="C933" s="41">
        <f t="shared" si="92"/>
        <v>74.900000000000006</v>
      </c>
      <c r="D933" s="41"/>
      <c r="E933" s="41">
        <f t="shared" si="91"/>
        <v>74.900000000000006</v>
      </c>
      <c r="F933" s="41">
        <f t="shared" si="93"/>
        <v>71.155000000000001</v>
      </c>
      <c r="G933" s="41">
        <f t="shared" si="95"/>
        <v>0</v>
      </c>
      <c r="H933" s="41">
        <f t="shared" si="96"/>
        <v>50004.126000000026</v>
      </c>
      <c r="I933" s="45"/>
      <c r="J933" s="46"/>
      <c r="K933" s="45"/>
      <c r="M933" s="162"/>
    </row>
    <row r="934" spans="1:13" hidden="1" outlineLevel="1" x14ac:dyDescent="0.3">
      <c r="A934" s="15">
        <v>930</v>
      </c>
      <c r="B934" s="49">
        <f t="shared" si="94"/>
        <v>50004.126000000026</v>
      </c>
      <c r="C934" s="41">
        <f t="shared" si="92"/>
        <v>75.010000000000005</v>
      </c>
      <c r="D934" s="41">
        <f>D544</f>
        <v>200</v>
      </c>
      <c r="E934" s="41">
        <f t="shared" si="91"/>
        <v>75.010000000000005</v>
      </c>
      <c r="F934" s="41">
        <f t="shared" si="93"/>
        <v>71.259500000000003</v>
      </c>
      <c r="G934" s="41">
        <f t="shared" si="95"/>
        <v>0</v>
      </c>
      <c r="H934" s="41">
        <f t="shared" si="96"/>
        <v>50265.385500000026</v>
      </c>
      <c r="I934" s="47">
        <f>D934+I904</f>
        <v>16200</v>
      </c>
      <c r="J934" s="41"/>
      <c r="K934" s="45"/>
      <c r="M934" s="162"/>
    </row>
    <row r="935" spans="1:13" hidden="1" outlineLevel="1" x14ac:dyDescent="0.3">
      <c r="A935" s="15">
        <v>931</v>
      </c>
      <c r="B935" s="49">
        <f t="shared" si="94"/>
        <v>50265.385500000026</v>
      </c>
      <c r="C935" s="41">
        <f t="shared" si="92"/>
        <v>75.400000000000006</v>
      </c>
      <c r="D935" s="41"/>
      <c r="E935" s="41">
        <f t="shared" si="91"/>
        <v>75.400000000000006</v>
      </c>
      <c r="F935" s="41">
        <f t="shared" si="93"/>
        <v>71.63</v>
      </c>
      <c r="G935" s="41">
        <f t="shared" si="95"/>
        <v>0</v>
      </c>
      <c r="H935" s="41">
        <f t="shared" si="96"/>
        <v>50337.015500000023</v>
      </c>
      <c r="I935" s="45"/>
      <c r="J935" s="46"/>
      <c r="K935" s="45"/>
      <c r="M935" s="162"/>
    </row>
    <row r="936" spans="1:13" hidden="1" outlineLevel="1" x14ac:dyDescent="0.3">
      <c r="A936" s="15">
        <v>932</v>
      </c>
      <c r="B936" s="49">
        <f t="shared" si="94"/>
        <v>50337.015500000023</v>
      </c>
      <c r="C936" s="41">
        <f t="shared" si="92"/>
        <v>75.510000000000005</v>
      </c>
      <c r="D936" s="41"/>
      <c r="E936" s="41">
        <f t="shared" si="91"/>
        <v>75.510000000000005</v>
      </c>
      <c r="F936" s="41">
        <f t="shared" si="93"/>
        <v>71.734499999999997</v>
      </c>
      <c r="G936" s="41">
        <f t="shared" si="95"/>
        <v>0</v>
      </c>
      <c r="H936" s="41">
        <f t="shared" si="96"/>
        <v>50408.750000000022</v>
      </c>
      <c r="I936" s="45"/>
      <c r="J936" s="46"/>
      <c r="K936" s="45"/>
      <c r="M936" s="162"/>
    </row>
    <row r="937" spans="1:13" hidden="1" outlineLevel="1" x14ac:dyDescent="0.3">
      <c r="A937" s="15">
        <v>933</v>
      </c>
      <c r="B937" s="49">
        <f t="shared" si="94"/>
        <v>50408.750000000022</v>
      </c>
      <c r="C937" s="41">
        <f t="shared" si="92"/>
        <v>75.61</v>
      </c>
      <c r="D937" s="41"/>
      <c r="E937" s="41">
        <f t="shared" si="91"/>
        <v>75.61</v>
      </c>
      <c r="F937" s="41">
        <f t="shared" si="93"/>
        <v>71.829499999999996</v>
      </c>
      <c r="G937" s="41">
        <f t="shared" si="95"/>
        <v>0</v>
      </c>
      <c r="H937" s="41">
        <f t="shared" si="96"/>
        <v>50480.579500000022</v>
      </c>
      <c r="I937" s="45"/>
      <c r="J937" s="46"/>
      <c r="K937" s="45"/>
      <c r="M937" s="162"/>
    </row>
    <row r="938" spans="1:13" hidden="1" outlineLevel="1" x14ac:dyDescent="0.3">
      <c r="A938" s="15">
        <v>934</v>
      </c>
      <c r="B938" s="49">
        <f t="shared" si="94"/>
        <v>50480.579500000022</v>
      </c>
      <c r="C938" s="41">
        <f t="shared" si="92"/>
        <v>75.72</v>
      </c>
      <c r="D938" s="41"/>
      <c r="E938" s="41">
        <f t="shared" si="91"/>
        <v>75.72</v>
      </c>
      <c r="F938" s="41">
        <f t="shared" si="93"/>
        <v>71.933999999999997</v>
      </c>
      <c r="G938" s="41">
        <f t="shared" si="95"/>
        <v>0</v>
      </c>
      <c r="H938" s="41">
        <f t="shared" si="96"/>
        <v>50552.513500000023</v>
      </c>
      <c r="I938" s="45"/>
      <c r="J938" s="46"/>
      <c r="K938" s="45"/>
      <c r="M938" s="162"/>
    </row>
    <row r="939" spans="1:13" hidden="1" outlineLevel="1" x14ac:dyDescent="0.3">
      <c r="A939" s="15">
        <v>935</v>
      </c>
      <c r="B939" s="49">
        <f t="shared" si="94"/>
        <v>50552.513500000023</v>
      </c>
      <c r="C939" s="41">
        <f t="shared" si="92"/>
        <v>75.83</v>
      </c>
      <c r="D939" s="41"/>
      <c r="E939" s="41">
        <f t="shared" si="91"/>
        <v>75.83</v>
      </c>
      <c r="F939" s="41">
        <f t="shared" si="93"/>
        <v>72.038499999999999</v>
      </c>
      <c r="G939" s="41">
        <f t="shared" si="95"/>
        <v>0</v>
      </c>
      <c r="H939" s="41">
        <f t="shared" si="96"/>
        <v>50624.552000000025</v>
      </c>
      <c r="I939" s="45"/>
      <c r="J939" s="46"/>
      <c r="K939" s="45"/>
      <c r="M939" s="162"/>
    </row>
    <row r="940" spans="1:13" hidden="1" outlineLevel="1" x14ac:dyDescent="0.3">
      <c r="A940" s="15">
        <v>936</v>
      </c>
      <c r="B940" s="49">
        <f t="shared" si="94"/>
        <v>50624.552000000025</v>
      </c>
      <c r="C940" s="41">
        <f t="shared" si="92"/>
        <v>75.94</v>
      </c>
      <c r="D940" s="41"/>
      <c r="E940" s="41">
        <f t="shared" si="91"/>
        <v>75.94</v>
      </c>
      <c r="F940" s="41">
        <f t="shared" si="93"/>
        <v>72.143000000000001</v>
      </c>
      <c r="G940" s="41">
        <f t="shared" si="95"/>
        <v>0</v>
      </c>
      <c r="H940" s="41">
        <f t="shared" si="96"/>
        <v>50696.695000000022</v>
      </c>
      <c r="I940" s="45"/>
      <c r="J940" s="46"/>
      <c r="K940" s="45"/>
      <c r="M940" s="162"/>
    </row>
    <row r="941" spans="1:13" hidden="1" outlineLevel="1" x14ac:dyDescent="0.3">
      <c r="A941" s="15">
        <v>937</v>
      </c>
      <c r="B941" s="49">
        <f t="shared" si="94"/>
        <v>50696.695000000022</v>
      </c>
      <c r="C941" s="41">
        <f t="shared" si="92"/>
        <v>76.05</v>
      </c>
      <c r="D941" s="41"/>
      <c r="E941" s="41">
        <f t="shared" si="91"/>
        <v>76.05</v>
      </c>
      <c r="F941" s="41">
        <f t="shared" si="93"/>
        <v>72.247499999999988</v>
      </c>
      <c r="G941" s="41">
        <f t="shared" si="95"/>
        <v>0</v>
      </c>
      <c r="H941" s="41">
        <f t="shared" si="96"/>
        <v>50768.942500000019</v>
      </c>
      <c r="I941" s="45"/>
      <c r="J941" s="46"/>
      <c r="K941" s="45"/>
      <c r="M941" s="162"/>
    </row>
    <row r="942" spans="1:13" hidden="1" outlineLevel="1" x14ac:dyDescent="0.3">
      <c r="A942" s="15">
        <v>938</v>
      </c>
      <c r="B942" s="49">
        <f t="shared" si="94"/>
        <v>50768.942500000019</v>
      </c>
      <c r="C942" s="41">
        <f t="shared" si="92"/>
        <v>76.150000000000006</v>
      </c>
      <c r="D942" s="41"/>
      <c r="E942" s="41">
        <f t="shared" si="91"/>
        <v>76.150000000000006</v>
      </c>
      <c r="F942" s="41">
        <f t="shared" si="93"/>
        <v>72.342500000000001</v>
      </c>
      <c r="G942" s="41">
        <f t="shared" si="95"/>
        <v>0</v>
      </c>
      <c r="H942" s="41">
        <f t="shared" si="96"/>
        <v>50841.285000000018</v>
      </c>
      <c r="I942" s="45"/>
      <c r="J942" s="46"/>
      <c r="K942" s="45"/>
      <c r="M942" s="162"/>
    </row>
    <row r="943" spans="1:13" hidden="1" outlineLevel="1" x14ac:dyDescent="0.3">
      <c r="A943" s="15">
        <v>939</v>
      </c>
      <c r="B943" s="49">
        <f t="shared" si="94"/>
        <v>50841.285000000018</v>
      </c>
      <c r="C943" s="41">
        <f t="shared" si="92"/>
        <v>76.260000000000005</v>
      </c>
      <c r="D943" s="41"/>
      <c r="E943" s="41">
        <f t="shared" si="91"/>
        <v>76.260000000000005</v>
      </c>
      <c r="F943" s="41">
        <f t="shared" si="93"/>
        <v>72.447000000000003</v>
      </c>
      <c r="G943" s="41">
        <f t="shared" si="95"/>
        <v>0</v>
      </c>
      <c r="H943" s="41">
        <f t="shared" si="96"/>
        <v>50913.732000000018</v>
      </c>
      <c r="I943" s="45"/>
      <c r="J943" s="46"/>
      <c r="K943" s="45"/>
      <c r="M943" s="162"/>
    </row>
    <row r="944" spans="1:13" hidden="1" outlineLevel="1" x14ac:dyDescent="0.3">
      <c r="A944" s="15">
        <v>940</v>
      </c>
      <c r="B944" s="49">
        <f t="shared" si="94"/>
        <v>50913.732000000018</v>
      </c>
      <c r="C944" s="41">
        <f t="shared" si="92"/>
        <v>76.37</v>
      </c>
      <c r="D944" s="41"/>
      <c r="E944" s="41">
        <f t="shared" si="91"/>
        <v>76.37</v>
      </c>
      <c r="F944" s="41">
        <f t="shared" si="93"/>
        <v>72.551500000000004</v>
      </c>
      <c r="G944" s="41">
        <f t="shared" si="95"/>
        <v>0</v>
      </c>
      <c r="H944" s="41">
        <f t="shared" si="96"/>
        <v>50986.28350000002</v>
      </c>
      <c r="I944" s="45"/>
      <c r="J944" s="46"/>
      <c r="K944" s="45"/>
      <c r="M944" s="162"/>
    </row>
    <row r="945" spans="1:13" hidden="1" outlineLevel="1" x14ac:dyDescent="0.3">
      <c r="A945" s="15">
        <v>941</v>
      </c>
      <c r="B945" s="49">
        <f t="shared" si="94"/>
        <v>50986.28350000002</v>
      </c>
      <c r="C945" s="41">
        <f t="shared" si="92"/>
        <v>76.48</v>
      </c>
      <c r="D945" s="41"/>
      <c r="E945" s="41">
        <f t="shared" si="91"/>
        <v>76.48</v>
      </c>
      <c r="F945" s="41">
        <f t="shared" si="93"/>
        <v>72.656000000000006</v>
      </c>
      <c r="G945" s="41">
        <f t="shared" si="95"/>
        <v>0</v>
      </c>
      <c r="H945" s="41">
        <f t="shared" si="96"/>
        <v>51058.939500000022</v>
      </c>
      <c r="I945" s="45"/>
      <c r="J945" s="46"/>
      <c r="K945" s="45"/>
      <c r="M945" s="162"/>
    </row>
    <row r="946" spans="1:13" hidden="1" outlineLevel="1" x14ac:dyDescent="0.3">
      <c r="A946" s="15">
        <v>942</v>
      </c>
      <c r="B946" s="49">
        <f t="shared" si="94"/>
        <v>51058.939500000022</v>
      </c>
      <c r="C946" s="41">
        <f t="shared" si="92"/>
        <v>76.59</v>
      </c>
      <c r="D946" s="41"/>
      <c r="E946" s="41">
        <f t="shared" si="91"/>
        <v>76.59</v>
      </c>
      <c r="F946" s="41">
        <f t="shared" si="93"/>
        <v>72.760499999999993</v>
      </c>
      <c r="G946" s="41">
        <f t="shared" si="95"/>
        <v>0</v>
      </c>
      <c r="H946" s="41">
        <f t="shared" si="96"/>
        <v>51131.700000000019</v>
      </c>
      <c r="I946" s="45"/>
      <c r="J946" s="46"/>
      <c r="K946" s="45"/>
      <c r="M946" s="162"/>
    </row>
    <row r="947" spans="1:13" hidden="1" outlineLevel="1" x14ac:dyDescent="0.3">
      <c r="A947" s="15">
        <v>943</v>
      </c>
      <c r="B947" s="49">
        <f t="shared" si="94"/>
        <v>51131.700000000019</v>
      </c>
      <c r="C947" s="41">
        <f t="shared" si="92"/>
        <v>76.7</v>
      </c>
      <c r="D947" s="41"/>
      <c r="E947" s="41">
        <f t="shared" si="91"/>
        <v>76.7</v>
      </c>
      <c r="F947" s="41">
        <f t="shared" si="93"/>
        <v>72.864999999999995</v>
      </c>
      <c r="G947" s="41">
        <f t="shared" si="95"/>
        <v>0</v>
      </c>
      <c r="H947" s="41">
        <f t="shared" si="96"/>
        <v>51204.565000000017</v>
      </c>
      <c r="I947" s="45"/>
      <c r="J947" s="46"/>
      <c r="K947" s="45"/>
      <c r="M947" s="162"/>
    </row>
    <row r="948" spans="1:13" hidden="1" outlineLevel="1" x14ac:dyDescent="0.3">
      <c r="A948" s="15">
        <v>944</v>
      </c>
      <c r="B948" s="49">
        <f t="shared" si="94"/>
        <v>51204.565000000017</v>
      </c>
      <c r="C948" s="41">
        <f t="shared" si="92"/>
        <v>76.81</v>
      </c>
      <c r="D948" s="41"/>
      <c r="E948" s="41">
        <f t="shared" si="91"/>
        <v>76.81</v>
      </c>
      <c r="F948" s="41">
        <f t="shared" si="93"/>
        <v>72.969499999999996</v>
      </c>
      <c r="G948" s="41">
        <f t="shared" si="95"/>
        <v>0</v>
      </c>
      <c r="H948" s="41">
        <f t="shared" si="96"/>
        <v>51277.534500000016</v>
      </c>
      <c r="I948" s="45"/>
      <c r="J948" s="46"/>
      <c r="K948" s="45"/>
      <c r="M948" s="162"/>
    </row>
    <row r="949" spans="1:13" hidden="1" outlineLevel="1" x14ac:dyDescent="0.3">
      <c r="A949" s="15">
        <v>945</v>
      </c>
      <c r="B949" s="49">
        <f t="shared" si="94"/>
        <v>51277.534500000016</v>
      </c>
      <c r="C949" s="41">
        <f t="shared" si="92"/>
        <v>76.92</v>
      </c>
      <c r="D949" s="41"/>
      <c r="E949" s="41">
        <f t="shared" si="91"/>
        <v>76.92</v>
      </c>
      <c r="F949" s="41">
        <f t="shared" si="93"/>
        <v>73.073999999999998</v>
      </c>
      <c r="G949" s="41">
        <f t="shared" si="95"/>
        <v>0</v>
      </c>
      <c r="H949" s="41">
        <f t="shared" si="96"/>
        <v>51350.608500000017</v>
      </c>
      <c r="I949" s="45"/>
      <c r="J949" s="46"/>
      <c r="K949" s="45"/>
      <c r="M949" s="162"/>
    </row>
    <row r="950" spans="1:13" hidden="1" outlineLevel="1" x14ac:dyDescent="0.3">
      <c r="A950" s="15">
        <v>946</v>
      </c>
      <c r="B950" s="49">
        <f t="shared" si="94"/>
        <v>51350.608500000017</v>
      </c>
      <c r="C950" s="41">
        <f t="shared" si="92"/>
        <v>77.03</v>
      </c>
      <c r="D950" s="41"/>
      <c r="E950" s="41">
        <f t="shared" si="91"/>
        <v>77.03</v>
      </c>
      <c r="F950" s="41">
        <f t="shared" si="93"/>
        <v>73.1785</v>
      </c>
      <c r="G950" s="41">
        <f t="shared" si="95"/>
        <v>0</v>
      </c>
      <c r="H950" s="41">
        <f t="shared" si="96"/>
        <v>51423.787000000018</v>
      </c>
      <c r="I950" s="45"/>
      <c r="J950" s="46"/>
      <c r="K950" s="45"/>
      <c r="M950" s="162"/>
    </row>
    <row r="951" spans="1:13" hidden="1" outlineLevel="1" x14ac:dyDescent="0.3">
      <c r="A951" s="15">
        <v>947</v>
      </c>
      <c r="B951" s="49">
        <f t="shared" si="94"/>
        <v>51423.787000000018</v>
      </c>
      <c r="C951" s="41">
        <f t="shared" si="92"/>
        <v>77.14</v>
      </c>
      <c r="D951" s="41"/>
      <c r="E951" s="41">
        <f t="shared" si="91"/>
        <v>77.14</v>
      </c>
      <c r="F951" s="41">
        <f t="shared" si="93"/>
        <v>73.283000000000001</v>
      </c>
      <c r="G951" s="41">
        <f t="shared" si="95"/>
        <v>0</v>
      </c>
      <c r="H951" s="41">
        <f t="shared" si="96"/>
        <v>51497.070000000022</v>
      </c>
      <c r="I951" s="45"/>
      <c r="J951" s="46"/>
      <c r="K951" s="45"/>
      <c r="M951" s="162"/>
    </row>
    <row r="952" spans="1:13" hidden="1" outlineLevel="1" x14ac:dyDescent="0.3">
      <c r="A952" s="15">
        <v>948</v>
      </c>
      <c r="B952" s="49">
        <f t="shared" si="94"/>
        <v>51497.070000000022</v>
      </c>
      <c r="C952" s="41">
        <f t="shared" si="92"/>
        <v>77.25</v>
      </c>
      <c r="D952" s="41"/>
      <c r="E952" s="41">
        <f t="shared" si="91"/>
        <v>77.25</v>
      </c>
      <c r="F952" s="41">
        <f t="shared" si="93"/>
        <v>73.387500000000003</v>
      </c>
      <c r="G952" s="41">
        <f t="shared" si="95"/>
        <v>0</v>
      </c>
      <c r="H952" s="41">
        <f t="shared" si="96"/>
        <v>51570.457500000019</v>
      </c>
      <c r="I952" s="45"/>
      <c r="J952" s="46"/>
      <c r="K952" s="45"/>
      <c r="M952" s="162"/>
    </row>
    <row r="953" spans="1:13" hidden="1" outlineLevel="1" x14ac:dyDescent="0.3">
      <c r="A953" s="15">
        <v>949</v>
      </c>
      <c r="B953" s="49">
        <f t="shared" si="94"/>
        <v>51570.457500000019</v>
      </c>
      <c r="C953" s="41">
        <f t="shared" si="92"/>
        <v>77.36</v>
      </c>
      <c r="D953" s="41"/>
      <c r="E953" s="41">
        <f t="shared" si="91"/>
        <v>77.36</v>
      </c>
      <c r="F953" s="41">
        <f t="shared" si="93"/>
        <v>73.49199999999999</v>
      </c>
      <c r="G953" s="41">
        <f t="shared" si="95"/>
        <v>0</v>
      </c>
      <c r="H953" s="41">
        <f t="shared" si="96"/>
        <v>51643.949500000017</v>
      </c>
      <c r="I953" s="45"/>
      <c r="J953" s="46"/>
      <c r="K953" s="45"/>
      <c r="M953" s="162"/>
    </row>
    <row r="954" spans="1:13" hidden="1" outlineLevel="1" x14ac:dyDescent="0.3">
      <c r="A954" s="15">
        <v>950</v>
      </c>
      <c r="B954" s="49">
        <f t="shared" si="94"/>
        <v>51643.949500000017</v>
      </c>
      <c r="C954" s="41">
        <f t="shared" si="92"/>
        <v>77.47</v>
      </c>
      <c r="D954" s="41"/>
      <c r="E954" s="41">
        <f t="shared" si="91"/>
        <v>77.47</v>
      </c>
      <c r="F954" s="41">
        <f t="shared" si="93"/>
        <v>73.596499999999992</v>
      </c>
      <c r="G954" s="41">
        <f t="shared" si="95"/>
        <v>0</v>
      </c>
      <c r="H954" s="41">
        <f t="shared" si="96"/>
        <v>51717.546000000017</v>
      </c>
      <c r="I954" s="45"/>
      <c r="J954" s="46"/>
      <c r="K954" s="45"/>
      <c r="M954" s="162"/>
    </row>
    <row r="955" spans="1:13" hidden="1" outlineLevel="1" x14ac:dyDescent="0.3">
      <c r="A955" s="15">
        <v>951</v>
      </c>
      <c r="B955" s="49">
        <f t="shared" si="94"/>
        <v>51717.546000000017</v>
      </c>
      <c r="C955" s="41">
        <f t="shared" si="92"/>
        <v>77.58</v>
      </c>
      <c r="D955" s="41"/>
      <c r="E955" s="41">
        <f t="shared" si="91"/>
        <v>77.58</v>
      </c>
      <c r="F955" s="41">
        <f t="shared" si="93"/>
        <v>73.700999999999993</v>
      </c>
      <c r="G955" s="41">
        <f t="shared" si="95"/>
        <v>0</v>
      </c>
      <c r="H955" s="41">
        <f t="shared" si="96"/>
        <v>51791.247000000018</v>
      </c>
      <c r="I955" s="45"/>
      <c r="J955" s="46"/>
      <c r="K955" s="45"/>
      <c r="M955" s="162"/>
    </row>
    <row r="956" spans="1:13" hidden="1" outlineLevel="1" x14ac:dyDescent="0.3">
      <c r="A956" s="15">
        <v>952</v>
      </c>
      <c r="B956" s="49">
        <f t="shared" si="94"/>
        <v>51791.247000000018</v>
      </c>
      <c r="C956" s="41">
        <f t="shared" si="92"/>
        <v>77.69</v>
      </c>
      <c r="D956" s="41"/>
      <c r="E956" s="41">
        <f t="shared" si="91"/>
        <v>77.69</v>
      </c>
      <c r="F956" s="41">
        <f t="shared" si="93"/>
        <v>73.805499999999995</v>
      </c>
      <c r="G956" s="41">
        <f t="shared" si="95"/>
        <v>0</v>
      </c>
      <c r="H956" s="41">
        <f t="shared" si="96"/>
        <v>51865.05250000002</v>
      </c>
      <c r="I956" s="45"/>
      <c r="J956" s="46"/>
      <c r="K956" s="45"/>
      <c r="M956" s="162"/>
    </row>
    <row r="957" spans="1:13" hidden="1" outlineLevel="1" x14ac:dyDescent="0.3">
      <c r="A957" s="15">
        <v>953</v>
      </c>
      <c r="B957" s="49">
        <f t="shared" si="94"/>
        <v>51865.05250000002</v>
      </c>
      <c r="C957" s="41">
        <f t="shared" si="92"/>
        <v>77.8</v>
      </c>
      <c r="D957" s="41"/>
      <c r="E957" s="41">
        <f t="shared" si="91"/>
        <v>77.8</v>
      </c>
      <c r="F957" s="41">
        <f t="shared" si="93"/>
        <v>73.91</v>
      </c>
      <c r="G957" s="41">
        <f t="shared" si="95"/>
        <v>0</v>
      </c>
      <c r="H957" s="41">
        <f t="shared" si="96"/>
        <v>51938.962500000023</v>
      </c>
      <c r="I957" s="45"/>
      <c r="J957" s="46"/>
      <c r="K957" s="45"/>
      <c r="M957" s="162"/>
    </row>
    <row r="958" spans="1:13" hidden="1" outlineLevel="1" x14ac:dyDescent="0.3">
      <c r="A958" s="15">
        <v>954</v>
      </c>
      <c r="B958" s="49">
        <f t="shared" si="94"/>
        <v>51938.962500000023</v>
      </c>
      <c r="C958" s="41">
        <f t="shared" si="92"/>
        <v>77.91</v>
      </c>
      <c r="D958" s="41"/>
      <c r="E958" s="41">
        <f t="shared" si="91"/>
        <v>77.91</v>
      </c>
      <c r="F958" s="41">
        <f t="shared" si="93"/>
        <v>74.014499999999998</v>
      </c>
      <c r="G958" s="41">
        <f t="shared" si="95"/>
        <v>0</v>
      </c>
      <c r="H958" s="41">
        <f t="shared" si="96"/>
        <v>52012.977000000021</v>
      </c>
      <c r="I958" s="45"/>
      <c r="J958" s="46"/>
      <c r="K958" s="45"/>
      <c r="M958" s="162"/>
    </row>
    <row r="959" spans="1:13" hidden="1" outlineLevel="1" x14ac:dyDescent="0.3">
      <c r="A959" s="15">
        <v>955</v>
      </c>
      <c r="B959" s="49">
        <f t="shared" si="94"/>
        <v>52012.977000000021</v>
      </c>
      <c r="C959" s="41">
        <f t="shared" si="92"/>
        <v>78.02</v>
      </c>
      <c r="D959" s="41"/>
      <c r="E959" s="41">
        <f t="shared" si="91"/>
        <v>78.02</v>
      </c>
      <c r="F959" s="41">
        <f t="shared" si="93"/>
        <v>74.119</v>
      </c>
      <c r="G959" s="41">
        <f t="shared" si="95"/>
        <v>0</v>
      </c>
      <c r="H959" s="41">
        <f t="shared" si="96"/>
        <v>52087.09600000002</v>
      </c>
      <c r="I959" s="45"/>
      <c r="J959" s="46"/>
      <c r="K959" s="45"/>
      <c r="M959" s="162"/>
    </row>
    <row r="960" spans="1:13" hidden="1" outlineLevel="1" x14ac:dyDescent="0.3">
      <c r="A960" s="15">
        <v>956</v>
      </c>
      <c r="B960" s="49">
        <f t="shared" si="94"/>
        <v>52087.09600000002</v>
      </c>
      <c r="C960" s="41">
        <f t="shared" si="92"/>
        <v>78.13</v>
      </c>
      <c r="D960" s="41"/>
      <c r="E960" s="41">
        <f t="shared" si="91"/>
        <v>78.13</v>
      </c>
      <c r="F960" s="41">
        <f t="shared" si="93"/>
        <v>74.223499999999987</v>
      </c>
      <c r="G960" s="41">
        <f t="shared" si="95"/>
        <v>0</v>
      </c>
      <c r="H960" s="41">
        <f t="shared" si="96"/>
        <v>52161.31950000002</v>
      </c>
      <c r="I960" s="45"/>
      <c r="J960" s="46"/>
      <c r="K960" s="45"/>
      <c r="M960" s="162"/>
    </row>
    <row r="961" spans="1:13" hidden="1" outlineLevel="1" x14ac:dyDescent="0.3">
      <c r="A961" s="15">
        <v>957</v>
      </c>
      <c r="B961" s="49">
        <f t="shared" si="94"/>
        <v>52161.31950000002</v>
      </c>
      <c r="C961" s="41">
        <f t="shared" si="92"/>
        <v>78.239999999999995</v>
      </c>
      <c r="D961" s="41"/>
      <c r="E961" s="41">
        <f t="shared" si="91"/>
        <v>78.239999999999995</v>
      </c>
      <c r="F961" s="41">
        <f t="shared" si="93"/>
        <v>74.327999999999989</v>
      </c>
      <c r="G961" s="41">
        <f t="shared" si="95"/>
        <v>0</v>
      </c>
      <c r="H961" s="41">
        <f t="shared" si="96"/>
        <v>52235.647500000021</v>
      </c>
      <c r="I961" s="45"/>
      <c r="J961" s="46"/>
      <c r="K961" s="45"/>
      <c r="M961" s="162"/>
    </row>
    <row r="962" spans="1:13" hidden="1" outlineLevel="1" x14ac:dyDescent="0.3">
      <c r="A962" s="15">
        <v>958</v>
      </c>
      <c r="B962" s="49">
        <f t="shared" si="94"/>
        <v>52235.647500000021</v>
      </c>
      <c r="C962" s="41">
        <f t="shared" si="92"/>
        <v>78.349999999999994</v>
      </c>
      <c r="D962" s="41"/>
      <c r="E962" s="41">
        <f t="shared" si="91"/>
        <v>78.349999999999994</v>
      </c>
      <c r="F962" s="41">
        <f t="shared" si="93"/>
        <v>74.43249999999999</v>
      </c>
      <c r="G962" s="41">
        <f t="shared" si="95"/>
        <v>0</v>
      </c>
      <c r="H962" s="41">
        <f t="shared" si="96"/>
        <v>52310.080000000024</v>
      </c>
      <c r="I962" s="45"/>
      <c r="J962" s="46"/>
      <c r="K962" s="45"/>
      <c r="M962" s="162"/>
    </row>
    <row r="963" spans="1:13" hidden="1" outlineLevel="1" x14ac:dyDescent="0.3">
      <c r="A963" s="15">
        <v>959</v>
      </c>
      <c r="B963" s="49">
        <f t="shared" si="94"/>
        <v>52310.080000000024</v>
      </c>
      <c r="C963" s="41">
        <f t="shared" si="92"/>
        <v>78.47</v>
      </c>
      <c r="D963" s="41"/>
      <c r="E963" s="41">
        <f t="shared" si="91"/>
        <v>78.47</v>
      </c>
      <c r="F963" s="41">
        <f t="shared" si="93"/>
        <v>74.546499999999995</v>
      </c>
      <c r="G963" s="41">
        <f t="shared" si="95"/>
        <v>0</v>
      </c>
      <c r="H963" s="41">
        <f t="shared" si="96"/>
        <v>52384.62650000002</v>
      </c>
      <c r="I963" s="45"/>
      <c r="J963" s="46"/>
      <c r="K963" s="45"/>
      <c r="M963" s="162"/>
    </row>
    <row r="964" spans="1:13" hidden="1" outlineLevel="1" x14ac:dyDescent="0.3">
      <c r="A964" s="15">
        <v>960</v>
      </c>
      <c r="B964" s="49">
        <f t="shared" si="94"/>
        <v>52384.62650000002</v>
      </c>
      <c r="C964" s="41">
        <f t="shared" si="92"/>
        <v>78.58</v>
      </c>
      <c r="D964" s="41">
        <f>D544</f>
        <v>200</v>
      </c>
      <c r="E964" s="41">
        <f t="shared" ref="E964:E1027" si="97">C964+G963</f>
        <v>78.58</v>
      </c>
      <c r="F964" s="41">
        <f t="shared" si="93"/>
        <v>74.650999999999996</v>
      </c>
      <c r="G964" s="41">
        <f t="shared" si="95"/>
        <v>0</v>
      </c>
      <c r="H964" s="41">
        <f t="shared" si="96"/>
        <v>52649.277500000018</v>
      </c>
      <c r="I964" s="47">
        <f>D964+I934</f>
        <v>16400</v>
      </c>
      <c r="J964" s="41"/>
      <c r="K964" s="45"/>
      <c r="M964" s="162"/>
    </row>
    <row r="965" spans="1:13" hidden="1" outlineLevel="1" x14ac:dyDescent="0.3">
      <c r="A965" s="15">
        <v>961</v>
      </c>
      <c r="B965" s="49">
        <f t="shared" si="94"/>
        <v>52649.277500000018</v>
      </c>
      <c r="C965" s="41">
        <f t="shared" ref="C965:C1028" si="98">ROUND(B965*Ertrag/100,2)</f>
        <v>78.97</v>
      </c>
      <c r="D965" s="41"/>
      <c r="E965" s="41">
        <f t="shared" si="97"/>
        <v>78.97</v>
      </c>
      <c r="F965" s="41">
        <f t="shared" ref="F965:F1028" si="99">IF(E965&lt;50,0,E965*gebuehr)</f>
        <v>75.021499999999989</v>
      </c>
      <c r="G965" s="41">
        <f t="shared" si="95"/>
        <v>0</v>
      </c>
      <c r="H965" s="41">
        <f t="shared" si="96"/>
        <v>52724.299000000021</v>
      </c>
      <c r="I965" s="45"/>
      <c r="J965" s="46"/>
      <c r="K965" s="45"/>
      <c r="M965" s="162"/>
    </row>
    <row r="966" spans="1:13" hidden="1" outlineLevel="1" x14ac:dyDescent="0.3">
      <c r="A966" s="15">
        <v>962</v>
      </c>
      <c r="B966" s="49">
        <f t="shared" si="94"/>
        <v>52724.299000000021</v>
      </c>
      <c r="C966" s="41">
        <f t="shared" si="98"/>
        <v>79.09</v>
      </c>
      <c r="D966" s="41"/>
      <c r="E966" s="41">
        <f t="shared" si="97"/>
        <v>79.09</v>
      </c>
      <c r="F966" s="41">
        <f t="shared" si="99"/>
        <v>75.135499999999993</v>
      </c>
      <c r="G966" s="41">
        <f t="shared" si="95"/>
        <v>0</v>
      </c>
      <c r="H966" s="41">
        <f t="shared" si="96"/>
        <v>52799.434500000018</v>
      </c>
      <c r="I966" s="45"/>
      <c r="J966" s="46"/>
      <c r="K966" s="45"/>
      <c r="M966" s="162"/>
    </row>
    <row r="967" spans="1:13" hidden="1" outlineLevel="1" x14ac:dyDescent="0.3">
      <c r="A967" s="15">
        <v>963</v>
      </c>
      <c r="B967" s="49">
        <f t="shared" si="94"/>
        <v>52799.434500000018</v>
      </c>
      <c r="C967" s="41">
        <f t="shared" si="98"/>
        <v>79.2</v>
      </c>
      <c r="D967" s="41"/>
      <c r="E967" s="41">
        <f t="shared" si="97"/>
        <v>79.2</v>
      </c>
      <c r="F967" s="41">
        <f t="shared" si="99"/>
        <v>75.239999999999995</v>
      </c>
      <c r="G967" s="41">
        <f t="shared" si="95"/>
        <v>0</v>
      </c>
      <c r="H967" s="41">
        <f t="shared" si="96"/>
        <v>52874.674500000016</v>
      </c>
      <c r="I967" s="45"/>
      <c r="J967" s="46"/>
      <c r="K967" s="45"/>
      <c r="M967" s="162"/>
    </row>
    <row r="968" spans="1:13" hidden="1" outlineLevel="1" x14ac:dyDescent="0.3">
      <c r="A968" s="15">
        <v>964</v>
      </c>
      <c r="B968" s="49">
        <f t="shared" ref="B968:B1031" si="100">H967</f>
        <v>52874.674500000016</v>
      </c>
      <c r="C968" s="41">
        <f t="shared" si="98"/>
        <v>79.31</v>
      </c>
      <c r="D968" s="41"/>
      <c r="E968" s="41">
        <f t="shared" si="97"/>
        <v>79.31</v>
      </c>
      <c r="F968" s="41">
        <f t="shared" si="99"/>
        <v>75.344499999999996</v>
      </c>
      <c r="G968" s="41">
        <f t="shared" si="95"/>
        <v>0</v>
      </c>
      <c r="H968" s="41">
        <f t="shared" si="96"/>
        <v>52950.019000000015</v>
      </c>
      <c r="I968" s="45"/>
      <c r="J968" s="46"/>
      <c r="K968" s="45"/>
      <c r="M968" s="162"/>
    </row>
    <row r="969" spans="1:13" hidden="1" outlineLevel="1" x14ac:dyDescent="0.3">
      <c r="A969" s="15">
        <v>965</v>
      </c>
      <c r="B969" s="49">
        <f t="shared" si="100"/>
        <v>52950.019000000015</v>
      </c>
      <c r="C969" s="41">
        <f t="shared" si="98"/>
        <v>79.430000000000007</v>
      </c>
      <c r="D969" s="41"/>
      <c r="E969" s="41">
        <f t="shared" si="97"/>
        <v>79.430000000000007</v>
      </c>
      <c r="F969" s="41">
        <f t="shared" si="99"/>
        <v>75.458500000000001</v>
      </c>
      <c r="G969" s="41">
        <f t="shared" si="95"/>
        <v>0</v>
      </c>
      <c r="H969" s="41">
        <f t="shared" si="96"/>
        <v>53025.477500000015</v>
      </c>
      <c r="I969" s="45"/>
      <c r="J969" s="46"/>
      <c r="K969" s="45"/>
      <c r="M969" s="162"/>
    </row>
    <row r="970" spans="1:13" hidden="1" outlineLevel="1" x14ac:dyDescent="0.3">
      <c r="A970" s="15">
        <v>966</v>
      </c>
      <c r="B970" s="49">
        <f t="shared" si="100"/>
        <v>53025.477500000015</v>
      </c>
      <c r="C970" s="41">
        <f t="shared" si="98"/>
        <v>79.540000000000006</v>
      </c>
      <c r="D970" s="41"/>
      <c r="E970" s="41">
        <f t="shared" si="97"/>
        <v>79.540000000000006</v>
      </c>
      <c r="F970" s="41">
        <f t="shared" si="99"/>
        <v>75.563000000000002</v>
      </c>
      <c r="G970" s="41">
        <f t="shared" si="95"/>
        <v>0</v>
      </c>
      <c r="H970" s="41">
        <f t="shared" si="96"/>
        <v>53101.040500000017</v>
      </c>
      <c r="I970" s="45"/>
      <c r="J970" s="46"/>
      <c r="K970" s="45"/>
      <c r="M970" s="162"/>
    </row>
    <row r="971" spans="1:13" hidden="1" outlineLevel="1" x14ac:dyDescent="0.3">
      <c r="A971" s="15">
        <v>967</v>
      </c>
      <c r="B971" s="49">
        <f t="shared" si="100"/>
        <v>53101.040500000017</v>
      </c>
      <c r="C971" s="41">
        <f t="shared" si="98"/>
        <v>79.650000000000006</v>
      </c>
      <c r="D971" s="41"/>
      <c r="E971" s="41">
        <f t="shared" si="97"/>
        <v>79.650000000000006</v>
      </c>
      <c r="F971" s="41">
        <f t="shared" si="99"/>
        <v>75.667500000000004</v>
      </c>
      <c r="G971" s="41">
        <f t="shared" si="95"/>
        <v>0</v>
      </c>
      <c r="H971" s="41">
        <f t="shared" si="96"/>
        <v>53176.708000000021</v>
      </c>
      <c r="I971" s="45"/>
      <c r="J971" s="46"/>
      <c r="K971" s="45"/>
      <c r="M971" s="162"/>
    </row>
    <row r="972" spans="1:13" hidden="1" outlineLevel="1" x14ac:dyDescent="0.3">
      <c r="A972" s="15">
        <v>968</v>
      </c>
      <c r="B972" s="49">
        <f t="shared" si="100"/>
        <v>53176.708000000021</v>
      </c>
      <c r="C972" s="41">
        <f t="shared" si="98"/>
        <v>79.77</v>
      </c>
      <c r="D972" s="41"/>
      <c r="E972" s="41">
        <f t="shared" si="97"/>
        <v>79.77</v>
      </c>
      <c r="F972" s="41">
        <f t="shared" si="99"/>
        <v>75.781499999999994</v>
      </c>
      <c r="G972" s="41">
        <f t="shared" si="95"/>
        <v>0</v>
      </c>
      <c r="H972" s="41">
        <f t="shared" si="96"/>
        <v>53252.489500000018</v>
      </c>
      <c r="I972" s="45"/>
      <c r="J972" s="46"/>
      <c r="K972" s="45"/>
      <c r="M972" s="162"/>
    </row>
    <row r="973" spans="1:13" hidden="1" outlineLevel="1" x14ac:dyDescent="0.3">
      <c r="A973" s="15">
        <v>969</v>
      </c>
      <c r="B973" s="49">
        <f t="shared" si="100"/>
        <v>53252.489500000018</v>
      </c>
      <c r="C973" s="41">
        <f t="shared" si="98"/>
        <v>79.88</v>
      </c>
      <c r="D973" s="41"/>
      <c r="E973" s="41">
        <f t="shared" si="97"/>
        <v>79.88</v>
      </c>
      <c r="F973" s="41">
        <f t="shared" si="99"/>
        <v>75.885999999999996</v>
      </c>
      <c r="G973" s="41">
        <f t="shared" si="95"/>
        <v>0</v>
      </c>
      <c r="H973" s="41">
        <f t="shared" si="96"/>
        <v>53328.375500000016</v>
      </c>
      <c r="I973" s="45"/>
      <c r="J973" s="46"/>
      <c r="K973" s="45"/>
      <c r="M973" s="162"/>
    </row>
    <row r="974" spans="1:13" hidden="1" outlineLevel="1" x14ac:dyDescent="0.3">
      <c r="A974" s="15">
        <v>970</v>
      </c>
      <c r="B974" s="49">
        <f t="shared" si="100"/>
        <v>53328.375500000016</v>
      </c>
      <c r="C974" s="41">
        <f t="shared" si="98"/>
        <v>79.989999999999995</v>
      </c>
      <c r="D974" s="41"/>
      <c r="E974" s="41">
        <f t="shared" si="97"/>
        <v>79.989999999999995</v>
      </c>
      <c r="F974" s="41">
        <f t="shared" si="99"/>
        <v>75.990499999999997</v>
      </c>
      <c r="G974" s="41">
        <f t="shared" si="95"/>
        <v>0</v>
      </c>
      <c r="H974" s="41">
        <f t="shared" si="96"/>
        <v>53404.366000000016</v>
      </c>
      <c r="I974" s="45"/>
      <c r="J974" s="46"/>
      <c r="K974" s="45"/>
      <c r="M974" s="162"/>
    </row>
    <row r="975" spans="1:13" hidden="1" outlineLevel="1" x14ac:dyDescent="0.3">
      <c r="A975" s="15">
        <v>971</v>
      </c>
      <c r="B975" s="49">
        <f t="shared" si="100"/>
        <v>53404.366000000016</v>
      </c>
      <c r="C975" s="41">
        <f t="shared" si="98"/>
        <v>80.11</v>
      </c>
      <c r="D975" s="41"/>
      <c r="E975" s="41">
        <f t="shared" si="97"/>
        <v>80.11</v>
      </c>
      <c r="F975" s="41">
        <f t="shared" si="99"/>
        <v>76.104500000000002</v>
      </c>
      <c r="G975" s="41">
        <f t="shared" si="95"/>
        <v>0</v>
      </c>
      <c r="H975" s="41">
        <f t="shared" si="96"/>
        <v>53480.470500000018</v>
      </c>
      <c r="I975" s="45"/>
      <c r="J975" s="46"/>
      <c r="K975" s="45"/>
      <c r="M975" s="162"/>
    </row>
    <row r="976" spans="1:13" hidden="1" outlineLevel="1" x14ac:dyDescent="0.3">
      <c r="A976" s="15">
        <v>972</v>
      </c>
      <c r="B976" s="49">
        <f t="shared" si="100"/>
        <v>53480.470500000018</v>
      </c>
      <c r="C976" s="41">
        <f t="shared" si="98"/>
        <v>80.22</v>
      </c>
      <c r="D976" s="41"/>
      <c r="E976" s="41">
        <f t="shared" si="97"/>
        <v>80.22</v>
      </c>
      <c r="F976" s="41">
        <f t="shared" si="99"/>
        <v>76.208999999999989</v>
      </c>
      <c r="G976" s="41">
        <f t="shared" si="95"/>
        <v>0</v>
      </c>
      <c r="H976" s="41">
        <f t="shared" si="96"/>
        <v>53556.67950000002</v>
      </c>
      <c r="I976" s="45"/>
      <c r="J976" s="46"/>
      <c r="K976" s="45"/>
      <c r="M976" s="162"/>
    </row>
    <row r="977" spans="1:13" hidden="1" outlineLevel="1" x14ac:dyDescent="0.3">
      <c r="A977" s="15">
        <v>973</v>
      </c>
      <c r="B977" s="49">
        <f t="shared" si="100"/>
        <v>53556.67950000002</v>
      </c>
      <c r="C977" s="41">
        <f t="shared" si="98"/>
        <v>80.34</v>
      </c>
      <c r="D977" s="41"/>
      <c r="E977" s="41">
        <f t="shared" si="97"/>
        <v>80.34</v>
      </c>
      <c r="F977" s="41">
        <f t="shared" si="99"/>
        <v>76.322999999999993</v>
      </c>
      <c r="G977" s="41">
        <f t="shared" si="95"/>
        <v>0</v>
      </c>
      <c r="H977" s="41">
        <f t="shared" si="96"/>
        <v>53633.002500000017</v>
      </c>
      <c r="I977" s="45"/>
      <c r="J977" s="46"/>
      <c r="K977" s="45"/>
      <c r="M977" s="162"/>
    </row>
    <row r="978" spans="1:13" hidden="1" outlineLevel="1" x14ac:dyDescent="0.3">
      <c r="A978" s="15">
        <v>974</v>
      </c>
      <c r="B978" s="49">
        <f t="shared" si="100"/>
        <v>53633.002500000017</v>
      </c>
      <c r="C978" s="41">
        <f t="shared" si="98"/>
        <v>80.45</v>
      </c>
      <c r="D978" s="41"/>
      <c r="E978" s="41">
        <f t="shared" si="97"/>
        <v>80.45</v>
      </c>
      <c r="F978" s="41">
        <f t="shared" si="99"/>
        <v>76.427499999999995</v>
      </c>
      <c r="G978" s="41">
        <f t="shared" si="95"/>
        <v>0</v>
      </c>
      <c r="H978" s="41">
        <f t="shared" si="96"/>
        <v>53709.430000000015</v>
      </c>
      <c r="I978" s="45"/>
      <c r="J978" s="46"/>
      <c r="K978" s="45"/>
      <c r="M978" s="162"/>
    </row>
    <row r="979" spans="1:13" hidden="1" outlineLevel="1" x14ac:dyDescent="0.3">
      <c r="A979" s="15">
        <v>975</v>
      </c>
      <c r="B979" s="49">
        <f t="shared" si="100"/>
        <v>53709.430000000015</v>
      </c>
      <c r="C979" s="41">
        <f t="shared" si="98"/>
        <v>80.56</v>
      </c>
      <c r="D979" s="41"/>
      <c r="E979" s="41">
        <f t="shared" si="97"/>
        <v>80.56</v>
      </c>
      <c r="F979" s="41">
        <f t="shared" si="99"/>
        <v>76.531999999999996</v>
      </c>
      <c r="G979" s="41">
        <f t="shared" si="95"/>
        <v>0</v>
      </c>
      <c r="H979" s="41">
        <f t="shared" si="96"/>
        <v>53785.962000000014</v>
      </c>
      <c r="I979" s="45"/>
      <c r="J979" s="46"/>
      <c r="K979" s="45"/>
      <c r="M979" s="162"/>
    </row>
    <row r="980" spans="1:13" hidden="1" outlineLevel="1" x14ac:dyDescent="0.3">
      <c r="A980" s="15">
        <v>976</v>
      </c>
      <c r="B980" s="49">
        <f t="shared" si="100"/>
        <v>53785.962000000014</v>
      </c>
      <c r="C980" s="41">
        <f t="shared" si="98"/>
        <v>80.680000000000007</v>
      </c>
      <c r="D980" s="41"/>
      <c r="E980" s="41">
        <f t="shared" si="97"/>
        <v>80.680000000000007</v>
      </c>
      <c r="F980" s="41">
        <f t="shared" si="99"/>
        <v>76.646000000000001</v>
      </c>
      <c r="G980" s="41">
        <f t="shared" si="95"/>
        <v>0</v>
      </c>
      <c r="H980" s="41">
        <f t="shared" si="96"/>
        <v>53862.608000000015</v>
      </c>
      <c r="I980" s="45"/>
      <c r="J980" s="46"/>
      <c r="K980" s="45"/>
      <c r="M980" s="162"/>
    </row>
    <row r="981" spans="1:13" hidden="1" outlineLevel="1" x14ac:dyDescent="0.3">
      <c r="A981" s="15">
        <v>977</v>
      </c>
      <c r="B981" s="49">
        <f t="shared" si="100"/>
        <v>53862.608000000015</v>
      </c>
      <c r="C981" s="41">
        <f t="shared" si="98"/>
        <v>80.790000000000006</v>
      </c>
      <c r="D981" s="41"/>
      <c r="E981" s="41">
        <f t="shared" si="97"/>
        <v>80.790000000000006</v>
      </c>
      <c r="F981" s="41">
        <f t="shared" si="99"/>
        <v>76.750500000000002</v>
      </c>
      <c r="G981" s="41">
        <f t="shared" si="95"/>
        <v>0</v>
      </c>
      <c r="H981" s="41">
        <f t="shared" si="96"/>
        <v>53939.358500000017</v>
      </c>
      <c r="I981" s="45"/>
      <c r="J981" s="46"/>
      <c r="K981" s="45"/>
      <c r="M981" s="162"/>
    </row>
    <row r="982" spans="1:13" hidden="1" outlineLevel="1" x14ac:dyDescent="0.3">
      <c r="A982" s="15">
        <v>978</v>
      </c>
      <c r="B982" s="49">
        <f t="shared" si="100"/>
        <v>53939.358500000017</v>
      </c>
      <c r="C982" s="41">
        <f t="shared" si="98"/>
        <v>80.91</v>
      </c>
      <c r="D982" s="41"/>
      <c r="E982" s="41">
        <f t="shared" si="97"/>
        <v>80.91</v>
      </c>
      <c r="F982" s="41">
        <f t="shared" si="99"/>
        <v>76.864499999999992</v>
      </c>
      <c r="G982" s="41">
        <f t="shared" si="95"/>
        <v>0</v>
      </c>
      <c r="H982" s="41">
        <f t="shared" si="96"/>
        <v>54016.22300000002</v>
      </c>
      <c r="I982" s="45"/>
      <c r="J982" s="46"/>
      <c r="K982" s="45"/>
      <c r="M982" s="162"/>
    </row>
    <row r="983" spans="1:13" hidden="1" outlineLevel="1" x14ac:dyDescent="0.3">
      <c r="A983" s="15">
        <v>979</v>
      </c>
      <c r="B983" s="49">
        <f t="shared" si="100"/>
        <v>54016.22300000002</v>
      </c>
      <c r="C983" s="41">
        <f t="shared" si="98"/>
        <v>81.02</v>
      </c>
      <c r="D983" s="41"/>
      <c r="E983" s="41">
        <f t="shared" si="97"/>
        <v>81.02</v>
      </c>
      <c r="F983" s="41">
        <f t="shared" si="99"/>
        <v>76.968999999999994</v>
      </c>
      <c r="G983" s="41">
        <f t="shared" si="95"/>
        <v>0</v>
      </c>
      <c r="H983" s="41">
        <f t="shared" si="96"/>
        <v>54093.192000000017</v>
      </c>
      <c r="I983" s="45"/>
      <c r="J983" s="46"/>
      <c r="K983" s="45"/>
      <c r="M983" s="162"/>
    </row>
    <row r="984" spans="1:13" hidden="1" outlineLevel="1" x14ac:dyDescent="0.3">
      <c r="A984" s="15">
        <v>980</v>
      </c>
      <c r="B984" s="49">
        <f t="shared" si="100"/>
        <v>54093.192000000017</v>
      </c>
      <c r="C984" s="41">
        <f t="shared" si="98"/>
        <v>81.14</v>
      </c>
      <c r="D984" s="41"/>
      <c r="E984" s="41">
        <f t="shared" si="97"/>
        <v>81.14</v>
      </c>
      <c r="F984" s="41">
        <f t="shared" si="99"/>
        <v>77.082999999999998</v>
      </c>
      <c r="G984" s="41">
        <f t="shared" ref="G984:G1047" si="101">IF(F984&gt;0,0,E984-F984)</f>
        <v>0</v>
      </c>
      <c r="H984" s="41">
        <f t="shared" si="96"/>
        <v>54170.275000000016</v>
      </c>
      <c r="I984" s="45"/>
      <c r="J984" s="46"/>
      <c r="K984" s="45"/>
      <c r="M984" s="162"/>
    </row>
    <row r="985" spans="1:13" hidden="1" outlineLevel="1" x14ac:dyDescent="0.3">
      <c r="A985" s="15">
        <v>981</v>
      </c>
      <c r="B985" s="49">
        <f t="shared" si="100"/>
        <v>54170.275000000016</v>
      </c>
      <c r="C985" s="41">
        <f t="shared" si="98"/>
        <v>81.260000000000005</v>
      </c>
      <c r="D985" s="41"/>
      <c r="E985" s="41">
        <f t="shared" si="97"/>
        <v>81.260000000000005</v>
      </c>
      <c r="F985" s="41">
        <f t="shared" si="99"/>
        <v>77.197000000000003</v>
      </c>
      <c r="G985" s="41">
        <f t="shared" si="101"/>
        <v>0</v>
      </c>
      <c r="H985" s="41">
        <f t="shared" si="96"/>
        <v>54247.472000000016</v>
      </c>
      <c r="I985" s="45"/>
      <c r="J985" s="46"/>
      <c r="K985" s="45"/>
      <c r="M985" s="162"/>
    </row>
    <row r="986" spans="1:13" hidden="1" outlineLevel="1" x14ac:dyDescent="0.3">
      <c r="A986" s="15">
        <v>982</v>
      </c>
      <c r="B986" s="49">
        <f t="shared" si="100"/>
        <v>54247.472000000016</v>
      </c>
      <c r="C986" s="41">
        <f t="shared" si="98"/>
        <v>81.37</v>
      </c>
      <c r="D986" s="41"/>
      <c r="E986" s="41">
        <f t="shared" si="97"/>
        <v>81.37</v>
      </c>
      <c r="F986" s="41">
        <f t="shared" si="99"/>
        <v>77.301500000000004</v>
      </c>
      <c r="G986" s="41">
        <f t="shared" si="101"/>
        <v>0</v>
      </c>
      <c r="H986" s="41">
        <f t="shared" si="96"/>
        <v>54324.773500000018</v>
      </c>
      <c r="I986" s="45"/>
      <c r="J986" s="46"/>
      <c r="K986" s="45"/>
      <c r="M986" s="162"/>
    </row>
    <row r="987" spans="1:13" hidden="1" outlineLevel="1" x14ac:dyDescent="0.3">
      <c r="A987" s="15">
        <v>983</v>
      </c>
      <c r="B987" s="49">
        <f t="shared" si="100"/>
        <v>54324.773500000018</v>
      </c>
      <c r="C987" s="41">
        <f t="shared" si="98"/>
        <v>81.489999999999995</v>
      </c>
      <c r="D987" s="41"/>
      <c r="E987" s="41">
        <f t="shared" si="97"/>
        <v>81.489999999999995</v>
      </c>
      <c r="F987" s="41">
        <f t="shared" si="99"/>
        <v>77.415499999999994</v>
      </c>
      <c r="G987" s="41">
        <f t="shared" si="101"/>
        <v>0</v>
      </c>
      <c r="H987" s="41">
        <f t="shared" si="96"/>
        <v>54402.18900000002</v>
      </c>
      <c r="I987" s="45"/>
      <c r="J987" s="46"/>
      <c r="K987" s="45"/>
      <c r="M987" s="162"/>
    </row>
    <row r="988" spans="1:13" hidden="1" outlineLevel="1" x14ac:dyDescent="0.3">
      <c r="A988" s="15">
        <v>984</v>
      </c>
      <c r="B988" s="49">
        <f t="shared" si="100"/>
        <v>54402.18900000002</v>
      </c>
      <c r="C988" s="41">
        <f t="shared" si="98"/>
        <v>81.599999999999994</v>
      </c>
      <c r="D988" s="41"/>
      <c r="E988" s="41">
        <f t="shared" si="97"/>
        <v>81.599999999999994</v>
      </c>
      <c r="F988" s="41">
        <f t="shared" si="99"/>
        <v>77.52</v>
      </c>
      <c r="G988" s="41">
        <f t="shared" si="101"/>
        <v>0</v>
      </c>
      <c r="H988" s="41">
        <f t="shared" si="96"/>
        <v>54479.709000000017</v>
      </c>
      <c r="I988" s="45"/>
      <c r="J988" s="46"/>
      <c r="K988" s="45"/>
      <c r="M988" s="162"/>
    </row>
    <row r="989" spans="1:13" hidden="1" outlineLevel="1" x14ac:dyDescent="0.3">
      <c r="A989" s="15">
        <v>985</v>
      </c>
      <c r="B989" s="49">
        <f t="shared" si="100"/>
        <v>54479.709000000017</v>
      </c>
      <c r="C989" s="41">
        <f t="shared" si="98"/>
        <v>81.72</v>
      </c>
      <c r="D989" s="41"/>
      <c r="E989" s="41">
        <f t="shared" si="97"/>
        <v>81.72</v>
      </c>
      <c r="F989" s="41">
        <f t="shared" si="99"/>
        <v>77.634</v>
      </c>
      <c r="G989" s="41">
        <f t="shared" si="101"/>
        <v>0</v>
      </c>
      <c r="H989" s="41">
        <f t="shared" si="96"/>
        <v>54557.343000000015</v>
      </c>
      <c r="I989" s="45"/>
      <c r="J989" s="46"/>
      <c r="K989" s="45"/>
      <c r="M989" s="162"/>
    </row>
    <row r="990" spans="1:13" hidden="1" outlineLevel="1" x14ac:dyDescent="0.3">
      <c r="A990" s="15">
        <v>986</v>
      </c>
      <c r="B990" s="49">
        <f t="shared" si="100"/>
        <v>54557.343000000015</v>
      </c>
      <c r="C990" s="41">
        <f t="shared" si="98"/>
        <v>81.84</v>
      </c>
      <c r="D990" s="41"/>
      <c r="E990" s="41">
        <f t="shared" si="97"/>
        <v>81.84</v>
      </c>
      <c r="F990" s="41">
        <f t="shared" si="99"/>
        <v>77.748000000000005</v>
      </c>
      <c r="G990" s="41">
        <f t="shared" si="101"/>
        <v>0</v>
      </c>
      <c r="H990" s="41">
        <f t="shared" si="96"/>
        <v>54635.091000000015</v>
      </c>
      <c r="I990" s="45"/>
      <c r="J990" s="46"/>
      <c r="K990" s="45"/>
      <c r="M990" s="162"/>
    </row>
    <row r="991" spans="1:13" hidden="1" outlineLevel="1" x14ac:dyDescent="0.3">
      <c r="A991" s="15">
        <v>987</v>
      </c>
      <c r="B991" s="49">
        <f t="shared" si="100"/>
        <v>54635.091000000015</v>
      </c>
      <c r="C991" s="41">
        <f t="shared" si="98"/>
        <v>81.95</v>
      </c>
      <c r="D991" s="41"/>
      <c r="E991" s="41">
        <f t="shared" si="97"/>
        <v>81.95</v>
      </c>
      <c r="F991" s="41">
        <f t="shared" si="99"/>
        <v>77.852499999999992</v>
      </c>
      <c r="G991" s="41">
        <f t="shared" si="101"/>
        <v>0</v>
      </c>
      <c r="H991" s="41">
        <f t="shared" si="96"/>
        <v>54712.943500000016</v>
      </c>
      <c r="I991" s="45"/>
      <c r="J991" s="46"/>
      <c r="K991" s="45"/>
      <c r="M991" s="162"/>
    </row>
    <row r="992" spans="1:13" hidden="1" outlineLevel="1" x14ac:dyDescent="0.3">
      <c r="A992" s="15">
        <v>988</v>
      </c>
      <c r="B992" s="49">
        <f t="shared" si="100"/>
        <v>54712.943500000016</v>
      </c>
      <c r="C992" s="41">
        <f t="shared" si="98"/>
        <v>82.07</v>
      </c>
      <c r="D992" s="41"/>
      <c r="E992" s="41">
        <f t="shared" si="97"/>
        <v>82.07</v>
      </c>
      <c r="F992" s="41">
        <f t="shared" si="99"/>
        <v>77.966499999999996</v>
      </c>
      <c r="G992" s="41">
        <f t="shared" si="101"/>
        <v>0</v>
      </c>
      <c r="H992" s="41">
        <f t="shared" si="96"/>
        <v>54790.910000000018</v>
      </c>
      <c r="I992" s="45"/>
      <c r="J992" s="46"/>
      <c r="K992" s="45"/>
      <c r="M992" s="162"/>
    </row>
    <row r="993" spans="1:13" hidden="1" outlineLevel="1" x14ac:dyDescent="0.3">
      <c r="A993" s="15">
        <v>989</v>
      </c>
      <c r="B993" s="49">
        <f t="shared" si="100"/>
        <v>54790.910000000018</v>
      </c>
      <c r="C993" s="41">
        <f t="shared" si="98"/>
        <v>82.19</v>
      </c>
      <c r="D993" s="41"/>
      <c r="E993" s="41">
        <f t="shared" si="97"/>
        <v>82.19</v>
      </c>
      <c r="F993" s="41">
        <f t="shared" si="99"/>
        <v>78.080500000000001</v>
      </c>
      <c r="G993" s="41">
        <f t="shared" si="101"/>
        <v>0</v>
      </c>
      <c r="H993" s="41">
        <f t="shared" si="96"/>
        <v>54868.990500000014</v>
      </c>
      <c r="I993" s="45"/>
      <c r="J993" s="46"/>
      <c r="K993" s="45"/>
      <c r="M993" s="162"/>
    </row>
    <row r="994" spans="1:13" hidden="1" outlineLevel="1" x14ac:dyDescent="0.3">
      <c r="A994" s="15">
        <v>990</v>
      </c>
      <c r="B994" s="49">
        <f t="shared" si="100"/>
        <v>54868.990500000014</v>
      </c>
      <c r="C994" s="41">
        <f t="shared" si="98"/>
        <v>82.3</v>
      </c>
      <c r="D994" s="41">
        <f>D544</f>
        <v>200</v>
      </c>
      <c r="E994" s="41">
        <f t="shared" si="97"/>
        <v>82.3</v>
      </c>
      <c r="F994" s="41">
        <f t="shared" si="99"/>
        <v>78.184999999999988</v>
      </c>
      <c r="G994" s="41">
        <f t="shared" si="101"/>
        <v>0</v>
      </c>
      <c r="H994" s="41">
        <f t="shared" ref="H994:H1057" si="102">B994+F994+(D994*gebuehr)</f>
        <v>55137.175500000012</v>
      </c>
      <c r="I994" s="47">
        <f>D994+I964</f>
        <v>16600</v>
      </c>
      <c r="J994" s="41"/>
      <c r="K994" s="45"/>
      <c r="M994" s="162"/>
    </row>
    <row r="995" spans="1:13" hidden="1" outlineLevel="1" x14ac:dyDescent="0.3">
      <c r="A995" s="15">
        <v>991</v>
      </c>
      <c r="B995" s="49">
        <f t="shared" si="100"/>
        <v>55137.175500000012</v>
      </c>
      <c r="C995" s="41">
        <f t="shared" si="98"/>
        <v>82.71</v>
      </c>
      <c r="D995" s="41"/>
      <c r="E995" s="41">
        <f t="shared" si="97"/>
        <v>82.71</v>
      </c>
      <c r="F995" s="41">
        <f t="shared" si="99"/>
        <v>78.574499999999986</v>
      </c>
      <c r="G995" s="41">
        <f t="shared" si="101"/>
        <v>0</v>
      </c>
      <c r="H995" s="41">
        <f t="shared" si="102"/>
        <v>55215.750000000015</v>
      </c>
      <c r="I995" s="45"/>
      <c r="J995" s="46"/>
      <c r="K995" s="45"/>
      <c r="M995" s="162"/>
    </row>
    <row r="996" spans="1:13" hidden="1" outlineLevel="1" x14ac:dyDescent="0.3">
      <c r="A996" s="15">
        <v>992</v>
      </c>
      <c r="B996" s="49">
        <f t="shared" si="100"/>
        <v>55215.750000000015</v>
      </c>
      <c r="C996" s="41">
        <f t="shared" si="98"/>
        <v>82.82</v>
      </c>
      <c r="D996" s="41"/>
      <c r="E996" s="41">
        <f t="shared" si="97"/>
        <v>82.82</v>
      </c>
      <c r="F996" s="41">
        <f t="shared" si="99"/>
        <v>78.678999999999988</v>
      </c>
      <c r="G996" s="41">
        <f t="shared" si="101"/>
        <v>0</v>
      </c>
      <c r="H996" s="41">
        <f t="shared" si="102"/>
        <v>55294.429000000011</v>
      </c>
      <c r="I996" s="45"/>
      <c r="J996" s="46"/>
      <c r="K996" s="45"/>
      <c r="M996" s="162"/>
    </row>
    <row r="997" spans="1:13" hidden="1" outlineLevel="1" x14ac:dyDescent="0.3">
      <c r="A997" s="15">
        <v>993</v>
      </c>
      <c r="B997" s="49">
        <f t="shared" si="100"/>
        <v>55294.429000000011</v>
      </c>
      <c r="C997" s="41">
        <f t="shared" si="98"/>
        <v>82.94</v>
      </c>
      <c r="D997" s="41"/>
      <c r="E997" s="41">
        <f t="shared" si="97"/>
        <v>82.94</v>
      </c>
      <c r="F997" s="41">
        <f t="shared" si="99"/>
        <v>78.792999999999992</v>
      </c>
      <c r="G997" s="41">
        <f t="shared" si="101"/>
        <v>0</v>
      </c>
      <c r="H997" s="41">
        <f t="shared" si="102"/>
        <v>55373.222000000009</v>
      </c>
      <c r="I997" s="45"/>
      <c r="J997" s="46"/>
      <c r="K997" s="45"/>
      <c r="M997" s="162"/>
    </row>
    <row r="998" spans="1:13" hidden="1" outlineLevel="1" x14ac:dyDescent="0.3">
      <c r="A998" s="15">
        <v>994</v>
      </c>
      <c r="B998" s="49">
        <f t="shared" si="100"/>
        <v>55373.222000000009</v>
      </c>
      <c r="C998" s="41">
        <f t="shared" si="98"/>
        <v>83.06</v>
      </c>
      <c r="D998" s="41"/>
      <c r="E998" s="41">
        <f t="shared" si="97"/>
        <v>83.06</v>
      </c>
      <c r="F998" s="41">
        <f t="shared" si="99"/>
        <v>78.906999999999996</v>
      </c>
      <c r="G998" s="41">
        <f t="shared" si="101"/>
        <v>0</v>
      </c>
      <c r="H998" s="41">
        <f t="shared" si="102"/>
        <v>55452.129000000008</v>
      </c>
      <c r="I998" s="45"/>
      <c r="J998" s="46"/>
      <c r="K998" s="45"/>
      <c r="M998" s="162"/>
    </row>
    <row r="999" spans="1:13" hidden="1" outlineLevel="1" x14ac:dyDescent="0.3">
      <c r="A999" s="15">
        <v>995</v>
      </c>
      <c r="B999" s="49">
        <f t="shared" si="100"/>
        <v>55452.129000000008</v>
      </c>
      <c r="C999" s="41">
        <f t="shared" si="98"/>
        <v>83.18</v>
      </c>
      <c r="D999" s="41"/>
      <c r="E999" s="41">
        <f t="shared" si="97"/>
        <v>83.18</v>
      </c>
      <c r="F999" s="41">
        <f t="shared" si="99"/>
        <v>79.021000000000001</v>
      </c>
      <c r="G999" s="41">
        <f t="shared" si="101"/>
        <v>0</v>
      </c>
      <c r="H999" s="41">
        <f t="shared" si="102"/>
        <v>55531.150000000009</v>
      </c>
      <c r="I999" s="45"/>
      <c r="J999" s="46"/>
      <c r="K999" s="45"/>
      <c r="M999" s="162"/>
    </row>
    <row r="1000" spans="1:13" hidden="1" outlineLevel="1" x14ac:dyDescent="0.3">
      <c r="A1000" s="15">
        <v>996</v>
      </c>
      <c r="B1000" s="49">
        <f t="shared" si="100"/>
        <v>55531.150000000009</v>
      </c>
      <c r="C1000" s="41">
        <f t="shared" si="98"/>
        <v>83.3</v>
      </c>
      <c r="D1000" s="41"/>
      <c r="E1000" s="41">
        <f t="shared" si="97"/>
        <v>83.3</v>
      </c>
      <c r="F1000" s="41">
        <f t="shared" si="99"/>
        <v>79.134999999999991</v>
      </c>
      <c r="G1000" s="41">
        <f t="shared" si="101"/>
        <v>0</v>
      </c>
      <c r="H1000" s="41">
        <f t="shared" si="102"/>
        <v>55610.285000000011</v>
      </c>
      <c r="I1000" s="45"/>
      <c r="J1000" s="46"/>
      <c r="K1000" s="45"/>
      <c r="M1000" s="162"/>
    </row>
    <row r="1001" spans="1:13" hidden="1" outlineLevel="1" x14ac:dyDescent="0.3">
      <c r="A1001" s="15">
        <v>997</v>
      </c>
      <c r="B1001" s="49">
        <f t="shared" si="100"/>
        <v>55610.285000000011</v>
      </c>
      <c r="C1001" s="41">
        <f t="shared" si="98"/>
        <v>83.42</v>
      </c>
      <c r="D1001" s="41"/>
      <c r="E1001" s="41">
        <f t="shared" si="97"/>
        <v>83.42</v>
      </c>
      <c r="F1001" s="41">
        <f t="shared" si="99"/>
        <v>79.248999999999995</v>
      </c>
      <c r="G1001" s="41">
        <f t="shared" si="101"/>
        <v>0</v>
      </c>
      <c r="H1001" s="41">
        <f t="shared" si="102"/>
        <v>55689.534000000014</v>
      </c>
      <c r="I1001" s="45"/>
      <c r="J1001" s="46"/>
      <c r="K1001" s="45"/>
      <c r="M1001" s="162"/>
    </row>
    <row r="1002" spans="1:13" hidden="1" outlineLevel="1" x14ac:dyDescent="0.3">
      <c r="A1002" s="15">
        <v>998</v>
      </c>
      <c r="B1002" s="49">
        <f t="shared" si="100"/>
        <v>55689.534000000014</v>
      </c>
      <c r="C1002" s="41">
        <f t="shared" si="98"/>
        <v>83.53</v>
      </c>
      <c r="D1002" s="41"/>
      <c r="E1002" s="41">
        <f t="shared" si="97"/>
        <v>83.53</v>
      </c>
      <c r="F1002" s="41">
        <f t="shared" si="99"/>
        <v>79.353499999999997</v>
      </c>
      <c r="G1002" s="41">
        <f t="shared" si="101"/>
        <v>0</v>
      </c>
      <c r="H1002" s="41">
        <f t="shared" si="102"/>
        <v>55768.887500000012</v>
      </c>
      <c r="I1002" s="45"/>
      <c r="J1002" s="46"/>
      <c r="K1002" s="45"/>
      <c r="M1002" s="162"/>
    </row>
    <row r="1003" spans="1:13" hidden="1" outlineLevel="1" x14ac:dyDescent="0.3">
      <c r="A1003" s="15">
        <v>999</v>
      </c>
      <c r="B1003" s="49">
        <f t="shared" si="100"/>
        <v>55768.887500000012</v>
      </c>
      <c r="C1003" s="41">
        <f t="shared" si="98"/>
        <v>83.65</v>
      </c>
      <c r="D1003" s="41"/>
      <c r="E1003" s="41">
        <f t="shared" si="97"/>
        <v>83.65</v>
      </c>
      <c r="F1003" s="41">
        <f t="shared" si="99"/>
        <v>79.467500000000001</v>
      </c>
      <c r="G1003" s="41">
        <f t="shared" si="101"/>
        <v>0</v>
      </c>
      <c r="H1003" s="41">
        <f t="shared" si="102"/>
        <v>55848.35500000001</v>
      </c>
      <c r="I1003" s="45"/>
      <c r="J1003" s="46"/>
      <c r="K1003" s="45"/>
      <c r="M1003" s="162"/>
    </row>
    <row r="1004" spans="1:13" hidden="1" outlineLevel="1" x14ac:dyDescent="0.3">
      <c r="A1004" s="15">
        <v>1000</v>
      </c>
      <c r="B1004" s="49">
        <f t="shared" si="100"/>
        <v>55848.35500000001</v>
      </c>
      <c r="C1004" s="41">
        <f t="shared" si="98"/>
        <v>83.77</v>
      </c>
      <c r="D1004" s="41"/>
      <c r="E1004" s="41">
        <f t="shared" si="97"/>
        <v>83.77</v>
      </c>
      <c r="F1004" s="41">
        <f t="shared" si="99"/>
        <v>79.581499999999991</v>
      </c>
      <c r="G1004" s="41">
        <f t="shared" si="101"/>
        <v>0</v>
      </c>
      <c r="H1004" s="41">
        <f t="shared" si="102"/>
        <v>55927.936500000011</v>
      </c>
      <c r="I1004" s="45"/>
      <c r="J1004" s="46"/>
      <c r="K1004" s="45"/>
      <c r="M1004" s="162"/>
    </row>
    <row r="1005" spans="1:13" hidden="1" outlineLevel="1" x14ac:dyDescent="0.3">
      <c r="A1005" s="15">
        <v>1001</v>
      </c>
      <c r="B1005" s="49">
        <f t="shared" si="100"/>
        <v>55927.936500000011</v>
      </c>
      <c r="C1005" s="41">
        <f t="shared" si="98"/>
        <v>83.89</v>
      </c>
      <c r="D1005" s="41"/>
      <c r="E1005" s="41">
        <f t="shared" si="97"/>
        <v>83.89</v>
      </c>
      <c r="F1005" s="41">
        <f t="shared" si="99"/>
        <v>79.695499999999996</v>
      </c>
      <c r="G1005" s="41">
        <f t="shared" si="101"/>
        <v>0</v>
      </c>
      <c r="H1005" s="41">
        <f t="shared" si="102"/>
        <v>56007.632000000012</v>
      </c>
      <c r="I1005" s="45"/>
      <c r="J1005" s="46"/>
      <c r="K1005" s="45"/>
      <c r="M1005" s="162"/>
    </row>
    <row r="1006" spans="1:13" hidden="1" outlineLevel="1" x14ac:dyDescent="0.3">
      <c r="A1006" s="15">
        <v>1002</v>
      </c>
      <c r="B1006" s="49">
        <f t="shared" si="100"/>
        <v>56007.632000000012</v>
      </c>
      <c r="C1006" s="41">
        <f t="shared" si="98"/>
        <v>84.01</v>
      </c>
      <c r="D1006" s="41"/>
      <c r="E1006" s="41">
        <f t="shared" si="97"/>
        <v>84.01</v>
      </c>
      <c r="F1006" s="41">
        <f t="shared" si="99"/>
        <v>79.8095</v>
      </c>
      <c r="G1006" s="41">
        <f t="shared" si="101"/>
        <v>0</v>
      </c>
      <c r="H1006" s="41">
        <f t="shared" si="102"/>
        <v>56087.441500000015</v>
      </c>
      <c r="I1006" s="45"/>
      <c r="J1006" s="46"/>
      <c r="K1006" s="45"/>
      <c r="M1006" s="162"/>
    </row>
    <row r="1007" spans="1:13" hidden="1" outlineLevel="1" x14ac:dyDescent="0.3">
      <c r="A1007" s="15">
        <v>1003</v>
      </c>
      <c r="B1007" s="49">
        <f t="shared" si="100"/>
        <v>56087.441500000015</v>
      </c>
      <c r="C1007" s="41">
        <f t="shared" si="98"/>
        <v>84.13</v>
      </c>
      <c r="D1007" s="41"/>
      <c r="E1007" s="41">
        <f t="shared" si="97"/>
        <v>84.13</v>
      </c>
      <c r="F1007" s="41">
        <f t="shared" si="99"/>
        <v>79.92349999999999</v>
      </c>
      <c r="G1007" s="41">
        <f t="shared" si="101"/>
        <v>0</v>
      </c>
      <c r="H1007" s="41">
        <f t="shared" si="102"/>
        <v>56167.365000000013</v>
      </c>
      <c r="I1007" s="45"/>
      <c r="J1007" s="46"/>
      <c r="K1007" s="45"/>
      <c r="M1007" s="162"/>
    </row>
    <row r="1008" spans="1:13" hidden="1" outlineLevel="1" x14ac:dyDescent="0.3">
      <c r="A1008" s="15">
        <v>1004</v>
      </c>
      <c r="B1008" s="49">
        <f t="shared" si="100"/>
        <v>56167.365000000013</v>
      </c>
      <c r="C1008" s="41">
        <f t="shared" si="98"/>
        <v>84.25</v>
      </c>
      <c r="D1008" s="41"/>
      <c r="E1008" s="41">
        <f t="shared" si="97"/>
        <v>84.25</v>
      </c>
      <c r="F1008" s="41">
        <f t="shared" si="99"/>
        <v>80.037499999999994</v>
      </c>
      <c r="G1008" s="41">
        <f t="shared" si="101"/>
        <v>0</v>
      </c>
      <c r="H1008" s="41">
        <f t="shared" si="102"/>
        <v>56247.402500000011</v>
      </c>
      <c r="I1008" s="45"/>
      <c r="J1008" s="46"/>
      <c r="K1008" s="45"/>
      <c r="M1008" s="162"/>
    </row>
    <row r="1009" spans="1:13" hidden="1" outlineLevel="1" x14ac:dyDescent="0.3">
      <c r="A1009" s="15">
        <v>1005</v>
      </c>
      <c r="B1009" s="49">
        <f t="shared" si="100"/>
        <v>56247.402500000011</v>
      </c>
      <c r="C1009" s="41">
        <f t="shared" si="98"/>
        <v>84.37</v>
      </c>
      <c r="D1009" s="41"/>
      <c r="E1009" s="41">
        <f t="shared" si="97"/>
        <v>84.37</v>
      </c>
      <c r="F1009" s="41">
        <f t="shared" si="99"/>
        <v>80.151499999999999</v>
      </c>
      <c r="G1009" s="41">
        <f t="shared" si="101"/>
        <v>0</v>
      </c>
      <c r="H1009" s="41">
        <f t="shared" si="102"/>
        <v>56327.554000000011</v>
      </c>
      <c r="I1009" s="45"/>
      <c r="J1009" s="46"/>
      <c r="K1009" s="45"/>
      <c r="M1009" s="162"/>
    </row>
    <row r="1010" spans="1:13" hidden="1" outlineLevel="1" x14ac:dyDescent="0.3">
      <c r="A1010" s="15">
        <v>1006</v>
      </c>
      <c r="B1010" s="49">
        <f t="shared" si="100"/>
        <v>56327.554000000011</v>
      </c>
      <c r="C1010" s="41">
        <f t="shared" si="98"/>
        <v>84.49</v>
      </c>
      <c r="D1010" s="41"/>
      <c r="E1010" s="41">
        <f t="shared" si="97"/>
        <v>84.49</v>
      </c>
      <c r="F1010" s="41">
        <f t="shared" si="99"/>
        <v>80.265499999999989</v>
      </c>
      <c r="G1010" s="41">
        <f t="shared" si="101"/>
        <v>0</v>
      </c>
      <c r="H1010" s="41">
        <f t="shared" si="102"/>
        <v>56407.819500000012</v>
      </c>
      <c r="I1010" s="45"/>
      <c r="J1010" s="46"/>
      <c r="K1010" s="45"/>
      <c r="M1010" s="162"/>
    </row>
    <row r="1011" spans="1:13" hidden="1" outlineLevel="1" x14ac:dyDescent="0.3">
      <c r="A1011" s="15">
        <v>1007</v>
      </c>
      <c r="B1011" s="49">
        <f t="shared" si="100"/>
        <v>56407.819500000012</v>
      </c>
      <c r="C1011" s="41">
        <f t="shared" si="98"/>
        <v>84.61</v>
      </c>
      <c r="D1011" s="41"/>
      <c r="E1011" s="41">
        <f t="shared" si="97"/>
        <v>84.61</v>
      </c>
      <c r="F1011" s="41">
        <f t="shared" si="99"/>
        <v>80.379499999999993</v>
      </c>
      <c r="G1011" s="41">
        <f t="shared" si="101"/>
        <v>0</v>
      </c>
      <c r="H1011" s="41">
        <f t="shared" si="102"/>
        <v>56488.199000000015</v>
      </c>
      <c r="I1011" s="45"/>
      <c r="J1011" s="46"/>
      <c r="K1011" s="45"/>
      <c r="M1011" s="162"/>
    </row>
    <row r="1012" spans="1:13" hidden="1" outlineLevel="1" x14ac:dyDescent="0.3">
      <c r="A1012" s="15">
        <v>1008</v>
      </c>
      <c r="B1012" s="49">
        <f t="shared" si="100"/>
        <v>56488.199000000015</v>
      </c>
      <c r="C1012" s="41">
        <f t="shared" si="98"/>
        <v>84.73</v>
      </c>
      <c r="D1012" s="41"/>
      <c r="E1012" s="41">
        <f t="shared" si="97"/>
        <v>84.73</v>
      </c>
      <c r="F1012" s="41">
        <f t="shared" si="99"/>
        <v>80.493499999999997</v>
      </c>
      <c r="G1012" s="41">
        <f t="shared" si="101"/>
        <v>0</v>
      </c>
      <c r="H1012" s="41">
        <f t="shared" si="102"/>
        <v>56568.692500000012</v>
      </c>
      <c r="I1012" s="45"/>
      <c r="J1012" s="46"/>
      <c r="K1012" s="45"/>
      <c r="M1012" s="162"/>
    </row>
    <row r="1013" spans="1:13" hidden="1" outlineLevel="1" x14ac:dyDescent="0.3">
      <c r="A1013" s="15">
        <v>1009</v>
      </c>
      <c r="B1013" s="49">
        <f t="shared" si="100"/>
        <v>56568.692500000012</v>
      </c>
      <c r="C1013" s="41">
        <f t="shared" si="98"/>
        <v>84.85</v>
      </c>
      <c r="D1013" s="41"/>
      <c r="E1013" s="41">
        <f t="shared" si="97"/>
        <v>84.85</v>
      </c>
      <c r="F1013" s="41">
        <f t="shared" si="99"/>
        <v>80.607499999999987</v>
      </c>
      <c r="G1013" s="41">
        <f t="shared" si="101"/>
        <v>0</v>
      </c>
      <c r="H1013" s="41">
        <f t="shared" si="102"/>
        <v>56649.30000000001</v>
      </c>
      <c r="I1013" s="45"/>
      <c r="J1013" s="46"/>
      <c r="K1013" s="45"/>
      <c r="M1013" s="162"/>
    </row>
    <row r="1014" spans="1:13" hidden="1" outlineLevel="1" x14ac:dyDescent="0.3">
      <c r="A1014" s="15">
        <v>1010</v>
      </c>
      <c r="B1014" s="49">
        <f t="shared" si="100"/>
        <v>56649.30000000001</v>
      </c>
      <c r="C1014" s="41">
        <f t="shared" si="98"/>
        <v>84.97</v>
      </c>
      <c r="D1014" s="41"/>
      <c r="E1014" s="41">
        <f t="shared" si="97"/>
        <v>84.97</v>
      </c>
      <c r="F1014" s="41">
        <f t="shared" si="99"/>
        <v>80.721499999999992</v>
      </c>
      <c r="G1014" s="41">
        <f t="shared" si="101"/>
        <v>0</v>
      </c>
      <c r="H1014" s="41">
        <f t="shared" si="102"/>
        <v>56730.02150000001</v>
      </c>
      <c r="I1014" s="45"/>
      <c r="J1014" s="46"/>
      <c r="K1014" s="45"/>
      <c r="M1014" s="162"/>
    </row>
    <row r="1015" spans="1:13" hidden="1" outlineLevel="1" x14ac:dyDescent="0.3">
      <c r="A1015" s="15">
        <v>1011</v>
      </c>
      <c r="B1015" s="49">
        <f t="shared" si="100"/>
        <v>56730.02150000001</v>
      </c>
      <c r="C1015" s="41">
        <f t="shared" si="98"/>
        <v>85.1</v>
      </c>
      <c r="D1015" s="41"/>
      <c r="E1015" s="41">
        <f t="shared" si="97"/>
        <v>85.1</v>
      </c>
      <c r="F1015" s="41">
        <f t="shared" si="99"/>
        <v>80.844999999999985</v>
      </c>
      <c r="G1015" s="41">
        <f t="shared" si="101"/>
        <v>0</v>
      </c>
      <c r="H1015" s="41">
        <f t="shared" si="102"/>
        <v>56810.866500000011</v>
      </c>
      <c r="I1015" s="45"/>
      <c r="J1015" s="46"/>
      <c r="K1015" s="45"/>
      <c r="M1015" s="162"/>
    </row>
    <row r="1016" spans="1:13" hidden="1" outlineLevel="1" x14ac:dyDescent="0.3">
      <c r="A1016" s="15">
        <v>1012</v>
      </c>
      <c r="B1016" s="49">
        <f t="shared" si="100"/>
        <v>56810.866500000011</v>
      </c>
      <c r="C1016" s="41">
        <f t="shared" si="98"/>
        <v>85.22</v>
      </c>
      <c r="D1016" s="41"/>
      <c r="E1016" s="41">
        <f t="shared" si="97"/>
        <v>85.22</v>
      </c>
      <c r="F1016" s="41">
        <f t="shared" si="99"/>
        <v>80.958999999999989</v>
      </c>
      <c r="G1016" s="41">
        <f t="shared" si="101"/>
        <v>0</v>
      </c>
      <c r="H1016" s="41">
        <f t="shared" si="102"/>
        <v>56891.825500000014</v>
      </c>
      <c r="I1016" s="45"/>
      <c r="J1016" s="46"/>
      <c r="K1016" s="45"/>
      <c r="M1016" s="162"/>
    </row>
    <row r="1017" spans="1:13" hidden="1" outlineLevel="1" x14ac:dyDescent="0.3">
      <c r="A1017" s="15">
        <v>1013</v>
      </c>
      <c r="B1017" s="49">
        <f t="shared" si="100"/>
        <v>56891.825500000014</v>
      </c>
      <c r="C1017" s="41">
        <f t="shared" si="98"/>
        <v>85.34</v>
      </c>
      <c r="D1017" s="41"/>
      <c r="E1017" s="41">
        <f t="shared" si="97"/>
        <v>85.34</v>
      </c>
      <c r="F1017" s="41">
        <f t="shared" si="99"/>
        <v>81.072999999999993</v>
      </c>
      <c r="G1017" s="41">
        <f t="shared" si="101"/>
        <v>0</v>
      </c>
      <c r="H1017" s="41">
        <f t="shared" si="102"/>
        <v>56972.89850000001</v>
      </c>
      <c r="I1017" s="45"/>
      <c r="J1017" s="46"/>
      <c r="K1017" s="45"/>
      <c r="M1017" s="162"/>
    </row>
    <row r="1018" spans="1:13" hidden="1" outlineLevel="1" x14ac:dyDescent="0.3">
      <c r="A1018" s="15">
        <v>1014</v>
      </c>
      <c r="B1018" s="49">
        <f t="shared" si="100"/>
        <v>56972.89850000001</v>
      </c>
      <c r="C1018" s="41">
        <f t="shared" si="98"/>
        <v>85.46</v>
      </c>
      <c r="D1018" s="41"/>
      <c r="E1018" s="41">
        <f t="shared" si="97"/>
        <v>85.46</v>
      </c>
      <c r="F1018" s="41">
        <f t="shared" si="99"/>
        <v>81.186999999999983</v>
      </c>
      <c r="G1018" s="41">
        <f t="shared" si="101"/>
        <v>0</v>
      </c>
      <c r="H1018" s="41">
        <f t="shared" si="102"/>
        <v>57054.085500000008</v>
      </c>
      <c r="I1018" s="45"/>
      <c r="J1018" s="46"/>
      <c r="K1018" s="45"/>
      <c r="M1018" s="162"/>
    </row>
    <row r="1019" spans="1:13" hidden="1" outlineLevel="1" x14ac:dyDescent="0.3">
      <c r="A1019" s="15">
        <v>1015</v>
      </c>
      <c r="B1019" s="49">
        <f t="shared" si="100"/>
        <v>57054.085500000008</v>
      </c>
      <c r="C1019" s="41">
        <f t="shared" si="98"/>
        <v>85.58</v>
      </c>
      <c r="D1019" s="41"/>
      <c r="E1019" s="41">
        <f t="shared" si="97"/>
        <v>85.58</v>
      </c>
      <c r="F1019" s="41">
        <f t="shared" si="99"/>
        <v>81.300999999999988</v>
      </c>
      <c r="G1019" s="41">
        <f t="shared" si="101"/>
        <v>0</v>
      </c>
      <c r="H1019" s="41">
        <f t="shared" si="102"/>
        <v>57135.386500000008</v>
      </c>
      <c r="I1019" s="45"/>
      <c r="J1019" s="46"/>
      <c r="K1019" s="45"/>
      <c r="M1019" s="162"/>
    </row>
    <row r="1020" spans="1:13" hidden="1" outlineLevel="1" x14ac:dyDescent="0.3">
      <c r="A1020" s="15">
        <v>1016</v>
      </c>
      <c r="B1020" s="49">
        <f t="shared" si="100"/>
        <v>57135.386500000008</v>
      </c>
      <c r="C1020" s="41">
        <f t="shared" si="98"/>
        <v>85.7</v>
      </c>
      <c r="D1020" s="41"/>
      <c r="E1020" s="41">
        <f t="shared" si="97"/>
        <v>85.7</v>
      </c>
      <c r="F1020" s="41">
        <f t="shared" si="99"/>
        <v>81.414999999999992</v>
      </c>
      <c r="G1020" s="41">
        <f t="shared" si="101"/>
        <v>0</v>
      </c>
      <c r="H1020" s="41">
        <f t="shared" si="102"/>
        <v>57216.801500000009</v>
      </c>
      <c r="I1020" s="45"/>
      <c r="J1020" s="46"/>
      <c r="K1020" s="45"/>
      <c r="M1020" s="162"/>
    </row>
    <row r="1021" spans="1:13" hidden="1" outlineLevel="1" x14ac:dyDescent="0.3">
      <c r="A1021" s="15">
        <v>1017</v>
      </c>
      <c r="B1021" s="49">
        <f t="shared" si="100"/>
        <v>57216.801500000009</v>
      </c>
      <c r="C1021" s="41">
        <f t="shared" si="98"/>
        <v>85.83</v>
      </c>
      <c r="D1021" s="41"/>
      <c r="E1021" s="41">
        <f t="shared" si="97"/>
        <v>85.83</v>
      </c>
      <c r="F1021" s="41">
        <f t="shared" si="99"/>
        <v>81.538499999999999</v>
      </c>
      <c r="G1021" s="41">
        <f t="shared" si="101"/>
        <v>0</v>
      </c>
      <c r="H1021" s="41">
        <f t="shared" si="102"/>
        <v>57298.340000000011</v>
      </c>
      <c r="I1021" s="45"/>
      <c r="J1021" s="46"/>
      <c r="K1021" s="45"/>
      <c r="M1021" s="162"/>
    </row>
    <row r="1022" spans="1:13" hidden="1" outlineLevel="1" x14ac:dyDescent="0.3">
      <c r="A1022" s="15">
        <v>1018</v>
      </c>
      <c r="B1022" s="49">
        <f t="shared" si="100"/>
        <v>57298.340000000011</v>
      </c>
      <c r="C1022" s="41">
        <f t="shared" si="98"/>
        <v>85.95</v>
      </c>
      <c r="D1022" s="41"/>
      <c r="E1022" s="41">
        <f t="shared" si="97"/>
        <v>85.95</v>
      </c>
      <c r="F1022" s="41">
        <f t="shared" si="99"/>
        <v>81.652500000000003</v>
      </c>
      <c r="G1022" s="41">
        <f t="shared" si="101"/>
        <v>0</v>
      </c>
      <c r="H1022" s="41">
        <f t="shared" si="102"/>
        <v>57379.992500000008</v>
      </c>
      <c r="I1022" s="45"/>
      <c r="J1022" s="46"/>
      <c r="K1022" s="45"/>
      <c r="M1022" s="162"/>
    </row>
    <row r="1023" spans="1:13" hidden="1" outlineLevel="1" x14ac:dyDescent="0.3">
      <c r="A1023" s="15">
        <v>1019</v>
      </c>
      <c r="B1023" s="49">
        <f t="shared" si="100"/>
        <v>57379.992500000008</v>
      </c>
      <c r="C1023" s="41">
        <f t="shared" si="98"/>
        <v>86.07</v>
      </c>
      <c r="D1023" s="41"/>
      <c r="E1023" s="41">
        <f t="shared" si="97"/>
        <v>86.07</v>
      </c>
      <c r="F1023" s="41">
        <f t="shared" si="99"/>
        <v>81.766499999999994</v>
      </c>
      <c r="G1023" s="41">
        <f t="shared" si="101"/>
        <v>0</v>
      </c>
      <c r="H1023" s="41">
        <f t="shared" si="102"/>
        <v>57461.759000000005</v>
      </c>
      <c r="I1023" s="45"/>
      <c r="J1023" s="46"/>
      <c r="K1023" s="45"/>
      <c r="M1023" s="162"/>
    </row>
    <row r="1024" spans="1:13" hidden="1" outlineLevel="1" x14ac:dyDescent="0.3">
      <c r="A1024" s="15">
        <v>1020</v>
      </c>
      <c r="B1024" s="49">
        <f t="shared" si="100"/>
        <v>57461.759000000005</v>
      </c>
      <c r="C1024" s="41">
        <f t="shared" si="98"/>
        <v>86.19</v>
      </c>
      <c r="D1024" s="41">
        <f>D544</f>
        <v>200</v>
      </c>
      <c r="E1024" s="41">
        <f t="shared" si="97"/>
        <v>86.19</v>
      </c>
      <c r="F1024" s="41">
        <f t="shared" si="99"/>
        <v>81.880499999999998</v>
      </c>
      <c r="G1024" s="41">
        <f t="shared" si="101"/>
        <v>0</v>
      </c>
      <c r="H1024" s="41">
        <f t="shared" si="102"/>
        <v>57733.639500000005</v>
      </c>
      <c r="I1024" s="47">
        <f>D1024+I994</f>
        <v>16800</v>
      </c>
      <c r="J1024" s="41"/>
      <c r="K1024" s="45"/>
      <c r="M1024" s="162"/>
    </row>
    <row r="1025" spans="1:13" hidden="1" outlineLevel="1" x14ac:dyDescent="0.3">
      <c r="A1025" s="15">
        <v>1021</v>
      </c>
      <c r="B1025" s="49">
        <f t="shared" si="100"/>
        <v>57733.639500000005</v>
      </c>
      <c r="C1025" s="41">
        <f t="shared" si="98"/>
        <v>86.6</v>
      </c>
      <c r="D1025" s="41"/>
      <c r="E1025" s="41">
        <f t="shared" si="97"/>
        <v>86.6</v>
      </c>
      <c r="F1025" s="41">
        <f t="shared" si="99"/>
        <v>82.27</v>
      </c>
      <c r="G1025" s="41">
        <f t="shared" si="101"/>
        <v>0</v>
      </c>
      <c r="H1025" s="41">
        <f t="shared" si="102"/>
        <v>57815.909500000002</v>
      </c>
      <c r="I1025" s="45"/>
      <c r="J1025" s="46"/>
      <c r="K1025" s="45"/>
      <c r="M1025" s="162"/>
    </row>
    <row r="1026" spans="1:13" hidden="1" outlineLevel="1" x14ac:dyDescent="0.3">
      <c r="A1026" s="15">
        <v>1022</v>
      </c>
      <c r="B1026" s="49">
        <f t="shared" si="100"/>
        <v>57815.909500000002</v>
      </c>
      <c r="C1026" s="41">
        <f t="shared" si="98"/>
        <v>86.72</v>
      </c>
      <c r="D1026" s="41"/>
      <c r="E1026" s="41">
        <f t="shared" si="97"/>
        <v>86.72</v>
      </c>
      <c r="F1026" s="41">
        <f t="shared" si="99"/>
        <v>82.384</v>
      </c>
      <c r="G1026" s="41">
        <f t="shared" si="101"/>
        <v>0</v>
      </c>
      <c r="H1026" s="41">
        <f t="shared" si="102"/>
        <v>57898.2935</v>
      </c>
      <c r="I1026" s="45"/>
      <c r="J1026" s="46"/>
      <c r="K1026" s="45"/>
      <c r="M1026" s="162"/>
    </row>
    <row r="1027" spans="1:13" hidden="1" outlineLevel="1" x14ac:dyDescent="0.3">
      <c r="A1027" s="15">
        <v>1023</v>
      </c>
      <c r="B1027" s="49">
        <f t="shared" si="100"/>
        <v>57898.2935</v>
      </c>
      <c r="C1027" s="41">
        <f t="shared" si="98"/>
        <v>86.85</v>
      </c>
      <c r="D1027" s="41"/>
      <c r="E1027" s="41">
        <f t="shared" si="97"/>
        <v>86.85</v>
      </c>
      <c r="F1027" s="41">
        <f t="shared" si="99"/>
        <v>82.507499999999993</v>
      </c>
      <c r="G1027" s="41">
        <f t="shared" si="101"/>
        <v>0</v>
      </c>
      <c r="H1027" s="41">
        <f t="shared" si="102"/>
        <v>57980.800999999999</v>
      </c>
      <c r="I1027" s="45"/>
      <c r="J1027" s="46"/>
      <c r="K1027" s="45"/>
      <c r="M1027" s="162"/>
    </row>
    <row r="1028" spans="1:13" hidden="1" outlineLevel="1" x14ac:dyDescent="0.3">
      <c r="A1028" s="15">
        <v>1024</v>
      </c>
      <c r="B1028" s="49">
        <f t="shared" si="100"/>
        <v>57980.800999999999</v>
      </c>
      <c r="C1028" s="41">
        <f t="shared" si="98"/>
        <v>86.97</v>
      </c>
      <c r="D1028" s="41"/>
      <c r="E1028" s="41">
        <f t="shared" ref="E1028:E1091" si="103">C1028+G1027</f>
        <v>86.97</v>
      </c>
      <c r="F1028" s="41">
        <f t="shared" si="99"/>
        <v>82.621499999999997</v>
      </c>
      <c r="G1028" s="41">
        <f t="shared" si="101"/>
        <v>0</v>
      </c>
      <c r="H1028" s="41">
        <f t="shared" si="102"/>
        <v>58063.422500000001</v>
      </c>
      <c r="I1028" s="45"/>
      <c r="J1028" s="46"/>
      <c r="K1028" s="45"/>
      <c r="M1028" s="162"/>
    </row>
    <row r="1029" spans="1:13" hidden="1" outlineLevel="1" x14ac:dyDescent="0.3">
      <c r="A1029" s="15">
        <v>1025</v>
      </c>
      <c r="B1029" s="49">
        <f t="shared" si="100"/>
        <v>58063.422500000001</v>
      </c>
      <c r="C1029" s="41">
        <f t="shared" ref="C1029:C1092" si="104">ROUND(B1029*Ertrag/100,2)</f>
        <v>87.1</v>
      </c>
      <c r="D1029" s="41"/>
      <c r="E1029" s="41">
        <f t="shared" si="103"/>
        <v>87.1</v>
      </c>
      <c r="F1029" s="41">
        <f t="shared" ref="F1029:F1092" si="105">IF(E1029&lt;50,0,E1029*gebuehr)</f>
        <v>82.74499999999999</v>
      </c>
      <c r="G1029" s="41">
        <f t="shared" si="101"/>
        <v>0</v>
      </c>
      <c r="H1029" s="41">
        <f t="shared" si="102"/>
        <v>58146.167500000003</v>
      </c>
      <c r="I1029" s="45"/>
      <c r="J1029" s="46"/>
      <c r="K1029" s="45"/>
      <c r="M1029" s="162"/>
    </row>
    <row r="1030" spans="1:13" hidden="1" outlineLevel="1" x14ac:dyDescent="0.3">
      <c r="A1030" s="15">
        <v>1026</v>
      </c>
      <c r="B1030" s="49">
        <f t="shared" si="100"/>
        <v>58146.167500000003</v>
      </c>
      <c r="C1030" s="41">
        <f t="shared" si="104"/>
        <v>87.22</v>
      </c>
      <c r="D1030" s="41"/>
      <c r="E1030" s="41">
        <f t="shared" si="103"/>
        <v>87.22</v>
      </c>
      <c r="F1030" s="41">
        <f t="shared" si="105"/>
        <v>82.858999999999995</v>
      </c>
      <c r="G1030" s="41">
        <f t="shared" si="101"/>
        <v>0</v>
      </c>
      <c r="H1030" s="41">
        <f t="shared" si="102"/>
        <v>58229.0265</v>
      </c>
      <c r="I1030" s="45"/>
      <c r="J1030" s="46"/>
      <c r="K1030" s="45"/>
      <c r="M1030" s="162"/>
    </row>
    <row r="1031" spans="1:13" hidden="1" outlineLevel="1" x14ac:dyDescent="0.3">
      <c r="A1031" s="15">
        <v>1027</v>
      </c>
      <c r="B1031" s="49">
        <f t="shared" si="100"/>
        <v>58229.0265</v>
      </c>
      <c r="C1031" s="41">
        <f t="shared" si="104"/>
        <v>87.34</v>
      </c>
      <c r="D1031" s="41"/>
      <c r="E1031" s="41">
        <f t="shared" si="103"/>
        <v>87.34</v>
      </c>
      <c r="F1031" s="41">
        <f t="shared" si="105"/>
        <v>82.972999999999999</v>
      </c>
      <c r="G1031" s="41">
        <f t="shared" si="101"/>
        <v>0</v>
      </c>
      <c r="H1031" s="41">
        <f t="shared" si="102"/>
        <v>58311.999499999998</v>
      </c>
      <c r="I1031" s="45"/>
      <c r="J1031" s="46"/>
      <c r="K1031" s="45"/>
      <c r="M1031" s="162"/>
    </row>
    <row r="1032" spans="1:13" hidden="1" outlineLevel="1" x14ac:dyDescent="0.3">
      <c r="A1032" s="15">
        <v>1028</v>
      </c>
      <c r="B1032" s="49">
        <f t="shared" ref="B1032:B1095" si="106">H1031</f>
        <v>58311.999499999998</v>
      </c>
      <c r="C1032" s="41">
        <f t="shared" si="104"/>
        <v>87.47</v>
      </c>
      <c r="D1032" s="41"/>
      <c r="E1032" s="41">
        <f t="shared" si="103"/>
        <v>87.47</v>
      </c>
      <c r="F1032" s="41">
        <f t="shared" si="105"/>
        <v>83.096499999999992</v>
      </c>
      <c r="G1032" s="41">
        <f t="shared" si="101"/>
        <v>0</v>
      </c>
      <c r="H1032" s="41">
        <f t="shared" si="102"/>
        <v>58395.095999999998</v>
      </c>
      <c r="I1032" s="45"/>
      <c r="J1032" s="46"/>
      <c r="K1032" s="45"/>
      <c r="M1032" s="162"/>
    </row>
    <row r="1033" spans="1:13" hidden="1" outlineLevel="1" x14ac:dyDescent="0.3">
      <c r="A1033" s="15">
        <v>1029</v>
      </c>
      <c r="B1033" s="49">
        <f t="shared" si="106"/>
        <v>58395.095999999998</v>
      </c>
      <c r="C1033" s="41">
        <f t="shared" si="104"/>
        <v>87.59</v>
      </c>
      <c r="D1033" s="41"/>
      <c r="E1033" s="41">
        <f t="shared" si="103"/>
        <v>87.59</v>
      </c>
      <c r="F1033" s="41">
        <f t="shared" si="105"/>
        <v>83.210499999999996</v>
      </c>
      <c r="G1033" s="41">
        <f t="shared" si="101"/>
        <v>0</v>
      </c>
      <c r="H1033" s="41">
        <f t="shared" si="102"/>
        <v>58478.306499999999</v>
      </c>
      <c r="I1033" s="45"/>
      <c r="J1033" s="46"/>
      <c r="K1033" s="45"/>
      <c r="M1033" s="162"/>
    </row>
    <row r="1034" spans="1:13" hidden="1" outlineLevel="1" x14ac:dyDescent="0.3">
      <c r="A1034" s="15">
        <v>1030</v>
      </c>
      <c r="B1034" s="49">
        <f t="shared" si="106"/>
        <v>58478.306499999999</v>
      </c>
      <c r="C1034" s="41">
        <f t="shared" si="104"/>
        <v>87.72</v>
      </c>
      <c r="D1034" s="41"/>
      <c r="E1034" s="41">
        <f t="shared" si="103"/>
        <v>87.72</v>
      </c>
      <c r="F1034" s="41">
        <f t="shared" si="105"/>
        <v>83.333999999999989</v>
      </c>
      <c r="G1034" s="41">
        <f t="shared" si="101"/>
        <v>0</v>
      </c>
      <c r="H1034" s="41">
        <f t="shared" si="102"/>
        <v>58561.640500000001</v>
      </c>
      <c r="I1034" s="45"/>
      <c r="J1034" s="46"/>
      <c r="K1034" s="45"/>
      <c r="M1034" s="162"/>
    </row>
    <row r="1035" spans="1:13" hidden="1" outlineLevel="1" x14ac:dyDescent="0.3">
      <c r="A1035" s="15">
        <v>1031</v>
      </c>
      <c r="B1035" s="49">
        <f t="shared" si="106"/>
        <v>58561.640500000001</v>
      </c>
      <c r="C1035" s="41">
        <f t="shared" si="104"/>
        <v>87.84</v>
      </c>
      <c r="D1035" s="41"/>
      <c r="E1035" s="41">
        <f t="shared" si="103"/>
        <v>87.84</v>
      </c>
      <c r="F1035" s="41">
        <f t="shared" si="105"/>
        <v>83.447999999999993</v>
      </c>
      <c r="G1035" s="41">
        <f t="shared" si="101"/>
        <v>0</v>
      </c>
      <c r="H1035" s="41">
        <f t="shared" si="102"/>
        <v>58645.088499999998</v>
      </c>
      <c r="I1035" s="45"/>
      <c r="J1035" s="46"/>
      <c r="K1035" s="45"/>
      <c r="M1035" s="162"/>
    </row>
    <row r="1036" spans="1:13" hidden="1" outlineLevel="1" x14ac:dyDescent="0.3">
      <c r="A1036" s="15">
        <v>1032</v>
      </c>
      <c r="B1036" s="49">
        <f t="shared" si="106"/>
        <v>58645.088499999998</v>
      </c>
      <c r="C1036" s="41">
        <f t="shared" si="104"/>
        <v>87.97</v>
      </c>
      <c r="D1036" s="41"/>
      <c r="E1036" s="41">
        <f t="shared" si="103"/>
        <v>87.97</v>
      </c>
      <c r="F1036" s="41">
        <f t="shared" si="105"/>
        <v>83.5715</v>
      </c>
      <c r="G1036" s="41">
        <f t="shared" si="101"/>
        <v>0</v>
      </c>
      <c r="H1036" s="41">
        <f t="shared" si="102"/>
        <v>58728.659999999996</v>
      </c>
      <c r="I1036" s="45"/>
      <c r="J1036" s="46"/>
      <c r="K1036" s="45"/>
      <c r="M1036" s="162"/>
    </row>
    <row r="1037" spans="1:13" hidden="1" outlineLevel="1" x14ac:dyDescent="0.3">
      <c r="A1037" s="15">
        <v>1033</v>
      </c>
      <c r="B1037" s="49">
        <f t="shared" si="106"/>
        <v>58728.659999999996</v>
      </c>
      <c r="C1037" s="41">
        <f t="shared" si="104"/>
        <v>88.09</v>
      </c>
      <c r="D1037" s="41"/>
      <c r="E1037" s="41">
        <f t="shared" si="103"/>
        <v>88.09</v>
      </c>
      <c r="F1037" s="41">
        <f t="shared" si="105"/>
        <v>83.685500000000005</v>
      </c>
      <c r="G1037" s="41">
        <f t="shared" si="101"/>
        <v>0</v>
      </c>
      <c r="H1037" s="41">
        <f t="shared" si="102"/>
        <v>58812.345499999996</v>
      </c>
      <c r="I1037" s="45"/>
      <c r="J1037" s="46"/>
      <c r="K1037" s="45"/>
      <c r="M1037" s="162"/>
    </row>
    <row r="1038" spans="1:13" hidden="1" outlineLevel="1" x14ac:dyDescent="0.3">
      <c r="A1038" s="15">
        <v>1034</v>
      </c>
      <c r="B1038" s="49">
        <f t="shared" si="106"/>
        <v>58812.345499999996</v>
      </c>
      <c r="C1038" s="41">
        <f t="shared" si="104"/>
        <v>88.22</v>
      </c>
      <c r="D1038" s="41"/>
      <c r="E1038" s="41">
        <f t="shared" si="103"/>
        <v>88.22</v>
      </c>
      <c r="F1038" s="41">
        <f t="shared" si="105"/>
        <v>83.808999999999997</v>
      </c>
      <c r="G1038" s="41">
        <f t="shared" si="101"/>
        <v>0</v>
      </c>
      <c r="H1038" s="41">
        <f t="shared" si="102"/>
        <v>58896.154499999997</v>
      </c>
      <c r="I1038" s="45"/>
      <c r="J1038" s="46"/>
      <c r="K1038" s="45"/>
      <c r="M1038" s="162"/>
    </row>
    <row r="1039" spans="1:13" hidden="1" outlineLevel="1" x14ac:dyDescent="0.3">
      <c r="A1039" s="15">
        <v>1035</v>
      </c>
      <c r="B1039" s="49">
        <f t="shared" si="106"/>
        <v>58896.154499999997</v>
      </c>
      <c r="C1039" s="41">
        <f t="shared" si="104"/>
        <v>88.34</v>
      </c>
      <c r="D1039" s="41"/>
      <c r="E1039" s="41">
        <f t="shared" si="103"/>
        <v>88.34</v>
      </c>
      <c r="F1039" s="41">
        <f t="shared" si="105"/>
        <v>83.923000000000002</v>
      </c>
      <c r="G1039" s="41">
        <f t="shared" si="101"/>
        <v>0</v>
      </c>
      <c r="H1039" s="41">
        <f t="shared" si="102"/>
        <v>58980.077499999999</v>
      </c>
      <c r="I1039" s="45"/>
      <c r="J1039" s="46"/>
      <c r="K1039" s="45"/>
      <c r="M1039" s="162"/>
    </row>
    <row r="1040" spans="1:13" hidden="1" outlineLevel="1" x14ac:dyDescent="0.3">
      <c r="A1040" s="15">
        <v>1036</v>
      </c>
      <c r="B1040" s="49">
        <f t="shared" si="106"/>
        <v>58980.077499999999</v>
      </c>
      <c r="C1040" s="41">
        <f t="shared" si="104"/>
        <v>88.47</v>
      </c>
      <c r="D1040" s="41"/>
      <c r="E1040" s="41">
        <f t="shared" si="103"/>
        <v>88.47</v>
      </c>
      <c r="F1040" s="41">
        <f t="shared" si="105"/>
        <v>84.046499999999995</v>
      </c>
      <c r="G1040" s="41">
        <f t="shared" si="101"/>
        <v>0</v>
      </c>
      <c r="H1040" s="41">
        <f t="shared" si="102"/>
        <v>59064.123999999996</v>
      </c>
      <c r="I1040" s="45"/>
      <c r="J1040" s="46"/>
      <c r="K1040" s="45"/>
      <c r="M1040" s="162"/>
    </row>
    <row r="1041" spans="1:13" hidden="1" outlineLevel="1" x14ac:dyDescent="0.3">
      <c r="A1041" s="15">
        <v>1037</v>
      </c>
      <c r="B1041" s="49">
        <f t="shared" si="106"/>
        <v>59064.123999999996</v>
      </c>
      <c r="C1041" s="41">
        <f t="shared" si="104"/>
        <v>88.6</v>
      </c>
      <c r="D1041" s="41"/>
      <c r="E1041" s="41">
        <f t="shared" si="103"/>
        <v>88.6</v>
      </c>
      <c r="F1041" s="41">
        <f t="shared" si="105"/>
        <v>84.169999999999987</v>
      </c>
      <c r="G1041" s="41">
        <f t="shared" si="101"/>
        <v>0</v>
      </c>
      <c r="H1041" s="41">
        <f t="shared" si="102"/>
        <v>59148.293999999994</v>
      </c>
      <c r="I1041" s="45"/>
      <c r="J1041" s="46"/>
      <c r="K1041" s="45"/>
      <c r="M1041" s="162"/>
    </row>
    <row r="1042" spans="1:13" hidden="1" outlineLevel="1" x14ac:dyDescent="0.3">
      <c r="A1042" s="15">
        <v>1038</v>
      </c>
      <c r="B1042" s="49">
        <f t="shared" si="106"/>
        <v>59148.293999999994</v>
      </c>
      <c r="C1042" s="41">
        <f t="shared" si="104"/>
        <v>88.72</v>
      </c>
      <c r="D1042" s="41"/>
      <c r="E1042" s="41">
        <f t="shared" si="103"/>
        <v>88.72</v>
      </c>
      <c r="F1042" s="41">
        <f t="shared" si="105"/>
        <v>84.283999999999992</v>
      </c>
      <c r="G1042" s="41">
        <f t="shared" si="101"/>
        <v>0</v>
      </c>
      <c r="H1042" s="41">
        <f t="shared" si="102"/>
        <v>59232.577999999994</v>
      </c>
      <c r="I1042" s="45"/>
      <c r="J1042" s="46"/>
      <c r="K1042" s="45"/>
      <c r="M1042" s="162"/>
    </row>
    <row r="1043" spans="1:13" hidden="1" outlineLevel="1" x14ac:dyDescent="0.3">
      <c r="A1043" s="15">
        <v>1039</v>
      </c>
      <c r="B1043" s="49">
        <f t="shared" si="106"/>
        <v>59232.577999999994</v>
      </c>
      <c r="C1043" s="41">
        <f t="shared" si="104"/>
        <v>88.85</v>
      </c>
      <c r="D1043" s="41"/>
      <c r="E1043" s="41">
        <f t="shared" si="103"/>
        <v>88.85</v>
      </c>
      <c r="F1043" s="41">
        <f t="shared" si="105"/>
        <v>84.407499999999985</v>
      </c>
      <c r="G1043" s="41">
        <f t="shared" si="101"/>
        <v>0</v>
      </c>
      <c r="H1043" s="41">
        <f t="shared" si="102"/>
        <v>59316.985499999995</v>
      </c>
      <c r="I1043" s="45"/>
      <c r="J1043" s="46"/>
      <c r="K1043" s="45"/>
      <c r="M1043" s="162"/>
    </row>
    <row r="1044" spans="1:13" hidden="1" outlineLevel="1" x14ac:dyDescent="0.3">
      <c r="A1044" s="15">
        <v>1040</v>
      </c>
      <c r="B1044" s="49">
        <f t="shared" si="106"/>
        <v>59316.985499999995</v>
      </c>
      <c r="C1044" s="41">
        <f t="shared" si="104"/>
        <v>88.98</v>
      </c>
      <c r="D1044" s="41"/>
      <c r="E1044" s="41">
        <f t="shared" si="103"/>
        <v>88.98</v>
      </c>
      <c r="F1044" s="41">
        <f t="shared" si="105"/>
        <v>84.531000000000006</v>
      </c>
      <c r="G1044" s="41">
        <f t="shared" si="101"/>
        <v>0</v>
      </c>
      <c r="H1044" s="41">
        <f t="shared" si="102"/>
        <v>59401.516499999998</v>
      </c>
      <c r="I1044" s="45"/>
      <c r="J1044" s="46"/>
      <c r="K1044" s="45"/>
      <c r="M1044" s="162"/>
    </row>
    <row r="1045" spans="1:13" hidden="1" outlineLevel="1" x14ac:dyDescent="0.3">
      <c r="A1045" s="15">
        <v>1041</v>
      </c>
      <c r="B1045" s="49">
        <f t="shared" si="106"/>
        <v>59401.516499999998</v>
      </c>
      <c r="C1045" s="41">
        <f t="shared" si="104"/>
        <v>89.1</v>
      </c>
      <c r="D1045" s="41"/>
      <c r="E1045" s="41">
        <f t="shared" si="103"/>
        <v>89.1</v>
      </c>
      <c r="F1045" s="41">
        <f t="shared" si="105"/>
        <v>84.644999999999996</v>
      </c>
      <c r="G1045" s="41">
        <f t="shared" si="101"/>
        <v>0</v>
      </c>
      <c r="H1045" s="41">
        <f t="shared" si="102"/>
        <v>59486.161499999995</v>
      </c>
      <c r="I1045" s="45"/>
      <c r="J1045" s="46"/>
      <c r="K1045" s="45"/>
      <c r="M1045" s="162"/>
    </row>
    <row r="1046" spans="1:13" hidden="1" outlineLevel="1" x14ac:dyDescent="0.3">
      <c r="A1046" s="15">
        <v>1042</v>
      </c>
      <c r="B1046" s="49">
        <f t="shared" si="106"/>
        <v>59486.161499999995</v>
      </c>
      <c r="C1046" s="41">
        <f t="shared" si="104"/>
        <v>89.23</v>
      </c>
      <c r="D1046" s="41"/>
      <c r="E1046" s="41">
        <f t="shared" si="103"/>
        <v>89.23</v>
      </c>
      <c r="F1046" s="41">
        <f t="shared" si="105"/>
        <v>84.768500000000003</v>
      </c>
      <c r="G1046" s="41">
        <f t="shared" si="101"/>
        <v>0</v>
      </c>
      <c r="H1046" s="41">
        <f t="shared" si="102"/>
        <v>59570.929999999993</v>
      </c>
      <c r="I1046" s="45"/>
      <c r="J1046" s="46"/>
      <c r="K1046" s="45"/>
      <c r="M1046" s="162"/>
    </row>
    <row r="1047" spans="1:13" hidden="1" outlineLevel="1" x14ac:dyDescent="0.3">
      <c r="A1047" s="15">
        <v>1043</v>
      </c>
      <c r="B1047" s="49">
        <f t="shared" si="106"/>
        <v>59570.929999999993</v>
      </c>
      <c r="C1047" s="41">
        <f t="shared" si="104"/>
        <v>89.36</v>
      </c>
      <c r="D1047" s="41"/>
      <c r="E1047" s="41">
        <f t="shared" si="103"/>
        <v>89.36</v>
      </c>
      <c r="F1047" s="41">
        <f t="shared" si="105"/>
        <v>84.891999999999996</v>
      </c>
      <c r="G1047" s="41">
        <f t="shared" si="101"/>
        <v>0</v>
      </c>
      <c r="H1047" s="41">
        <f t="shared" si="102"/>
        <v>59655.821999999993</v>
      </c>
      <c r="I1047" s="45"/>
      <c r="J1047" s="46"/>
      <c r="K1047" s="45"/>
      <c r="M1047" s="162"/>
    </row>
    <row r="1048" spans="1:13" hidden="1" outlineLevel="1" x14ac:dyDescent="0.3">
      <c r="A1048" s="15">
        <v>1044</v>
      </c>
      <c r="B1048" s="49">
        <f t="shared" si="106"/>
        <v>59655.821999999993</v>
      </c>
      <c r="C1048" s="41">
        <f t="shared" si="104"/>
        <v>89.48</v>
      </c>
      <c r="D1048" s="41"/>
      <c r="E1048" s="41">
        <f t="shared" si="103"/>
        <v>89.48</v>
      </c>
      <c r="F1048" s="41">
        <f t="shared" si="105"/>
        <v>85.006</v>
      </c>
      <c r="G1048" s="41">
        <f t="shared" ref="G1048:G1111" si="107">IF(F1048&gt;0,0,E1048-F1048)</f>
        <v>0</v>
      </c>
      <c r="H1048" s="41">
        <f t="shared" si="102"/>
        <v>59740.827999999994</v>
      </c>
      <c r="I1048" s="45"/>
      <c r="J1048" s="46"/>
      <c r="K1048" s="45"/>
      <c r="M1048" s="162"/>
    </row>
    <row r="1049" spans="1:13" hidden="1" outlineLevel="1" x14ac:dyDescent="0.3">
      <c r="A1049" s="15">
        <v>1045</v>
      </c>
      <c r="B1049" s="49">
        <f t="shared" si="106"/>
        <v>59740.827999999994</v>
      </c>
      <c r="C1049" s="41">
        <f t="shared" si="104"/>
        <v>89.61</v>
      </c>
      <c r="D1049" s="41"/>
      <c r="E1049" s="41">
        <f t="shared" si="103"/>
        <v>89.61</v>
      </c>
      <c r="F1049" s="41">
        <f t="shared" si="105"/>
        <v>85.129499999999993</v>
      </c>
      <c r="G1049" s="41">
        <f t="shared" si="107"/>
        <v>0</v>
      </c>
      <c r="H1049" s="41">
        <f t="shared" si="102"/>
        <v>59825.957499999997</v>
      </c>
      <c r="I1049" s="45"/>
      <c r="J1049" s="46"/>
      <c r="K1049" s="45"/>
      <c r="M1049" s="162"/>
    </row>
    <row r="1050" spans="1:13" hidden="1" outlineLevel="1" x14ac:dyDescent="0.3">
      <c r="A1050" s="15">
        <v>1046</v>
      </c>
      <c r="B1050" s="49">
        <f t="shared" si="106"/>
        <v>59825.957499999997</v>
      </c>
      <c r="C1050" s="41">
        <f t="shared" si="104"/>
        <v>89.74</v>
      </c>
      <c r="D1050" s="41"/>
      <c r="E1050" s="41">
        <f t="shared" si="103"/>
        <v>89.74</v>
      </c>
      <c r="F1050" s="41">
        <f t="shared" si="105"/>
        <v>85.252999999999986</v>
      </c>
      <c r="G1050" s="41">
        <f t="shared" si="107"/>
        <v>0</v>
      </c>
      <c r="H1050" s="41">
        <f t="shared" si="102"/>
        <v>59911.210499999994</v>
      </c>
      <c r="I1050" s="45"/>
      <c r="J1050" s="46"/>
      <c r="K1050" s="45"/>
      <c r="M1050" s="162"/>
    </row>
    <row r="1051" spans="1:13" hidden="1" outlineLevel="1" x14ac:dyDescent="0.3">
      <c r="A1051" s="15">
        <v>1047</v>
      </c>
      <c r="B1051" s="49">
        <f t="shared" si="106"/>
        <v>59911.210499999994</v>
      </c>
      <c r="C1051" s="41">
        <f t="shared" si="104"/>
        <v>89.87</v>
      </c>
      <c r="D1051" s="41"/>
      <c r="E1051" s="41">
        <f t="shared" si="103"/>
        <v>89.87</v>
      </c>
      <c r="F1051" s="41">
        <f t="shared" si="105"/>
        <v>85.376500000000007</v>
      </c>
      <c r="G1051" s="41">
        <f t="shared" si="107"/>
        <v>0</v>
      </c>
      <c r="H1051" s="41">
        <f t="shared" si="102"/>
        <v>59996.586999999992</v>
      </c>
      <c r="I1051" s="45"/>
      <c r="J1051" s="46"/>
      <c r="K1051" s="45"/>
      <c r="M1051" s="162"/>
    </row>
    <row r="1052" spans="1:13" hidden="1" outlineLevel="1" x14ac:dyDescent="0.3">
      <c r="A1052" s="15">
        <v>1048</v>
      </c>
      <c r="B1052" s="49">
        <f t="shared" si="106"/>
        <v>59996.586999999992</v>
      </c>
      <c r="C1052" s="41">
        <f t="shared" si="104"/>
        <v>89.99</v>
      </c>
      <c r="D1052" s="41"/>
      <c r="E1052" s="41">
        <f t="shared" si="103"/>
        <v>89.99</v>
      </c>
      <c r="F1052" s="41">
        <f t="shared" si="105"/>
        <v>85.490499999999997</v>
      </c>
      <c r="G1052" s="41">
        <f t="shared" si="107"/>
        <v>0</v>
      </c>
      <c r="H1052" s="41">
        <f t="shared" si="102"/>
        <v>60082.077499999992</v>
      </c>
      <c r="I1052" s="45"/>
      <c r="J1052" s="46"/>
      <c r="K1052" s="45"/>
      <c r="M1052" s="162"/>
    </row>
    <row r="1053" spans="1:13" hidden="1" outlineLevel="1" x14ac:dyDescent="0.3">
      <c r="A1053" s="15">
        <v>1049</v>
      </c>
      <c r="B1053" s="49">
        <f t="shared" si="106"/>
        <v>60082.077499999992</v>
      </c>
      <c r="C1053" s="41">
        <f t="shared" si="104"/>
        <v>90.12</v>
      </c>
      <c r="D1053" s="41"/>
      <c r="E1053" s="41">
        <f t="shared" si="103"/>
        <v>90.12</v>
      </c>
      <c r="F1053" s="41">
        <f t="shared" si="105"/>
        <v>85.614000000000004</v>
      </c>
      <c r="G1053" s="41">
        <f t="shared" si="107"/>
        <v>0</v>
      </c>
      <c r="H1053" s="41">
        <f t="shared" si="102"/>
        <v>60167.691499999994</v>
      </c>
      <c r="I1053" s="45"/>
      <c r="J1053" s="46"/>
      <c r="K1053" s="45"/>
      <c r="M1053" s="162"/>
    </row>
    <row r="1054" spans="1:13" hidden="1" outlineLevel="1" x14ac:dyDescent="0.3">
      <c r="A1054" s="15">
        <v>1050</v>
      </c>
      <c r="B1054" s="49">
        <f t="shared" si="106"/>
        <v>60167.691499999994</v>
      </c>
      <c r="C1054" s="41">
        <f t="shared" si="104"/>
        <v>90.25</v>
      </c>
      <c r="D1054" s="41">
        <f>D544</f>
        <v>200</v>
      </c>
      <c r="E1054" s="41">
        <f t="shared" si="103"/>
        <v>90.25</v>
      </c>
      <c r="F1054" s="41">
        <f t="shared" si="105"/>
        <v>85.737499999999997</v>
      </c>
      <c r="G1054" s="41">
        <f t="shared" si="107"/>
        <v>0</v>
      </c>
      <c r="H1054" s="41">
        <f t="shared" si="102"/>
        <v>60443.428999999996</v>
      </c>
      <c r="I1054" s="47">
        <f>D1054+I1024</f>
        <v>17000</v>
      </c>
      <c r="J1054" s="41"/>
      <c r="K1054" s="45"/>
      <c r="M1054" s="162"/>
    </row>
    <row r="1055" spans="1:13" hidden="1" outlineLevel="1" x14ac:dyDescent="0.3">
      <c r="A1055" s="15">
        <v>1051</v>
      </c>
      <c r="B1055" s="49">
        <f t="shared" si="106"/>
        <v>60443.428999999996</v>
      </c>
      <c r="C1055" s="41">
        <f t="shared" si="104"/>
        <v>90.67</v>
      </c>
      <c r="D1055" s="41"/>
      <c r="E1055" s="41">
        <f t="shared" si="103"/>
        <v>90.67</v>
      </c>
      <c r="F1055" s="41">
        <f t="shared" si="105"/>
        <v>86.136499999999998</v>
      </c>
      <c r="G1055" s="41">
        <f t="shared" si="107"/>
        <v>0</v>
      </c>
      <c r="H1055" s="41">
        <f t="shared" si="102"/>
        <v>60529.565499999997</v>
      </c>
      <c r="I1055" s="45"/>
      <c r="J1055" s="46"/>
      <c r="K1055" s="45"/>
      <c r="M1055" s="162"/>
    </row>
    <row r="1056" spans="1:13" hidden="1" outlineLevel="1" x14ac:dyDescent="0.3">
      <c r="A1056" s="15">
        <v>1052</v>
      </c>
      <c r="B1056" s="49">
        <f t="shared" si="106"/>
        <v>60529.565499999997</v>
      </c>
      <c r="C1056" s="41">
        <f t="shared" si="104"/>
        <v>90.79</v>
      </c>
      <c r="D1056" s="41"/>
      <c r="E1056" s="41">
        <f t="shared" si="103"/>
        <v>90.79</v>
      </c>
      <c r="F1056" s="41">
        <f t="shared" si="105"/>
        <v>86.250500000000002</v>
      </c>
      <c r="G1056" s="41">
        <f t="shared" si="107"/>
        <v>0</v>
      </c>
      <c r="H1056" s="41">
        <f t="shared" si="102"/>
        <v>60615.815999999999</v>
      </c>
      <c r="I1056" s="45"/>
      <c r="J1056" s="46"/>
      <c r="K1056" s="45"/>
      <c r="M1056" s="162"/>
    </row>
    <row r="1057" spans="1:13" hidden="1" outlineLevel="1" x14ac:dyDescent="0.3">
      <c r="A1057" s="15">
        <v>1053</v>
      </c>
      <c r="B1057" s="49">
        <f t="shared" si="106"/>
        <v>60615.815999999999</v>
      </c>
      <c r="C1057" s="41">
        <f t="shared" si="104"/>
        <v>90.92</v>
      </c>
      <c r="D1057" s="41"/>
      <c r="E1057" s="41">
        <f t="shared" si="103"/>
        <v>90.92</v>
      </c>
      <c r="F1057" s="41">
        <f t="shared" si="105"/>
        <v>86.373999999999995</v>
      </c>
      <c r="G1057" s="41">
        <f t="shared" si="107"/>
        <v>0</v>
      </c>
      <c r="H1057" s="41">
        <f t="shared" si="102"/>
        <v>60702.19</v>
      </c>
      <c r="I1057" s="45"/>
      <c r="J1057" s="46"/>
      <c r="K1057" s="45"/>
      <c r="M1057" s="162"/>
    </row>
    <row r="1058" spans="1:13" hidden="1" outlineLevel="1" x14ac:dyDescent="0.3">
      <c r="A1058" s="15">
        <v>1054</v>
      </c>
      <c r="B1058" s="49">
        <f t="shared" si="106"/>
        <v>60702.19</v>
      </c>
      <c r="C1058" s="41">
        <f t="shared" si="104"/>
        <v>91.05</v>
      </c>
      <c r="D1058" s="41"/>
      <c r="E1058" s="41">
        <f t="shared" si="103"/>
        <v>91.05</v>
      </c>
      <c r="F1058" s="41">
        <f t="shared" si="105"/>
        <v>86.497499999999988</v>
      </c>
      <c r="G1058" s="41">
        <f t="shared" si="107"/>
        <v>0</v>
      </c>
      <c r="H1058" s="41">
        <f t="shared" ref="H1058:H1121" si="108">B1058+F1058+(D1058*gebuehr)</f>
        <v>60788.6875</v>
      </c>
      <c r="I1058" s="45"/>
      <c r="J1058" s="46"/>
      <c r="K1058" s="45"/>
      <c r="M1058" s="162"/>
    </row>
    <row r="1059" spans="1:13" hidden="1" outlineLevel="1" x14ac:dyDescent="0.3">
      <c r="A1059" s="15">
        <v>1055</v>
      </c>
      <c r="B1059" s="49">
        <f t="shared" si="106"/>
        <v>60788.6875</v>
      </c>
      <c r="C1059" s="41">
        <f t="shared" si="104"/>
        <v>91.18</v>
      </c>
      <c r="D1059" s="41"/>
      <c r="E1059" s="41">
        <f t="shared" si="103"/>
        <v>91.18</v>
      </c>
      <c r="F1059" s="41">
        <f t="shared" si="105"/>
        <v>86.621000000000009</v>
      </c>
      <c r="G1059" s="41">
        <f t="shared" si="107"/>
        <v>0</v>
      </c>
      <c r="H1059" s="41">
        <f t="shared" si="108"/>
        <v>60875.308499999999</v>
      </c>
      <c r="I1059" s="45"/>
      <c r="J1059" s="46"/>
      <c r="K1059" s="45"/>
      <c r="M1059" s="162"/>
    </row>
    <row r="1060" spans="1:13" hidden="1" outlineLevel="1" x14ac:dyDescent="0.3">
      <c r="A1060" s="15">
        <v>1056</v>
      </c>
      <c r="B1060" s="49">
        <f t="shared" si="106"/>
        <v>60875.308499999999</v>
      </c>
      <c r="C1060" s="41">
        <f t="shared" si="104"/>
        <v>91.31</v>
      </c>
      <c r="D1060" s="41"/>
      <c r="E1060" s="41">
        <f t="shared" si="103"/>
        <v>91.31</v>
      </c>
      <c r="F1060" s="41">
        <f t="shared" si="105"/>
        <v>86.744500000000002</v>
      </c>
      <c r="G1060" s="41">
        <f t="shared" si="107"/>
        <v>0</v>
      </c>
      <c r="H1060" s="41">
        <f t="shared" si="108"/>
        <v>60962.053</v>
      </c>
      <c r="I1060" s="45"/>
      <c r="J1060" s="46"/>
      <c r="K1060" s="45"/>
      <c r="M1060" s="162"/>
    </row>
    <row r="1061" spans="1:13" hidden="1" outlineLevel="1" x14ac:dyDescent="0.3">
      <c r="A1061" s="15">
        <v>1057</v>
      </c>
      <c r="B1061" s="49">
        <f t="shared" si="106"/>
        <v>60962.053</v>
      </c>
      <c r="C1061" s="41">
        <f t="shared" si="104"/>
        <v>91.44</v>
      </c>
      <c r="D1061" s="41"/>
      <c r="E1061" s="41">
        <f t="shared" si="103"/>
        <v>91.44</v>
      </c>
      <c r="F1061" s="41">
        <f t="shared" si="105"/>
        <v>86.867999999999995</v>
      </c>
      <c r="G1061" s="41">
        <f t="shared" si="107"/>
        <v>0</v>
      </c>
      <c r="H1061" s="41">
        <f t="shared" si="108"/>
        <v>61048.921000000002</v>
      </c>
      <c r="I1061" s="45"/>
      <c r="J1061" s="46"/>
      <c r="K1061" s="45"/>
      <c r="M1061" s="162"/>
    </row>
    <row r="1062" spans="1:13" hidden="1" outlineLevel="1" x14ac:dyDescent="0.3">
      <c r="A1062" s="15">
        <v>1058</v>
      </c>
      <c r="B1062" s="49">
        <f t="shared" si="106"/>
        <v>61048.921000000002</v>
      </c>
      <c r="C1062" s="41">
        <f t="shared" si="104"/>
        <v>91.57</v>
      </c>
      <c r="D1062" s="41"/>
      <c r="E1062" s="41">
        <f t="shared" si="103"/>
        <v>91.57</v>
      </c>
      <c r="F1062" s="41">
        <f t="shared" si="105"/>
        <v>86.991499999999988</v>
      </c>
      <c r="G1062" s="41">
        <f t="shared" si="107"/>
        <v>0</v>
      </c>
      <c r="H1062" s="41">
        <f t="shared" si="108"/>
        <v>61135.912499999999</v>
      </c>
      <c r="I1062" s="45"/>
      <c r="J1062" s="46"/>
      <c r="K1062" s="45"/>
      <c r="M1062" s="162"/>
    </row>
    <row r="1063" spans="1:13" hidden="1" outlineLevel="1" x14ac:dyDescent="0.3">
      <c r="A1063" s="15">
        <v>1059</v>
      </c>
      <c r="B1063" s="49">
        <f t="shared" si="106"/>
        <v>61135.912499999999</v>
      </c>
      <c r="C1063" s="41">
        <f t="shared" si="104"/>
        <v>91.7</v>
      </c>
      <c r="D1063" s="41"/>
      <c r="E1063" s="41">
        <f t="shared" si="103"/>
        <v>91.7</v>
      </c>
      <c r="F1063" s="41">
        <f t="shared" si="105"/>
        <v>87.114999999999995</v>
      </c>
      <c r="G1063" s="41">
        <f t="shared" si="107"/>
        <v>0</v>
      </c>
      <c r="H1063" s="41">
        <f t="shared" si="108"/>
        <v>61223.027499999997</v>
      </c>
      <c r="I1063" s="45"/>
      <c r="J1063" s="46"/>
      <c r="K1063" s="45"/>
      <c r="M1063" s="162"/>
    </row>
    <row r="1064" spans="1:13" hidden="1" outlineLevel="1" x14ac:dyDescent="0.3">
      <c r="A1064" s="15">
        <v>1060</v>
      </c>
      <c r="B1064" s="49">
        <f t="shared" si="106"/>
        <v>61223.027499999997</v>
      </c>
      <c r="C1064" s="41">
        <f t="shared" si="104"/>
        <v>91.83</v>
      </c>
      <c r="D1064" s="41"/>
      <c r="E1064" s="41">
        <f t="shared" si="103"/>
        <v>91.83</v>
      </c>
      <c r="F1064" s="41">
        <f t="shared" si="105"/>
        <v>87.238499999999988</v>
      </c>
      <c r="G1064" s="41">
        <f t="shared" si="107"/>
        <v>0</v>
      </c>
      <c r="H1064" s="41">
        <f t="shared" si="108"/>
        <v>61310.265999999996</v>
      </c>
      <c r="I1064" s="45"/>
      <c r="J1064" s="46"/>
      <c r="K1064" s="45"/>
      <c r="M1064" s="162"/>
    </row>
    <row r="1065" spans="1:13" hidden="1" outlineLevel="1" x14ac:dyDescent="0.3">
      <c r="A1065" s="15">
        <v>1061</v>
      </c>
      <c r="B1065" s="49">
        <f t="shared" si="106"/>
        <v>61310.265999999996</v>
      </c>
      <c r="C1065" s="41">
        <f t="shared" si="104"/>
        <v>91.97</v>
      </c>
      <c r="D1065" s="41"/>
      <c r="E1065" s="41">
        <f t="shared" si="103"/>
        <v>91.97</v>
      </c>
      <c r="F1065" s="41">
        <f t="shared" si="105"/>
        <v>87.371499999999997</v>
      </c>
      <c r="G1065" s="41">
        <f t="shared" si="107"/>
        <v>0</v>
      </c>
      <c r="H1065" s="41">
        <f t="shared" si="108"/>
        <v>61397.637499999997</v>
      </c>
      <c r="I1065" s="45"/>
      <c r="J1065" s="46"/>
      <c r="K1065" s="45"/>
      <c r="M1065" s="162"/>
    </row>
    <row r="1066" spans="1:13" hidden="1" outlineLevel="1" x14ac:dyDescent="0.3">
      <c r="A1066" s="15">
        <v>1062</v>
      </c>
      <c r="B1066" s="49">
        <f t="shared" si="106"/>
        <v>61397.637499999997</v>
      </c>
      <c r="C1066" s="41">
        <f t="shared" si="104"/>
        <v>92.1</v>
      </c>
      <c r="D1066" s="41"/>
      <c r="E1066" s="41">
        <f t="shared" si="103"/>
        <v>92.1</v>
      </c>
      <c r="F1066" s="41">
        <f t="shared" si="105"/>
        <v>87.49499999999999</v>
      </c>
      <c r="G1066" s="41">
        <f t="shared" si="107"/>
        <v>0</v>
      </c>
      <c r="H1066" s="41">
        <f t="shared" si="108"/>
        <v>61485.1325</v>
      </c>
      <c r="I1066" s="45"/>
      <c r="J1066" s="46"/>
      <c r="K1066" s="45"/>
      <c r="M1066" s="162"/>
    </row>
    <row r="1067" spans="1:13" hidden="1" outlineLevel="1" x14ac:dyDescent="0.3">
      <c r="A1067" s="15">
        <v>1063</v>
      </c>
      <c r="B1067" s="49">
        <f t="shared" si="106"/>
        <v>61485.1325</v>
      </c>
      <c r="C1067" s="41">
        <f t="shared" si="104"/>
        <v>92.23</v>
      </c>
      <c r="D1067" s="41"/>
      <c r="E1067" s="41">
        <f t="shared" si="103"/>
        <v>92.23</v>
      </c>
      <c r="F1067" s="41">
        <f t="shared" si="105"/>
        <v>87.618499999999997</v>
      </c>
      <c r="G1067" s="41">
        <f t="shared" si="107"/>
        <v>0</v>
      </c>
      <c r="H1067" s="41">
        <f t="shared" si="108"/>
        <v>61572.750999999997</v>
      </c>
      <c r="I1067" s="45"/>
      <c r="J1067" s="46"/>
      <c r="K1067" s="45"/>
      <c r="M1067" s="162"/>
    </row>
    <row r="1068" spans="1:13" hidden="1" outlineLevel="1" x14ac:dyDescent="0.3">
      <c r="A1068" s="15">
        <v>1064</v>
      </c>
      <c r="B1068" s="49">
        <f t="shared" si="106"/>
        <v>61572.750999999997</v>
      </c>
      <c r="C1068" s="41">
        <f t="shared" si="104"/>
        <v>92.36</v>
      </c>
      <c r="D1068" s="41"/>
      <c r="E1068" s="41">
        <f t="shared" si="103"/>
        <v>92.36</v>
      </c>
      <c r="F1068" s="41">
        <f t="shared" si="105"/>
        <v>87.74199999999999</v>
      </c>
      <c r="G1068" s="41">
        <f t="shared" si="107"/>
        <v>0</v>
      </c>
      <c r="H1068" s="41">
        <f t="shared" si="108"/>
        <v>61660.492999999995</v>
      </c>
      <c r="I1068" s="45"/>
      <c r="J1068" s="46"/>
      <c r="K1068" s="45"/>
      <c r="M1068" s="162"/>
    </row>
    <row r="1069" spans="1:13" hidden="1" outlineLevel="1" x14ac:dyDescent="0.3">
      <c r="A1069" s="15">
        <v>1065</v>
      </c>
      <c r="B1069" s="49">
        <f t="shared" si="106"/>
        <v>61660.492999999995</v>
      </c>
      <c r="C1069" s="41">
        <f t="shared" si="104"/>
        <v>92.49</v>
      </c>
      <c r="D1069" s="41"/>
      <c r="E1069" s="41">
        <f t="shared" si="103"/>
        <v>92.49</v>
      </c>
      <c r="F1069" s="41">
        <f t="shared" si="105"/>
        <v>87.865499999999997</v>
      </c>
      <c r="G1069" s="41">
        <f t="shared" si="107"/>
        <v>0</v>
      </c>
      <c r="H1069" s="41">
        <f t="shared" si="108"/>
        <v>61748.358499999995</v>
      </c>
      <c r="I1069" s="45"/>
      <c r="J1069" s="46"/>
      <c r="K1069" s="45"/>
      <c r="M1069" s="162"/>
    </row>
    <row r="1070" spans="1:13" hidden="1" outlineLevel="1" x14ac:dyDescent="0.3">
      <c r="A1070" s="15">
        <v>1066</v>
      </c>
      <c r="B1070" s="49">
        <f t="shared" si="106"/>
        <v>61748.358499999995</v>
      </c>
      <c r="C1070" s="41">
        <f t="shared" si="104"/>
        <v>92.62</v>
      </c>
      <c r="D1070" s="41"/>
      <c r="E1070" s="41">
        <f t="shared" si="103"/>
        <v>92.62</v>
      </c>
      <c r="F1070" s="41">
        <f t="shared" si="105"/>
        <v>87.989000000000004</v>
      </c>
      <c r="G1070" s="41">
        <f t="shared" si="107"/>
        <v>0</v>
      </c>
      <c r="H1070" s="41">
        <f t="shared" si="108"/>
        <v>61836.347499999996</v>
      </c>
      <c r="I1070" s="45"/>
      <c r="J1070" s="46"/>
      <c r="K1070" s="45"/>
      <c r="M1070" s="162"/>
    </row>
    <row r="1071" spans="1:13" hidden="1" outlineLevel="1" x14ac:dyDescent="0.3">
      <c r="A1071" s="15">
        <v>1067</v>
      </c>
      <c r="B1071" s="49">
        <f t="shared" si="106"/>
        <v>61836.347499999996</v>
      </c>
      <c r="C1071" s="41">
        <f t="shared" si="104"/>
        <v>92.75</v>
      </c>
      <c r="D1071" s="41"/>
      <c r="E1071" s="41">
        <f t="shared" si="103"/>
        <v>92.75</v>
      </c>
      <c r="F1071" s="41">
        <f t="shared" si="105"/>
        <v>88.112499999999997</v>
      </c>
      <c r="G1071" s="41">
        <f t="shared" si="107"/>
        <v>0</v>
      </c>
      <c r="H1071" s="41">
        <f t="shared" si="108"/>
        <v>61924.46</v>
      </c>
      <c r="I1071" s="45"/>
      <c r="J1071" s="46"/>
      <c r="K1071" s="45"/>
      <c r="M1071" s="162"/>
    </row>
    <row r="1072" spans="1:13" hidden="1" outlineLevel="1" x14ac:dyDescent="0.3">
      <c r="A1072" s="15">
        <v>1068</v>
      </c>
      <c r="B1072" s="49">
        <f t="shared" si="106"/>
        <v>61924.46</v>
      </c>
      <c r="C1072" s="41">
        <f t="shared" si="104"/>
        <v>92.89</v>
      </c>
      <c r="D1072" s="41"/>
      <c r="E1072" s="41">
        <f t="shared" si="103"/>
        <v>92.89</v>
      </c>
      <c r="F1072" s="41">
        <f t="shared" si="105"/>
        <v>88.245499999999993</v>
      </c>
      <c r="G1072" s="41">
        <f t="shared" si="107"/>
        <v>0</v>
      </c>
      <c r="H1072" s="41">
        <f t="shared" si="108"/>
        <v>62012.705499999996</v>
      </c>
      <c r="I1072" s="45"/>
      <c r="J1072" s="46"/>
      <c r="K1072" s="45"/>
      <c r="M1072" s="162"/>
    </row>
    <row r="1073" spans="1:13" hidden="1" outlineLevel="1" x14ac:dyDescent="0.3">
      <c r="A1073" s="15">
        <v>1069</v>
      </c>
      <c r="B1073" s="49">
        <f t="shared" si="106"/>
        <v>62012.705499999996</v>
      </c>
      <c r="C1073" s="41">
        <f t="shared" si="104"/>
        <v>93.02</v>
      </c>
      <c r="D1073" s="41"/>
      <c r="E1073" s="41">
        <f t="shared" si="103"/>
        <v>93.02</v>
      </c>
      <c r="F1073" s="41">
        <f t="shared" si="105"/>
        <v>88.368999999999986</v>
      </c>
      <c r="G1073" s="41">
        <f t="shared" si="107"/>
        <v>0</v>
      </c>
      <c r="H1073" s="41">
        <f t="shared" si="108"/>
        <v>62101.074499999995</v>
      </c>
      <c r="I1073" s="45"/>
      <c r="J1073" s="46"/>
      <c r="K1073" s="45"/>
      <c r="M1073" s="162"/>
    </row>
    <row r="1074" spans="1:13" hidden="1" outlineLevel="1" x14ac:dyDescent="0.3">
      <c r="A1074" s="15">
        <v>1070</v>
      </c>
      <c r="B1074" s="49">
        <f t="shared" si="106"/>
        <v>62101.074499999995</v>
      </c>
      <c r="C1074" s="41">
        <f t="shared" si="104"/>
        <v>93.15</v>
      </c>
      <c r="D1074" s="41"/>
      <c r="E1074" s="41">
        <f t="shared" si="103"/>
        <v>93.15</v>
      </c>
      <c r="F1074" s="41">
        <f t="shared" si="105"/>
        <v>88.492500000000007</v>
      </c>
      <c r="G1074" s="41">
        <f t="shared" si="107"/>
        <v>0</v>
      </c>
      <c r="H1074" s="41">
        <f t="shared" si="108"/>
        <v>62189.566999999995</v>
      </c>
      <c r="I1074" s="45"/>
      <c r="J1074" s="46"/>
      <c r="K1074" s="45"/>
      <c r="M1074" s="162"/>
    </row>
    <row r="1075" spans="1:13" hidden="1" outlineLevel="1" x14ac:dyDescent="0.3">
      <c r="A1075" s="15">
        <v>1071</v>
      </c>
      <c r="B1075" s="49">
        <f t="shared" si="106"/>
        <v>62189.566999999995</v>
      </c>
      <c r="C1075" s="41">
        <f t="shared" si="104"/>
        <v>93.28</v>
      </c>
      <c r="D1075" s="41"/>
      <c r="E1075" s="41">
        <f t="shared" si="103"/>
        <v>93.28</v>
      </c>
      <c r="F1075" s="41">
        <f t="shared" si="105"/>
        <v>88.616</v>
      </c>
      <c r="G1075" s="41">
        <f t="shared" si="107"/>
        <v>0</v>
      </c>
      <c r="H1075" s="41">
        <f t="shared" si="108"/>
        <v>62278.182999999997</v>
      </c>
      <c r="I1075" s="45"/>
      <c r="J1075" s="46"/>
      <c r="K1075" s="45"/>
      <c r="M1075" s="162"/>
    </row>
    <row r="1076" spans="1:13" hidden="1" outlineLevel="1" x14ac:dyDescent="0.3">
      <c r="A1076" s="15">
        <v>1072</v>
      </c>
      <c r="B1076" s="49">
        <f t="shared" si="106"/>
        <v>62278.182999999997</v>
      </c>
      <c r="C1076" s="41">
        <f t="shared" si="104"/>
        <v>93.42</v>
      </c>
      <c r="D1076" s="41"/>
      <c r="E1076" s="41">
        <f t="shared" si="103"/>
        <v>93.42</v>
      </c>
      <c r="F1076" s="41">
        <f t="shared" si="105"/>
        <v>88.748999999999995</v>
      </c>
      <c r="G1076" s="41">
        <f t="shared" si="107"/>
        <v>0</v>
      </c>
      <c r="H1076" s="41">
        <f t="shared" si="108"/>
        <v>62366.932000000001</v>
      </c>
      <c r="I1076" s="45"/>
      <c r="J1076" s="46"/>
      <c r="K1076" s="45"/>
      <c r="M1076" s="162"/>
    </row>
    <row r="1077" spans="1:13" hidden="1" outlineLevel="1" x14ac:dyDescent="0.3">
      <c r="A1077" s="15">
        <v>1073</v>
      </c>
      <c r="B1077" s="49">
        <f t="shared" si="106"/>
        <v>62366.932000000001</v>
      </c>
      <c r="C1077" s="41">
        <f t="shared" si="104"/>
        <v>93.55</v>
      </c>
      <c r="D1077" s="41"/>
      <c r="E1077" s="41">
        <f t="shared" si="103"/>
        <v>93.55</v>
      </c>
      <c r="F1077" s="41">
        <f t="shared" si="105"/>
        <v>88.872499999999988</v>
      </c>
      <c r="G1077" s="41">
        <f t="shared" si="107"/>
        <v>0</v>
      </c>
      <c r="H1077" s="41">
        <f t="shared" si="108"/>
        <v>62455.804499999998</v>
      </c>
      <c r="I1077" s="45"/>
      <c r="J1077" s="46"/>
      <c r="K1077" s="45"/>
      <c r="M1077" s="162"/>
    </row>
    <row r="1078" spans="1:13" hidden="1" outlineLevel="1" x14ac:dyDescent="0.3">
      <c r="A1078" s="15">
        <v>1074</v>
      </c>
      <c r="B1078" s="49">
        <f t="shared" si="106"/>
        <v>62455.804499999998</v>
      </c>
      <c r="C1078" s="41">
        <f t="shared" si="104"/>
        <v>93.68</v>
      </c>
      <c r="D1078" s="41"/>
      <c r="E1078" s="41">
        <f t="shared" si="103"/>
        <v>93.68</v>
      </c>
      <c r="F1078" s="41">
        <f t="shared" si="105"/>
        <v>88.996000000000009</v>
      </c>
      <c r="G1078" s="41">
        <f t="shared" si="107"/>
        <v>0</v>
      </c>
      <c r="H1078" s="41">
        <f t="shared" si="108"/>
        <v>62544.800499999998</v>
      </c>
      <c r="I1078" s="45"/>
      <c r="J1078" s="46"/>
      <c r="K1078" s="45"/>
      <c r="M1078" s="162"/>
    </row>
    <row r="1079" spans="1:13" hidden="1" outlineLevel="1" x14ac:dyDescent="0.3">
      <c r="A1079" s="15">
        <v>1075</v>
      </c>
      <c r="B1079" s="49">
        <f t="shared" si="106"/>
        <v>62544.800499999998</v>
      </c>
      <c r="C1079" s="41">
        <f t="shared" si="104"/>
        <v>93.82</v>
      </c>
      <c r="D1079" s="41"/>
      <c r="E1079" s="41">
        <f t="shared" si="103"/>
        <v>93.82</v>
      </c>
      <c r="F1079" s="41">
        <f t="shared" si="105"/>
        <v>89.128999999999991</v>
      </c>
      <c r="G1079" s="41">
        <f t="shared" si="107"/>
        <v>0</v>
      </c>
      <c r="H1079" s="41">
        <f t="shared" si="108"/>
        <v>62633.929499999998</v>
      </c>
      <c r="I1079" s="45"/>
      <c r="J1079" s="46"/>
      <c r="K1079" s="45"/>
      <c r="M1079" s="162"/>
    </row>
    <row r="1080" spans="1:13" hidden="1" outlineLevel="1" x14ac:dyDescent="0.3">
      <c r="A1080" s="15">
        <v>1076</v>
      </c>
      <c r="B1080" s="49">
        <f t="shared" si="106"/>
        <v>62633.929499999998</v>
      </c>
      <c r="C1080" s="41">
        <f t="shared" si="104"/>
        <v>93.95</v>
      </c>
      <c r="D1080" s="41"/>
      <c r="E1080" s="41">
        <f t="shared" si="103"/>
        <v>93.95</v>
      </c>
      <c r="F1080" s="41">
        <f t="shared" si="105"/>
        <v>89.252499999999998</v>
      </c>
      <c r="G1080" s="41">
        <f t="shared" si="107"/>
        <v>0</v>
      </c>
      <c r="H1080" s="41">
        <f t="shared" si="108"/>
        <v>62723.182000000001</v>
      </c>
      <c r="I1080" s="45"/>
      <c r="J1080" s="46"/>
      <c r="K1080" s="45"/>
      <c r="M1080" s="162"/>
    </row>
    <row r="1081" spans="1:13" hidden="1" outlineLevel="1" x14ac:dyDescent="0.3">
      <c r="A1081" s="15">
        <v>1077</v>
      </c>
      <c r="B1081" s="49">
        <f t="shared" si="106"/>
        <v>62723.182000000001</v>
      </c>
      <c r="C1081" s="41">
        <f t="shared" si="104"/>
        <v>94.08</v>
      </c>
      <c r="D1081" s="41"/>
      <c r="E1081" s="41">
        <f t="shared" si="103"/>
        <v>94.08</v>
      </c>
      <c r="F1081" s="41">
        <f t="shared" si="105"/>
        <v>89.375999999999991</v>
      </c>
      <c r="G1081" s="41">
        <f t="shared" si="107"/>
        <v>0</v>
      </c>
      <c r="H1081" s="41">
        <f t="shared" si="108"/>
        <v>62812.557999999997</v>
      </c>
      <c r="I1081" s="45"/>
      <c r="J1081" s="46"/>
      <c r="K1081" s="45"/>
      <c r="M1081" s="162"/>
    </row>
    <row r="1082" spans="1:13" hidden="1" outlineLevel="1" x14ac:dyDescent="0.3">
      <c r="A1082" s="15">
        <v>1078</v>
      </c>
      <c r="B1082" s="49">
        <f t="shared" si="106"/>
        <v>62812.557999999997</v>
      </c>
      <c r="C1082" s="41">
        <f t="shared" si="104"/>
        <v>94.22</v>
      </c>
      <c r="D1082" s="41"/>
      <c r="E1082" s="41">
        <f t="shared" si="103"/>
        <v>94.22</v>
      </c>
      <c r="F1082" s="41">
        <f t="shared" si="105"/>
        <v>89.509</v>
      </c>
      <c r="G1082" s="41">
        <f t="shared" si="107"/>
        <v>0</v>
      </c>
      <c r="H1082" s="41">
        <f t="shared" si="108"/>
        <v>62902.066999999995</v>
      </c>
      <c r="I1082" s="45"/>
      <c r="J1082" s="46"/>
      <c r="K1082" s="45"/>
      <c r="M1082" s="162"/>
    </row>
    <row r="1083" spans="1:13" hidden="1" outlineLevel="1" x14ac:dyDescent="0.3">
      <c r="A1083" s="15">
        <v>1079</v>
      </c>
      <c r="B1083" s="49">
        <f t="shared" si="106"/>
        <v>62902.066999999995</v>
      </c>
      <c r="C1083" s="41">
        <f t="shared" si="104"/>
        <v>94.35</v>
      </c>
      <c r="D1083" s="41"/>
      <c r="E1083" s="41">
        <f t="shared" si="103"/>
        <v>94.35</v>
      </c>
      <c r="F1083" s="41">
        <f t="shared" si="105"/>
        <v>89.632499999999993</v>
      </c>
      <c r="G1083" s="41">
        <f t="shared" si="107"/>
        <v>0</v>
      </c>
      <c r="H1083" s="41">
        <f t="shared" si="108"/>
        <v>62991.699499999995</v>
      </c>
      <c r="I1083" s="45"/>
      <c r="J1083" s="46"/>
      <c r="K1083" s="45"/>
      <c r="M1083" s="162"/>
    </row>
    <row r="1084" spans="1:13" hidden="1" outlineLevel="1" x14ac:dyDescent="0.3">
      <c r="A1084" s="15">
        <v>1080</v>
      </c>
      <c r="B1084" s="49">
        <f t="shared" si="106"/>
        <v>62991.699499999995</v>
      </c>
      <c r="C1084" s="41">
        <f t="shared" si="104"/>
        <v>94.49</v>
      </c>
      <c r="D1084" s="41">
        <f>D1054</f>
        <v>200</v>
      </c>
      <c r="E1084" s="41">
        <f t="shared" si="103"/>
        <v>94.49</v>
      </c>
      <c r="F1084" s="41">
        <f t="shared" si="105"/>
        <v>89.765499999999989</v>
      </c>
      <c r="G1084" s="41">
        <f t="shared" si="107"/>
        <v>0</v>
      </c>
      <c r="H1084" s="41">
        <f t="shared" si="108"/>
        <v>63271.464999999997</v>
      </c>
      <c r="I1084" s="47">
        <f>D1084+I1054</f>
        <v>17200</v>
      </c>
      <c r="J1084" s="41"/>
      <c r="K1084" s="45"/>
      <c r="M1084" s="162"/>
    </row>
    <row r="1085" spans="1:13" hidden="1" outlineLevel="1" x14ac:dyDescent="0.3">
      <c r="A1085" s="15">
        <v>1081</v>
      </c>
      <c r="B1085" s="49">
        <f t="shared" si="106"/>
        <v>63271.464999999997</v>
      </c>
      <c r="C1085" s="41">
        <f t="shared" si="104"/>
        <v>94.91</v>
      </c>
      <c r="D1085" s="41"/>
      <c r="E1085" s="41">
        <f t="shared" si="103"/>
        <v>94.91</v>
      </c>
      <c r="F1085" s="41">
        <f t="shared" si="105"/>
        <v>90.16449999999999</v>
      </c>
      <c r="G1085" s="41">
        <f t="shared" si="107"/>
        <v>0</v>
      </c>
      <c r="H1085" s="41">
        <f t="shared" si="108"/>
        <v>63361.629499999995</v>
      </c>
      <c r="I1085" s="45"/>
      <c r="J1085" s="46"/>
      <c r="K1085" s="45"/>
      <c r="M1085" s="162"/>
    </row>
    <row r="1086" spans="1:13" hidden="1" outlineLevel="1" x14ac:dyDescent="0.3">
      <c r="A1086" s="15">
        <v>1082</v>
      </c>
      <c r="B1086" s="49">
        <f t="shared" si="106"/>
        <v>63361.629499999995</v>
      </c>
      <c r="C1086" s="41">
        <f t="shared" si="104"/>
        <v>95.04</v>
      </c>
      <c r="D1086" s="41"/>
      <c r="E1086" s="41">
        <f t="shared" si="103"/>
        <v>95.04</v>
      </c>
      <c r="F1086" s="41">
        <f t="shared" si="105"/>
        <v>90.287999999999997</v>
      </c>
      <c r="G1086" s="41">
        <f t="shared" si="107"/>
        <v>0</v>
      </c>
      <c r="H1086" s="41">
        <f t="shared" si="108"/>
        <v>63451.917499999996</v>
      </c>
      <c r="I1086" s="45"/>
      <c r="J1086" s="46"/>
      <c r="K1086" s="45"/>
      <c r="M1086" s="162"/>
    </row>
    <row r="1087" spans="1:13" hidden="1" outlineLevel="1" x14ac:dyDescent="0.3">
      <c r="A1087" s="15">
        <v>1083</v>
      </c>
      <c r="B1087" s="49">
        <f t="shared" si="106"/>
        <v>63451.917499999996</v>
      </c>
      <c r="C1087" s="41">
        <f t="shared" si="104"/>
        <v>95.18</v>
      </c>
      <c r="D1087" s="41"/>
      <c r="E1087" s="41">
        <f t="shared" si="103"/>
        <v>95.18</v>
      </c>
      <c r="F1087" s="41">
        <f t="shared" si="105"/>
        <v>90.421000000000006</v>
      </c>
      <c r="G1087" s="41">
        <f t="shared" si="107"/>
        <v>0</v>
      </c>
      <c r="H1087" s="41">
        <f t="shared" si="108"/>
        <v>63542.338499999998</v>
      </c>
      <c r="I1087" s="45"/>
      <c r="J1087" s="46"/>
      <c r="K1087" s="45"/>
      <c r="M1087" s="162"/>
    </row>
    <row r="1088" spans="1:13" hidden="1" outlineLevel="1" x14ac:dyDescent="0.3">
      <c r="A1088" s="15">
        <v>1084</v>
      </c>
      <c r="B1088" s="49">
        <f t="shared" si="106"/>
        <v>63542.338499999998</v>
      </c>
      <c r="C1088" s="41">
        <f t="shared" si="104"/>
        <v>95.31</v>
      </c>
      <c r="D1088" s="41"/>
      <c r="E1088" s="41">
        <f t="shared" si="103"/>
        <v>95.31</v>
      </c>
      <c r="F1088" s="41">
        <f t="shared" si="105"/>
        <v>90.544499999999999</v>
      </c>
      <c r="G1088" s="41">
        <f t="shared" si="107"/>
        <v>0</v>
      </c>
      <c r="H1088" s="41">
        <f t="shared" si="108"/>
        <v>63632.883000000002</v>
      </c>
      <c r="I1088" s="45"/>
      <c r="J1088" s="46"/>
      <c r="K1088" s="45"/>
      <c r="M1088" s="162"/>
    </row>
    <row r="1089" spans="1:13" hidden="1" outlineLevel="1" x14ac:dyDescent="0.3">
      <c r="A1089" s="15">
        <v>1085</v>
      </c>
      <c r="B1089" s="49">
        <f t="shared" si="106"/>
        <v>63632.883000000002</v>
      </c>
      <c r="C1089" s="41">
        <f t="shared" si="104"/>
        <v>95.45</v>
      </c>
      <c r="D1089" s="41"/>
      <c r="E1089" s="41">
        <f t="shared" si="103"/>
        <v>95.45</v>
      </c>
      <c r="F1089" s="41">
        <f t="shared" si="105"/>
        <v>90.677499999999995</v>
      </c>
      <c r="G1089" s="41">
        <f t="shared" si="107"/>
        <v>0</v>
      </c>
      <c r="H1089" s="41">
        <f t="shared" si="108"/>
        <v>63723.5605</v>
      </c>
      <c r="I1089" s="45"/>
      <c r="J1089" s="46"/>
      <c r="K1089" s="45"/>
      <c r="M1089" s="162"/>
    </row>
    <row r="1090" spans="1:13" hidden="1" outlineLevel="1" x14ac:dyDescent="0.3">
      <c r="A1090" s="15">
        <v>1086</v>
      </c>
      <c r="B1090" s="49">
        <f t="shared" si="106"/>
        <v>63723.5605</v>
      </c>
      <c r="C1090" s="41">
        <f t="shared" si="104"/>
        <v>95.59</v>
      </c>
      <c r="D1090" s="41"/>
      <c r="E1090" s="41">
        <f t="shared" si="103"/>
        <v>95.59</v>
      </c>
      <c r="F1090" s="41">
        <f t="shared" si="105"/>
        <v>90.810500000000005</v>
      </c>
      <c r="G1090" s="41">
        <f t="shared" si="107"/>
        <v>0</v>
      </c>
      <c r="H1090" s="41">
        <f t="shared" si="108"/>
        <v>63814.370999999999</v>
      </c>
      <c r="I1090" s="45"/>
      <c r="J1090" s="46"/>
      <c r="K1090" s="45"/>
      <c r="M1090" s="162"/>
    </row>
    <row r="1091" spans="1:13" hidden="1" outlineLevel="1" x14ac:dyDescent="0.3">
      <c r="A1091" s="15">
        <v>1087</v>
      </c>
      <c r="B1091" s="49">
        <f t="shared" si="106"/>
        <v>63814.370999999999</v>
      </c>
      <c r="C1091" s="41">
        <f t="shared" si="104"/>
        <v>95.72</v>
      </c>
      <c r="D1091" s="41"/>
      <c r="E1091" s="41">
        <f t="shared" si="103"/>
        <v>95.72</v>
      </c>
      <c r="F1091" s="41">
        <f t="shared" si="105"/>
        <v>90.933999999999997</v>
      </c>
      <c r="G1091" s="41">
        <f t="shared" si="107"/>
        <v>0</v>
      </c>
      <c r="H1091" s="41">
        <f t="shared" si="108"/>
        <v>63905.305</v>
      </c>
      <c r="I1091" s="45"/>
      <c r="J1091" s="46"/>
      <c r="K1091" s="45"/>
      <c r="M1091" s="162"/>
    </row>
    <row r="1092" spans="1:13" hidden="1" outlineLevel="1" x14ac:dyDescent="0.3">
      <c r="A1092" s="15">
        <v>1088</v>
      </c>
      <c r="B1092" s="49">
        <f t="shared" si="106"/>
        <v>63905.305</v>
      </c>
      <c r="C1092" s="41">
        <f t="shared" si="104"/>
        <v>95.86</v>
      </c>
      <c r="D1092" s="41"/>
      <c r="E1092" s="41">
        <f t="shared" ref="E1092:E1155" si="109">C1092+G1091</f>
        <v>95.86</v>
      </c>
      <c r="F1092" s="41">
        <f t="shared" si="105"/>
        <v>91.066999999999993</v>
      </c>
      <c r="G1092" s="41">
        <f t="shared" si="107"/>
        <v>0</v>
      </c>
      <c r="H1092" s="41">
        <f t="shared" si="108"/>
        <v>63996.372000000003</v>
      </c>
      <c r="I1092" s="45"/>
      <c r="J1092" s="46"/>
      <c r="K1092" s="45"/>
      <c r="M1092" s="162"/>
    </row>
    <row r="1093" spans="1:13" hidden="1" outlineLevel="1" x14ac:dyDescent="0.3">
      <c r="A1093" s="15">
        <v>1089</v>
      </c>
      <c r="B1093" s="49">
        <f t="shared" si="106"/>
        <v>63996.372000000003</v>
      </c>
      <c r="C1093" s="41">
        <f t="shared" ref="C1093:C1156" si="110">ROUND(B1093*Ertrag/100,2)</f>
        <v>95.99</v>
      </c>
      <c r="D1093" s="41"/>
      <c r="E1093" s="41">
        <f t="shared" si="109"/>
        <v>95.99</v>
      </c>
      <c r="F1093" s="41">
        <f t="shared" ref="F1093:F1156" si="111">IF(E1093&lt;50,0,E1093*gebuehr)</f>
        <v>91.190499999999986</v>
      </c>
      <c r="G1093" s="41">
        <f t="shared" si="107"/>
        <v>0</v>
      </c>
      <c r="H1093" s="41">
        <f t="shared" si="108"/>
        <v>64087.5625</v>
      </c>
      <c r="I1093" s="45"/>
      <c r="J1093" s="46"/>
      <c r="K1093" s="45"/>
      <c r="M1093" s="162"/>
    </row>
    <row r="1094" spans="1:13" hidden="1" outlineLevel="1" x14ac:dyDescent="0.3">
      <c r="A1094" s="15">
        <v>1090</v>
      </c>
      <c r="B1094" s="49">
        <f t="shared" si="106"/>
        <v>64087.5625</v>
      </c>
      <c r="C1094" s="41">
        <f t="shared" si="110"/>
        <v>96.13</v>
      </c>
      <c r="D1094" s="41"/>
      <c r="E1094" s="41">
        <f t="shared" si="109"/>
        <v>96.13</v>
      </c>
      <c r="F1094" s="41">
        <f t="shared" si="111"/>
        <v>91.323499999999996</v>
      </c>
      <c r="G1094" s="41">
        <f t="shared" si="107"/>
        <v>0</v>
      </c>
      <c r="H1094" s="41">
        <f t="shared" si="108"/>
        <v>64178.885999999999</v>
      </c>
      <c r="I1094" s="45"/>
      <c r="J1094" s="46"/>
      <c r="K1094" s="45"/>
      <c r="M1094" s="162"/>
    </row>
    <row r="1095" spans="1:13" hidden="1" outlineLevel="1" x14ac:dyDescent="0.3">
      <c r="A1095" s="15">
        <v>1091</v>
      </c>
      <c r="B1095" s="49">
        <f t="shared" si="106"/>
        <v>64178.885999999999</v>
      </c>
      <c r="C1095" s="41">
        <f t="shared" si="110"/>
        <v>96.27</v>
      </c>
      <c r="D1095" s="41"/>
      <c r="E1095" s="41">
        <f t="shared" si="109"/>
        <v>96.27</v>
      </c>
      <c r="F1095" s="41">
        <f t="shared" si="111"/>
        <v>91.456499999999991</v>
      </c>
      <c r="G1095" s="41">
        <f t="shared" si="107"/>
        <v>0</v>
      </c>
      <c r="H1095" s="41">
        <f t="shared" si="108"/>
        <v>64270.342499999999</v>
      </c>
      <c r="I1095" s="45"/>
      <c r="J1095" s="46"/>
      <c r="K1095" s="45"/>
      <c r="M1095" s="162"/>
    </row>
    <row r="1096" spans="1:13" hidden="1" outlineLevel="1" x14ac:dyDescent="0.3">
      <c r="A1096" s="15">
        <v>1092</v>
      </c>
      <c r="B1096" s="49">
        <f t="shared" ref="B1096:B1159" si="112">H1095</f>
        <v>64270.342499999999</v>
      </c>
      <c r="C1096" s="41">
        <f t="shared" si="110"/>
        <v>96.41</v>
      </c>
      <c r="D1096" s="41"/>
      <c r="E1096" s="41">
        <f t="shared" si="109"/>
        <v>96.41</v>
      </c>
      <c r="F1096" s="41">
        <f t="shared" si="111"/>
        <v>91.589499999999987</v>
      </c>
      <c r="G1096" s="41">
        <f t="shared" si="107"/>
        <v>0</v>
      </c>
      <c r="H1096" s="41">
        <f t="shared" si="108"/>
        <v>64361.932000000001</v>
      </c>
      <c r="I1096" s="45"/>
      <c r="J1096" s="46"/>
      <c r="K1096" s="45"/>
      <c r="M1096" s="162"/>
    </row>
    <row r="1097" spans="1:13" hidden="1" outlineLevel="1" x14ac:dyDescent="0.3">
      <c r="A1097" s="15">
        <v>1093</v>
      </c>
      <c r="B1097" s="49">
        <f t="shared" si="112"/>
        <v>64361.932000000001</v>
      </c>
      <c r="C1097" s="41">
        <f t="shared" si="110"/>
        <v>96.54</v>
      </c>
      <c r="D1097" s="41"/>
      <c r="E1097" s="41">
        <f t="shared" si="109"/>
        <v>96.54</v>
      </c>
      <c r="F1097" s="41">
        <f t="shared" si="111"/>
        <v>91.713000000000008</v>
      </c>
      <c r="G1097" s="41">
        <f t="shared" si="107"/>
        <v>0</v>
      </c>
      <c r="H1097" s="41">
        <f t="shared" si="108"/>
        <v>64453.645000000004</v>
      </c>
      <c r="I1097" s="45"/>
      <c r="J1097" s="46"/>
      <c r="K1097" s="45"/>
      <c r="M1097" s="162"/>
    </row>
    <row r="1098" spans="1:13" hidden="1" outlineLevel="1" x14ac:dyDescent="0.3">
      <c r="A1098" s="15">
        <v>1094</v>
      </c>
      <c r="B1098" s="49">
        <f t="shared" si="112"/>
        <v>64453.645000000004</v>
      </c>
      <c r="C1098" s="41">
        <f t="shared" si="110"/>
        <v>96.68</v>
      </c>
      <c r="D1098" s="41"/>
      <c r="E1098" s="41">
        <f t="shared" si="109"/>
        <v>96.68</v>
      </c>
      <c r="F1098" s="41">
        <f t="shared" si="111"/>
        <v>91.846000000000004</v>
      </c>
      <c r="G1098" s="41">
        <f t="shared" si="107"/>
        <v>0</v>
      </c>
      <c r="H1098" s="41">
        <f t="shared" si="108"/>
        <v>64545.491000000002</v>
      </c>
      <c r="I1098" s="45"/>
      <c r="J1098" s="46"/>
      <c r="K1098" s="45"/>
      <c r="M1098" s="162"/>
    </row>
    <row r="1099" spans="1:13" collapsed="1" x14ac:dyDescent="0.3">
      <c r="A1099" s="15">
        <v>1095</v>
      </c>
      <c r="B1099" s="5">
        <f t="shared" si="112"/>
        <v>64545.491000000002</v>
      </c>
      <c r="C1099" s="31">
        <f t="shared" si="110"/>
        <v>96.82</v>
      </c>
      <c r="D1099" s="6"/>
      <c r="E1099" s="6">
        <f t="shared" si="109"/>
        <v>96.82</v>
      </c>
      <c r="F1099" s="6">
        <f t="shared" si="111"/>
        <v>91.978999999999985</v>
      </c>
      <c r="G1099" s="6">
        <f t="shared" si="107"/>
        <v>0</v>
      </c>
      <c r="H1099" s="136">
        <f t="shared" si="108"/>
        <v>64637.47</v>
      </c>
      <c r="I1099" s="29">
        <f>I1084</f>
        <v>17200</v>
      </c>
      <c r="J1099" s="30">
        <f>B1099-I1099</f>
        <v>47345.491000000002</v>
      </c>
      <c r="K1099" s="153" t="s">
        <v>5</v>
      </c>
      <c r="L1099" s="151"/>
      <c r="M1099" s="163">
        <f>(C1099*30)*0.95</f>
        <v>2759.37</v>
      </c>
    </row>
    <row r="1100" spans="1:13" hidden="1" outlineLevel="1" x14ac:dyDescent="0.3">
      <c r="A1100" s="15">
        <v>1096</v>
      </c>
      <c r="B1100" s="49">
        <f t="shared" si="112"/>
        <v>64637.47</v>
      </c>
      <c r="C1100" s="41">
        <f t="shared" si="110"/>
        <v>96.96</v>
      </c>
      <c r="D1100" s="41"/>
      <c r="E1100" s="41">
        <f t="shared" si="109"/>
        <v>96.96</v>
      </c>
      <c r="F1100" s="41">
        <f t="shared" si="111"/>
        <v>92.111999999999995</v>
      </c>
      <c r="G1100" s="41">
        <f t="shared" si="107"/>
        <v>0</v>
      </c>
      <c r="H1100" s="41">
        <f t="shared" si="108"/>
        <v>64729.582000000002</v>
      </c>
      <c r="I1100" s="45"/>
      <c r="J1100" s="46"/>
      <c r="K1100" s="45"/>
      <c r="M1100" s="162"/>
    </row>
    <row r="1101" spans="1:13" hidden="1" outlineLevel="1" x14ac:dyDescent="0.3">
      <c r="A1101" s="15">
        <v>1097</v>
      </c>
      <c r="B1101" s="49">
        <f t="shared" si="112"/>
        <v>64729.582000000002</v>
      </c>
      <c r="C1101" s="41">
        <f t="shared" si="110"/>
        <v>97.09</v>
      </c>
      <c r="D1101" s="41"/>
      <c r="E1101" s="41">
        <f t="shared" si="109"/>
        <v>97.09</v>
      </c>
      <c r="F1101" s="41">
        <f t="shared" si="111"/>
        <v>92.235500000000002</v>
      </c>
      <c r="G1101" s="41">
        <f t="shared" si="107"/>
        <v>0</v>
      </c>
      <c r="H1101" s="41">
        <f t="shared" si="108"/>
        <v>64821.817500000005</v>
      </c>
      <c r="I1101" s="45"/>
      <c r="J1101" s="46"/>
      <c r="K1101" s="45"/>
      <c r="M1101" s="162"/>
    </row>
    <row r="1102" spans="1:13" hidden="1" outlineLevel="1" x14ac:dyDescent="0.3">
      <c r="A1102" s="15">
        <v>1098</v>
      </c>
      <c r="B1102" s="49">
        <f t="shared" si="112"/>
        <v>64821.817500000005</v>
      </c>
      <c r="C1102" s="41">
        <f t="shared" si="110"/>
        <v>97.23</v>
      </c>
      <c r="D1102" s="41"/>
      <c r="E1102" s="41">
        <f t="shared" si="109"/>
        <v>97.23</v>
      </c>
      <c r="F1102" s="41">
        <f t="shared" si="111"/>
        <v>92.368499999999997</v>
      </c>
      <c r="G1102" s="41">
        <f t="shared" si="107"/>
        <v>0</v>
      </c>
      <c r="H1102" s="41">
        <f t="shared" si="108"/>
        <v>64914.186000000002</v>
      </c>
      <c r="I1102" s="45"/>
      <c r="J1102" s="46"/>
      <c r="K1102" s="45"/>
      <c r="M1102" s="162"/>
    </row>
    <row r="1103" spans="1:13" hidden="1" outlineLevel="1" x14ac:dyDescent="0.3">
      <c r="A1103" s="15">
        <v>1099</v>
      </c>
      <c r="B1103" s="49">
        <f t="shared" si="112"/>
        <v>64914.186000000002</v>
      </c>
      <c r="C1103" s="41">
        <f t="shared" si="110"/>
        <v>97.37</v>
      </c>
      <c r="D1103" s="41"/>
      <c r="E1103" s="41">
        <f t="shared" si="109"/>
        <v>97.37</v>
      </c>
      <c r="F1103" s="41">
        <f t="shared" si="111"/>
        <v>92.501499999999993</v>
      </c>
      <c r="G1103" s="41">
        <f t="shared" si="107"/>
        <v>0</v>
      </c>
      <c r="H1103" s="41">
        <f t="shared" si="108"/>
        <v>65006.6875</v>
      </c>
      <c r="I1103" s="45"/>
      <c r="J1103" s="46"/>
      <c r="K1103" s="45"/>
      <c r="M1103" s="162"/>
    </row>
    <row r="1104" spans="1:13" hidden="1" outlineLevel="1" x14ac:dyDescent="0.3">
      <c r="A1104" s="15">
        <v>1100</v>
      </c>
      <c r="B1104" s="49">
        <f t="shared" si="112"/>
        <v>65006.6875</v>
      </c>
      <c r="C1104" s="41">
        <f t="shared" si="110"/>
        <v>97.51</v>
      </c>
      <c r="D1104" s="41"/>
      <c r="E1104" s="41">
        <f t="shared" si="109"/>
        <v>97.51</v>
      </c>
      <c r="F1104" s="41">
        <f t="shared" si="111"/>
        <v>92.634500000000003</v>
      </c>
      <c r="G1104" s="41">
        <f t="shared" si="107"/>
        <v>0</v>
      </c>
      <c r="H1104" s="41">
        <f t="shared" si="108"/>
        <v>65099.322</v>
      </c>
      <c r="I1104" s="45"/>
      <c r="J1104" s="46"/>
      <c r="K1104" s="45"/>
      <c r="M1104" s="162"/>
    </row>
    <row r="1105" spans="1:13" hidden="1" outlineLevel="1" x14ac:dyDescent="0.3">
      <c r="A1105" s="15">
        <v>1101</v>
      </c>
      <c r="B1105" s="49">
        <f t="shared" si="112"/>
        <v>65099.322</v>
      </c>
      <c r="C1105" s="41">
        <f t="shared" si="110"/>
        <v>97.65</v>
      </c>
      <c r="D1105" s="41"/>
      <c r="E1105" s="41">
        <f t="shared" si="109"/>
        <v>97.65</v>
      </c>
      <c r="F1105" s="41">
        <f t="shared" si="111"/>
        <v>92.767499999999998</v>
      </c>
      <c r="G1105" s="41">
        <f t="shared" si="107"/>
        <v>0</v>
      </c>
      <c r="H1105" s="41">
        <f t="shared" si="108"/>
        <v>65192.089500000002</v>
      </c>
      <c r="I1105" s="45"/>
      <c r="J1105" s="46"/>
      <c r="K1105" s="45"/>
      <c r="M1105" s="162"/>
    </row>
    <row r="1106" spans="1:13" hidden="1" outlineLevel="1" x14ac:dyDescent="0.3">
      <c r="A1106" s="15">
        <v>1102</v>
      </c>
      <c r="B1106" s="49">
        <f t="shared" si="112"/>
        <v>65192.089500000002</v>
      </c>
      <c r="C1106" s="41">
        <f t="shared" si="110"/>
        <v>97.79</v>
      </c>
      <c r="D1106" s="41"/>
      <c r="E1106" s="41">
        <f t="shared" si="109"/>
        <v>97.79</v>
      </c>
      <c r="F1106" s="41">
        <f t="shared" si="111"/>
        <v>92.900500000000008</v>
      </c>
      <c r="G1106" s="41">
        <f t="shared" si="107"/>
        <v>0</v>
      </c>
      <c r="H1106" s="41">
        <f t="shared" si="108"/>
        <v>65284.990000000005</v>
      </c>
      <c r="I1106" s="45"/>
      <c r="J1106" s="46"/>
      <c r="K1106" s="45"/>
      <c r="M1106" s="162"/>
    </row>
    <row r="1107" spans="1:13" hidden="1" outlineLevel="1" x14ac:dyDescent="0.3">
      <c r="A1107" s="15">
        <v>1103</v>
      </c>
      <c r="B1107" s="49">
        <f t="shared" si="112"/>
        <v>65284.990000000005</v>
      </c>
      <c r="C1107" s="41">
        <f t="shared" si="110"/>
        <v>97.93</v>
      </c>
      <c r="D1107" s="41"/>
      <c r="E1107" s="41">
        <f t="shared" si="109"/>
        <v>97.93</v>
      </c>
      <c r="F1107" s="41">
        <f t="shared" si="111"/>
        <v>93.033500000000004</v>
      </c>
      <c r="G1107" s="41">
        <f t="shared" si="107"/>
        <v>0</v>
      </c>
      <c r="H1107" s="41">
        <f t="shared" si="108"/>
        <v>65378.023500000003</v>
      </c>
      <c r="I1107" s="45"/>
      <c r="J1107" s="46"/>
      <c r="K1107" s="45"/>
      <c r="M1107" s="162"/>
    </row>
    <row r="1108" spans="1:13" hidden="1" outlineLevel="1" x14ac:dyDescent="0.3">
      <c r="A1108" s="15">
        <v>1104</v>
      </c>
      <c r="B1108" s="49">
        <f t="shared" si="112"/>
        <v>65378.023500000003</v>
      </c>
      <c r="C1108" s="41">
        <f t="shared" si="110"/>
        <v>98.07</v>
      </c>
      <c r="D1108" s="41"/>
      <c r="E1108" s="41">
        <f t="shared" si="109"/>
        <v>98.07</v>
      </c>
      <c r="F1108" s="41">
        <f t="shared" si="111"/>
        <v>93.166499999999985</v>
      </c>
      <c r="G1108" s="41">
        <f t="shared" si="107"/>
        <v>0</v>
      </c>
      <c r="H1108" s="41">
        <f t="shared" si="108"/>
        <v>65471.19</v>
      </c>
      <c r="I1108" s="45"/>
      <c r="J1108" s="46"/>
      <c r="K1108" s="45"/>
      <c r="M1108" s="162"/>
    </row>
    <row r="1109" spans="1:13" hidden="1" outlineLevel="1" x14ac:dyDescent="0.3">
      <c r="A1109" s="15">
        <v>1105</v>
      </c>
      <c r="B1109" s="49">
        <f t="shared" si="112"/>
        <v>65471.19</v>
      </c>
      <c r="C1109" s="41">
        <f t="shared" si="110"/>
        <v>98.21</v>
      </c>
      <c r="D1109" s="41"/>
      <c r="E1109" s="41">
        <f t="shared" si="109"/>
        <v>98.21</v>
      </c>
      <c r="F1109" s="41">
        <f t="shared" si="111"/>
        <v>93.299499999999995</v>
      </c>
      <c r="G1109" s="41">
        <f t="shared" si="107"/>
        <v>0</v>
      </c>
      <c r="H1109" s="41">
        <f t="shared" si="108"/>
        <v>65564.489499999996</v>
      </c>
      <c r="I1109" s="45"/>
      <c r="J1109" s="46"/>
      <c r="K1109" s="45"/>
      <c r="M1109" s="162"/>
    </row>
    <row r="1110" spans="1:13" hidden="1" outlineLevel="1" x14ac:dyDescent="0.3">
      <c r="A1110" s="15">
        <v>1106</v>
      </c>
      <c r="B1110" s="49">
        <f t="shared" si="112"/>
        <v>65564.489499999996</v>
      </c>
      <c r="C1110" s="41">
        <f t="shared" si="110"/>
        <v>98.35</v>
      </c>
      <c r="D1110" s="41"/>
      <c r="E1110" s="41">
        <f t="shared" si="109"/>
        <v>98.35</v>
      </c>
      <c r="F1110" s="41">
        <f t="shared" si="111"/>
        <v>93.43249999999999</v>
      </c>
      <c r="G1110" s="41">
        <f t="shared" si="107"/>
        <v>0</v>
      </c>
      <c r="H1110" s="41">
        <f t="shared" si="108"/>
        <v>65657.921999999991</v>
      </c>
      <c r="I1110" s="45"/>
      <c r="J1110" s="46"/>
      <c r="K1110" s="45"/>
      <c r="M1110" s="162"/>
    </row>
    <row r="1111" spans="1:13" hidden="1" outlineLevel="1" x14ac:dyDescent="0.3">
      <c r="A1111" s="15">
        <v>1107</v>
      </c>
      <c r="B1111" s="49">
        <f t="shared" si="112"/>
        <v>65657.921999999991</v>
      </c>
      <c r="C1111" s="41">
        <f t="shared" si="110"/>
        <v>98.49</v>
      </c>
      <c r="D1111" s="41"/>
      <c r="E1111" s="41">
        <f t="shared" si="109"/>
        <v>98.49</v>
      </c>
      <c r="F1111" s="41">
        <f t="shared" si="111"/>
        <v>93.565499999999986</v>
      </c>
      <c r="G1111" s="41">
        <f t="shared" si="107"/>
        <v>0</v>
      </c>
      <c r="H1111" s="41">
        <f t="shared" si="108"/>
        <v>65751.487499999988</v>
      </c>
      <c r="I1111" s="45"/>
      <c r="J1111" s="46"/>
      <c r="K1111" s="45"/>
      <c r="M1111" s="162"/>
    </row>
    <row r="1112" spans="1:13" hidden="1" outlineLevel="1" x14ac:dyDescent="0.3">
      <c r="A1112" s="15">
        <v>1108</v>
      </c>
      <c r="B1112" s="49">
        <f t="shared" si="112"/>
        <v>65751.487499999988</v>
      </c>
      <c r="C1112" s="41">
        <f t="shared" si="110"/>
        <v>98.63</v>
      </c>
      <c r="D1112" s="41"/>
      <c r="E1112" s="41">
        <f t="shared" si="109"/>
        <v>98.63</v>
      </c>
      <c r="F1112" s="41">
        <f t="shared" si="111"/>
        <v>93.698499999999996</v>
      </c>
      <c r="G1112" s="41">
        <f t="shared" ref="G1112:G1175" si="113">IF(F1112&gt;0,0,E1112-F1112)</f>
        <v>0</v>
      </c>
      <c r="H1112" s="41">
        <f t="shared" si="108"/>
        <v>65845.185999999987</v>
      </c>
      <c r="I1112" s="45"/>
      <c r="J1112" s="46"/>
      <c r="K1112" s="45"/>
      <c r="M1112" s="162"/>
    </row>
    <row r="1113" spans="1:13" hidden="1" outlineLevel="1" x14ac:dyDescent="0.3">
      <c r="A1113" s="15">
        <v>1109</v>
      </c>
      <c r="B1113" s="49">
        <f t="shared" si="112"/>
        <v>65845.185999999987</v>
      </c>
      <c r="C1113" s="41">
        <f t="shared" si="110"/>
        <v>98.77</v>
      </c>
      <c r="D1113" s="41"/>
      <c r="E1113" s="41">
        <f t="shared" si="109"/>
        <v>98.77</v>
      </c>
      <c r="F1113" s="41">
        <f t="shared" si="111"/>
        <v>93.831499999999991</v>
      </c>
      <c r="G1113" s="41">
        <f t="shared" si="113"/>
        <v>0</v>
      </c>
      <c r="H1113" s="41">
        <f t="shared" si="108"/>
        <v>65939.017499999987</v>
      </c>
      <c r="I1113" s="45"/>
      <c r="J1113" s="46"/>
      <c r="K1113" s="45"/>
      <c r="M1113" s="162"/>
    </row>
    <row r="1114" spans="1:13" hidden="1" outlineLevel="1" x14ac:dyDescent="0.3">
      <c r="A1114" s="15">
        <v>1110</v>
      </c>
      <c r="B1114" s="49">
        <f t="shared" si="112"/>
        <v>65939.017499999987</v>
      </c>
      <c r="C1114" s="41">
        <f t="shared" si="110"/>
        <v>98.91</v>
      </c>
      <c r="D1114" s="41">
        <f>D1054</f>
        <v>200</v>
      </c>
      <c r="E1114" s="41">
        <f t="shared" si="109"/>
        <v>98.91</v>
      </c>
      <c r="F1114" s="41">
        <f t="shared" si="111"/>
        <v>93.964499999999987</v>
      </c>
      <c r="G1114" s="41">
        <f t="shared" si="113"/>
        <v>0</v>
      </c>
      <c r="H1114" s="41">
        <f t="shared" si="108"/>
        <v>66222.981999999989</v>
      </c>
      <c r="I1114" s="47">
        <f>D1114+I1084</f>
        <v>17400</v>
      </c>
      <c r="J1114" s="41"/>
      <c r="K1114" s="45"/>
      <c r="M1114" s="162"/>
    </row>
    <row r="1115" spans="1:13" hidden="1" outlineLevel="1" x14ac:dyDescent="0.3">
      <c r="A1115" s="15">
        <v>1111</v>
      </c>
      <c r="B1115" s="49">
        <f t="shared" si="112"/>
        <v>66222.981999999989</v>
      </c>
      <c r="C1115" s="41">
        <f t="shared" si="110"/>
        <v>99.33</v>
      </c>
      <c r="D1115" s="41"/>
      <c r="E1115" s="41">
        <f t="shared" si="109"/>
        <v>99.33</v>
      </c>
      <c r="F1115" s="41">
        <f t="shared" si="111"/>
        <v>94.363499999999988</v>
      </c>
      <c r="G1115" s="41">
        <f t="shared" si="113"/>
        <v>0</v>
      </c>
      <c r="H1115" s="41">
        <f t="shared" si="108"/>
        <v>66317.345499999996</v>
      </c>
      <c r="I1115" s="45"/>
      <c r="J1115" s="46"/>
      <c r="K1115" s="45"/>
      <c r="M1115" s="162"/>
    </row>
    <row r="1116" spans="1:13" hidden="1" outlineLevel="1" x14ac:dyDescent="0.3">
      <c r="A1116" s="15">
        <v>1112</v>
      </c>
      <c r="B1116" s="49">
        <f t="shared" si="112"/>
        <v>66317.345499999996</v>
      </c>
      <c r="C1116" s="41">
        <f t="shared" si="110"/>
        <v>99.48</v>
      </c>
      <c r="D1116" s="41"/>
      <c r="E1116" s="41">
        <f t="shared" si="109"/>
        <v>99.48</v>
      </c>
      <c r="F1116" s="41">
        <f t="shared" si="111"/>
        <v>94.506</v>
      </c>
      <c r="G1116" s="41">
        <f t="shared" si="113"/>
        <v>0</v>
      </c>
      <c r="H1116" s="41">
        <f t="shared" si="108"/>
        <v>66411.85149999999</v>
      </c>
      <c r="I1116" s="45"/>
      <c r="J1116" s="46"/>
      <c r="K1116" s="45"/>
      <c r="M1116" s="162"/>
    </row>
    <row r="1117" spans="1:13" hidden="1" outlineLevel="1" x14ac:dyDescent="0.3">
      <c r="A1117" s="15">
        <v>1113</v>
      </c>
      <c r="B1117" s="49">
        <f t="shared" si="112"/>
        <v>66411.85149999999</v>
      </c>
      <c r="C1117" s="41">
        <f t="shared" si="110"/>
        <v>99.62</v>
      </c>
      <c r="D1117" s="41"/>
      <c r="E1117" s="41">
        <f t="shared" si="109"/>
        <v>99.62</v>
      </c>
      <c r="F1117" s="41">
        <f t="shared" si="111"/>
        <v>94.638999999999996</v>
      </c>
      <c r="G1117" s="41">
        <f t="shared" si="113"/>
        <v>0</v>
      </c>
      <c r="H1117" s="41">
        <f t="shared" si="108"/>
        <v>66506.490499999985</v>
      </c>
      <c r="I1117" s="45"/>
      <c r="J1117" s="46"/>
      <c r="K1117" s="45"/>
      <c r="M1117" s="162"/>
    </row>
    <row r="1118" spans="1:13" hidden="1" outlineLevel="1" x14ac:dyDescent="0.3">
      <c r="A1118" s="15">
        <v>1114</v>
      </c>
      <c r="B1118" s="49">
        <f t="shared" si="112"/>
        <v>66506.490499999985</v>
      </c>
      <c r="C1118" s="41">
        <f t="shared" si="110"/>
        <v>99.76</v>
      </c>
      <c r="D1118" s="41"/>
      <c r="E1118" s="41">
        <f t="shared" si="109"/>
        <v>99.76</v>
      </c>
      <c r="F1118" s="41">
        <f t="shared" si="111"/>
        <v>94.772000000000006</v>
      </c>
      <c r="G1118" s="41">
        <f t="shared" si="113"/>
        <v>0</v>
      </c>
      <c r="H1118" s="41">
        <f t="shared" si="108"/>
        <v>66601.262499999983</v>
      </c>
      <c r="I1118" s="45"/>
      <c r="J1118" s="46"/>
      <c r="K1118" s="45"/>
      <c r="M1118" s="162"/>
    </row>
    <row r="1119" spans="1:13" hidden="1" outlineLevel="1" x14ac:dyDescent="0.3">
      <c r="A1119" s="15">
        <v>1115</v>
      </c>
      <c r="B1119" s="49">
        <f t="shared" si="112"/>
        <v>66601.262499999983</v>
      </c>
      <c r="C1119" s="41">
        <f t="shared" si="110"/>
        <v>99.9</v>
      </c>
      <c r="D1119" s="41"/>
      <c r="E1119" s="41">
        <f t="shared" si="109"/>
        <v>99.9</v>
      </c>
      <c r="F1119" s="41">
        <f t="shared" si="111"/>
        <v>94.905000000000001</v>
      </c>
      <c r="G1119" s="41">
        <f t="shared" si="113"/>
        <v>0</v>
      </c>
      <c r="H1119" s="41">
        <f t="shared" si="108"/>
        <v>66696.167499999981</v>
      </c>
      <c r="I1119" s="45"/>
      <c r="J1119" s="46"/>
      <c r="K1119" s="45"/>
      <c r="M1119" s="162"/>
    </row>
    <row r="1120" spans="1:13" hidden="1" outlineLevel="1" x14ac:dyDescent="0.3">
      <c r="A1120" s="15">
        <v>1116</v>
      </c>
      <c r="B1120" s="49">
        <f t="shared" si="112"/>
        <v>66696.167499999981</v>
      </c>
      <c r="C1120" s="41">
        <f t="shared" si="110"/>
        <v>100.04</v>
      </c>
      <c r="D1120" s="41"/>
      <c r="E1120" s="41">
        <f t="shared" si="109"/>
        <v>100.04</v>
      </c>
      <c r="F1120" s="41">
        <f t="shared" si="111"/>
        <v>95.037999999999997</v>
      </c>
      <c r="G1120" s="41">
        <f t="shared" si="113"/>
        <v>0</v>
      </c>
      <c r="H1120" s="41">
        <f t="shared" si="108"/>
        <v>66791.205499999982</v>
      </c>
      <c r="I1120" s="45"/>
      <c r="J1120" s="46"/>
      <c r="K1120" s="45"/>
      <c r="M1120" s="162"/>
    </row>
    <row r="1121" spans="1:13" hidden="1" outlineLevel="1" x14ac:dyDescent="0.3">
      <c r="A1121" s="15">
        <v>1117</v>
      </c>
      <c r="B1121" s="49">
        <f t="shared" si="112"/>
        <v>66791.205499999982</v>
      </c>
      <c r="C1121" s="41">
        <f t="shared" si="110"/>
        <v>100.19</v>
      </c>
      <c r="D1121" s="41"/>
      <c r="E1121" s="41">
        <f t="shared" si="109"/>
        <v>100.19</v>
      </c>
      <c r="F1121" s="41">
        <f t="shared" si="111"/>
        <v>95.180499999999995</v>
      </c>
      <c r="G1121" s="41">
        <f t="shared" si="113"/>
        <v>0</v>
      </c>
      <c r="H1121" s="41">
        <f t="shared" si="108"/>
        <v>66886.385999999984</v>
      </c>
      <c r="I1121" s="45"/>
      <c r="J1121" s="46"/>
      <c r="K1121" s="45"/>
      <c r="M1121" s="162"/>
    </row>
    <row r="1122" spans="1:13" hidden="1" outlineLevel="1" x14ac:dyDescent="0.3">
      <c r="A1122" s="15">
        <v>1118</v>
      </c>
      <c r="B1122" s="49">
        <f t="shared" si="112"/>
        <v>66886.385999999984</v>
      </c>
      <c r="C1122" s="41">
        <f t="shared" si="110"/>
        <v>100.33</v>
      </c>
      <c r="D1122" s="41"/>
      <c r="E1122" s="41">
        <f t="shared" si="109"/>
        <v>100.33</v>
      </c>
      <c r="F1122" s="41">
        <f t="shared" si="111"/>
        <v>95.313499999999991</v>
      </c>
      <c r="G1122" s="41">
        <f t="shared" si="113"/>
        <v>0</v>
      </c>
      <c r="H1122" s="41">
        <f t="shared" ref="H1122:H1185" si="114">B1122+F1122+(D1122*gebuehr)</f>
        <v>66981.699499999988</v>
      </c>
      <c r="I1122" s="45"/>
      <c r="J1122" s="46"/>
      <c r="K1122" s="45"/>
      <c r="M1122" s="162"/>
    </row>
    <row r="1123" spans="1:13" hidden="1" outlineLevel="1" x14ac:dyDescent="0.3">
      <c r="A1123" s="15">
        <v>1119</v>
      </c>
      <c r="B1123" s="49">
        <f t="shared" si="112"/>
        <v>66981.699499999988</v>
      </c>
      <c r="C1123" s="41">
        <f t="shared" si="110"/>
        <v>100.47</v>
      </c>
      <c r="D1123" s="41"/>
      <c r="E1123" s="41">
        <f t="shared" si="109"/>
        <v>100.47</v>
      </c>
      <c r="F1123" s="41">
        <f t="shared" si="111"/>
        <v>95.4465</v>
      </c>
      <c r="G1123" s="41">
        <f t="shared" si="113"/>
        <v>0</v>
      </c>
      <c r="H1123" s="41">
        <f t="shared" si="114"/>
        <v>67077.145999999993</v>
      </c>
      <c r="I1123" s="45"/>
      <c r="J1123" s="46"/>
      <c r="K1123" s="45"/>
      <c r="M1123" s="162"/>
    </row>
    <row r="1124" spans="1:13" hidden="1" outlineLevel="1" x14ac:dyDescent="0.3">
      <c r="A1124" s="15">
        <v>1120</v>
      </c>
      <c r="B1124" s="49">
        <f t="shared" si="112"/>
        <v>67077.145999999993</v>
      </c>
      <c r="C1124" s="41">
        <f t="shared" si="110"/>
        <v>100.62</v>
      </c>
      <c r="D1124" s="41"/>
      <c r="E1124" s="41">
        <f t="shared" si="109"/>
        <v>100.62</v>
      </c>
      <c r="F1124" s="41">
        <f t="shared" si="111"/>
        <v>95.588999999999999</v>
      </c>
      <c r="G1124" s="41">
        <f t="shared" si="113"/>
        <v>0</v>
      </c>
      <c r="H1124" s="41">
        <f t="shared" si="114"/>
        <v>67172.735000000001</v>
      </c>
      <c r="I1124" s="45"/>
      <c r="J1124" s="46"/>
      <c r="K1124" s="45"/>
      <c r="M1124" s="162"/>
    </row>
    <row r="1125" spans="1:13" hidden="1" outlineLevel="1" x14ac:dyDescent="0.3">
      <c r="A1125" s="15">
        <v>1121</v>
      </c>
      <c r="B1125" s="49">
        <f t="shared" si="112"/>
        <v>67172.735000000001</v>
      </c>
      <c r="C1125" s="41">
        <f t="shared" si="110"/>
        <v>100.76</v>
      </c>
      <c r="D1125" s="41"/>
      <c r="E1125" s="41">
        <f t="shared" si="109"/>
        <v>100.76</v>
      </c>
      <c r="F1125" s="41">
        <f t="shared" si="111"/>
        <v>95.721999999999994</v>
      </c>
      <c r="G1125" s="41">
        <f t="shared" si="113"/>
        <v>0</v>
      </c>
      <c r="H1125" s="41">
        <f t="shared" si="114"/>
        <v>67268.456999999995</v>
      </c>
      <c r="I1125" s="45"/>
      <c r="J1125" s="46"/>
      <c r="K1125" s="45"/>
      <c r="M1125" s="162"/>
    </row>
    <row r="1126" spans="1:13" hidden="1" outlineLevel="1" x14ac:dyDescent="0.3">
      <c r="A1126" s="15">
        <v>1122</v>
      </c>
      <c r="B1126" s="49">
        <f t="shared" si="112"/>
        <v>67268.456999999995</v>
      </c>
      <c r="C1126" s="41">
        <f t="shared" si="110"/>
        <v>100.9</v>
      </c>
      <c r="D1126" s="41"/>
      <c r="E1126" s="41">
        <f t="shared" si="109"/>
        <v>100.9</v>
      </c>
      <c r="F1126" s="41">
        <f t="shared" si="111"/>
        <v>95.855000000000004</v>
      </c>
      <c r="G1126" s="41">
        <f t="shared" si="113"/>
        <v>0</v>
      </c>
      <c r="H1126" s="41">
        <f t="shared" si="114"/>
        <v>67364.311999999991</v>
      </c>
      <c r="I1126" s="45"/>
      <c r="J1126" s="46"/>
      <c r="K1126" s="45"/>
      <c r="M1126" s="162"/>
    </row>
    <row r="1127" spans="1:13" hidden="1" outlineLevel="1" x14ac:dyDescent="0.3">
      <c r="A1127" s="15">
        <v>1123</v>
      </c>
      <c r="B1127" s="49">
        <f t="shared" si="112"/>
        <v>67364.311999999991</v>
      </c>
      <c r="C1127" s="41">
        <f t="shared" si="110"/>
        <v>101.05</v>
      </c>
      <c r="D1127" s="41"/>
      <c r="E1127" s="41">
        <f t="shared" si="109"/>
        <v>101.05</v>
      </c>
      <c r="F1127" s="41">
        <f t="shared" si="111"/>
        <v>95.997499999999988</v>
      </c>
      <c r="G1127" s="41">
        <f t="shared" si="113"/>
        <v>0</v>
      </c>
      <c r="H1127" s="41">
        <f t="shared" si="114"/>
        <v>67460.309499999988</v>
      </c>
      <c r="I1127" s="45"/>
      <c r="J1127" s="46"/>
      <c r="K1127" s="45"/>
      <c r="M1127" s="162"/>
    </row>
    <row r="1128" spans="1:13" hidden="1" outlineLevel="1" x14ac:dyDescent="0.3">
      <c r="A1128" s="15">
        <v>1124</v>
      </c>
      <c r="B1128" s="49">
        <f t="shared" si="112"/>
        <v>67460.309499999988</v>
      </c>
      <c r="C1128" s="41">
        <f t="shared" si="110"/>
        <v>101.19</v>
      </c>
      <c r="D1128" s="41"/>
      <c r="E1128" s="41">
        <f t="shared" si="109"/>
        <v>101.19</v>
      </c>
      <c r="F1128" s="41">
        <f t="shared" si="111"/>
        <v>96.130499999999998</v>
      </c>
      <c r="G1128" s="41">
        <f t="shared" si="113"/>
        <v>0</v>
      </c>
      <c r="H1128" s="41">
        <f t="shared" si="114"/>
        <v>67556.439999999988</v>
      </c>
      <c r="I1128" s="45"/>
      <c r="J1128" s="46"/>
      <c r="K1128" s="45"/>
      <c r="M1128" s="162"/>
    </row>
    <row r="1129" spans="1:13" hidden="1" outlineLevel="1" x14ac:dyDescent="0.3">
      <c r="A1129" s="15">
        <v>1125</v>
      </c>
      <c r="B1129" s="49">
        <f t="shared" si="112"/>
        <v>67556.439999999988</v>
      </c>
      <c r="C1129" s="41">
        <f t="shared" si="110"/>
        <v>101.33</v>
      </c>
      <c r="D1129" s="41"/>
      <c r="E1129" s="41">
        <f t="shared" si="109"/>
        <v>101.33</v>
      </c>
      <c r="F1129" s="41">
        <f t="shared" si="111"/>
        <v>96.263499999999993</v>
      </c>
      <c r="G1129" s="41">
        <f t="shared" si="113"/>
        <v>0</v>
      </c>
      <c r="H1129" s="41">
        <f t="shared" si="114"/>
        <v>67652.703499999989</v>
      </c>
      <c r="I1129" s="45"/>
      <c r="J1129" s="46"/>
      <c r="K1129" s="45"/>
      <c r="M1129" s="162"/>
    </row>
    <row r="1130" spans="1:13" hidden="1" outlineLevel="1" x14ac:dyDescent="0.3">
      <c r="A1130" s="15">
        <v>1126</v>
      </c>
      <c r="B1130" s="49">
        <f t="shared" si="112"/>
        <v>67652.703499999989</v>
      </c>
      <c r="C1130" s="41">
        <f t="shared" si="110"/>
        <v>101.48</v>
      </c>
      <c r="D1130" s="41"/>
      <c r="E1130" s="41">
        <f t="shared" si="109"/>
        <v>101.48</v>
      </c>
      <c r="F1130" s="41">
        <f t="shared" si="111"/>
        <v>96.406000000000006</v>
      </c>
      <c r="G1130" s="41">
        <f t="shared" si="113"/>
        <v>0</v>
      </c>
      <c r="H1130" s="41">
        <f t="shared" si="114"/>
        <v>67749.109499999991</v>
      </c>
      <c r="I1130" s="45"/>
      <c r="J1130" s="46"/>
      <c r="K1130" s="45"/>
      <c r="M1130" s="162"/>
    </row>
    <row r="1131" spans="1:13" hidden="1" outlineLevel="1" x14ac:dyDescent="0.3">
      <c r="A1131" s="15">
        <v>1127</v>
      </c>
      <c r="B1131" s="49">
        <f t="shared" si="112"/>
        <v>67749.109499999991</v>
      </c>
      <c r="C1131" s="41">
        <f t="shared" si="110"/>
        <v>101.62</v>
      </c>
      <c r="D1131" s="41"/>
      <c r="E1131" s="41">
        <f t="shared" si="109"/>
        <v>101.62</v>
      </c>
      <c r="F1131" s="41">
        <f t="shared" si="111"/>
        <v>96.539000000000001</v>
      </c>
      <c r="G1131" s="41">
        <f t="shared" si="113"/>
        <v>0</v>
      </c>
      <c r="H1131" s="41">
        <f t="shared" si="114"/>
        <v>67845.648499999996</v>
      </c>
      <c r="I1131" s="45"/>
      <c r="J1131" s="46"/>
      <c r="K1131" s="45"/>
      <c r="M1131" s="162"/>
    </row>
    <row r="1132" spans="1:13" hidden="1" outlineLevel="1" x14ac:dyDescent="0.3">
      <c r="A1132" s="15">
        <v>1128</v>
      </c>
      <c r="B1132" s="49">
        <f t="shared" si="112"/>
        <v>67845.648499999996</v>
      </c>
      <c r="C1132" s="41">
        <f t="shared" si="110"/>
        <v>101.77</v>
      </c>
      <c r="D1132" s="41"/>
      <c r="E1132" s="41">
        <f t="shared" si="109"/>
        <v>101.77</v>
      </c>
      <c r="F1132" s="41">
        <f t="shared" si="111"/>
        <v>96.681499999999986</v>
      </c>
      <c r="G1132" s="41">
        <f t="shared" si="113"/>
        <v>0</v>
      </c>
      <c r="H1132" s="41">
        <f t="shared" si="114"/>
        <v>67942.33</v>
      </c>
      <c r="I1132" s="45"/>
      <c r="J1132" s="46"/>
      <c r="K1132" s="45"/>
      <c r="M1132" s="162"/>
    </row>
    <row r="1133" spans="1:13" hidden="1" outlineLevel="1" x14ac:dyDescent="0.3">
      <c r="A1133" s="15">
        <v>1129</v>
      </c>
      <c r="B1133" s="49">
        <f t="shared" si="112"/>
        <v>67942.33</v>
      </c>
      <c r="C1133" s="41">
        <f t="shared" si="110"/>
        <v>101.91</v>
      </c>
      <c r="D1133" s="41"/>
      <c r="E1133" s="41">
        <f t="shared" si="109"/>
        <v>101.91</v>
      </c>
      <c r="F1133" s="41">
        <f t="shared" si="111"/>
        <v>96.814499999999995</v>
      </c>
      <c r="G1133" s="41">
        <f t="shared" si="113"/>
        <v>0</v>
      </c>
      <c r="H1133" s="41">
        <f t="shared" si="114"/>
        <v>68039.144499999995</v>
      </c>
      <c r="I1133" s="45"/>
      <c r="J1133" s="46"/>
      <c r="K1133" s="45"/>
      <c r="M1133" s="162"/>
    </row>
    <row r="1134" spans="1:13" hidden="1" outlineLevel="1" x14ac:dyDescent="0.3">
      <c r="A1134" s="15">
        <v>1130</v>
      </c>
      <c r="B1134" s="49">
        <f t="shared" si="112"/>
        <v>68039.144499999995</v>
      </c>
      <c r="C1134" s="41">
        <f t="shared" si="110"/>
        <v>102.06</v>
      </c>
      <c r="D1134" s="41"/>
      <c r="E1134" s="41">
        <f t="shared" si="109"/>
        <v>102.06</v>
      </c>
      <c r="F1134" s="41">
        <f t="shared" si="111"/>
        <v>96.956999999999994</v>
      </c>
      <c r="G1134" s="41">
        <f t="shared" si="113"/>
        <v>0</v>
      </c>
      <c r="H1134" s="41">
        <f t="shared" si="114"/>
        <v>68136.10149999999</v>
      </c>
      <c r="I1134" s="45"/>
      <c r="J1134" s="46"/>
      <c r="K1134" s="45"/>
      <c r="M1134" s="162"/>
    </row>
    <row r="1135" spans="1:13" hidden="1" outlineLevel="1" x14ac:dyDescent="0.3">
      <c r="A1135" s="15">
        <v>1131</v>
      </c>
      <c r="B1135" s="49">
        <f t="shared" si="112"/>
        <v>68136.10149999999</v>
      </c>
      <c r="C1135" s="41">
        <f t="shared" si="110"/>
        <v>102.2</v>
      </c>
      <c r="D1135" s="41"/>
      <c r="E1135" s="41">
        <f t="shared" si="109"/>
        <v>102.2</v>
      </c>
      <c r="F1135" s="41">
        <f t="shared" si="111"/>
        <v>97.09</v>
      </c>
      <c r="G1135" s="41">
        <f t="shared" si="113"/>
        <v>0</v>
      </c>
      <c r="H1135" s="41">
        <f t="shared" si="114"/>
        <v>68233.191499999986</v>
      </c>
      <c r="I1135" s="45"/>
      <c r="J1135" s="46"/>
      <c r="K1135" s="45"/>
      <c r="M1135" s="162"/>
    </row>
    <row r="1136" spans="1:13" hidden="1" outlineLevel="1" x14ac:dyDescent="0.3">
      <c r="A1136" s="15">
        <v>1132</v>
      </c>
      <c r="B1136" s="49">
        <f t="shared" si="112"/>
        <v>68233.191499999986</v>
      </c>
      <c r="C1136" s="41">
        <f t="shared" si="110"/>
        <v>102.35</v>
      </c>
      <c r="D1136" s="41"/>
      <c r="E1136" s="41">
        <f t="shared" si="109"/>
        <v>102.35</v>
      </c>
      <c r="F1136" s="41">
        <f t="shared" si="111"/>
        <v>97.232499999999987</v>
      </c>
      <c r="G1136" s="41">
        <f t="shared" si="113"/>
        <v>0</v>
      </c>
      <c r="H1136" s="41">
        <f t="shared" si="114"/>
        <v>68330.423999999985</v>
      </c>
      <c r="I1136" s="45"/>
      <c r="J1136" s="46"/>
      <c r="K1136" s="45"/>
      <c r="M1136" s="162"/>
    </row>
    <row r="1137" spans="1:13" hidden="1" outlineLevel="1" x14ac:dyDescent="0.3">
      <c r="A1137" s="15">
        <v>1133</v>
      </c>
      <c r="B1137" s="49">
        <f t="shared" si="112"/>
        <v>68330.423999999985</v>
      </c>
      <c r="C1137" s="41">
        <f t="shared" si="110"/>
        <v>102.5</v>
      </c>
      <c r="D1137" s="41"/>
      <c r="E1137" s="41">
        <f t="shared" si="109"/>
        <v>102.5</v>
      </c>
      <c r="F1137" s="41">
        <f t="shared" si="111"/>
        <v>97.375</v>
      </c>
      <c r="G1137" s="41">
        <f t="shared" si="113"/>
        <v>0</v>
      </c>
      <c r="H1137" s="41">
        <f t="shared" si="114"/>
        <v>68427.798999999985</v>
      </c>
      <c r="I1137" s="45"/>
      <c r="J1137" s="46"/>
      <c r="K1137" s="45"/>
      <c r="M1137" s="162"/>
    </row>
    <row r="1138" spans="1:13" hidden="1" outlineLevel="1" x14ac:dyDescent="0.3">
      <c r="A1138" s="15">
        <v>1134</v>
      </c>
      <c r="B1138" s="49">
        <f t="shared" si="112"/>
        <v>68427.798999999985</v>
      </c>
      <c r="C1138" s="41">
        <f t="shared" si="110"/>
        <v>102.64</v>
      </c>
      <c r="D1138" s="41"/>
      <c r="E1138" s="41">
        <f t="shared" si="109"/>
        <v>102.64</v>
      </c>
      <c r="F1138" s="41">
        <f t="shared" si="111"/>
        <v>97.507999999999996</v>
      </c>
      <c r="G1138" s="41">
        <f t="shared" si="113"/>
        <v>0</v>
      </c>
      <c r="H1138" s="41">
        <f t="shared" si="114"/>
        <v>68525.306999999986</v>
      </c>
      <c r="I1138" s="45"/>
      <c r="J1138" s="46"/>
      <c r="K1138" s="45"/>
      <c r="M1138" s="162"/>
    </row>
    <row r="1139" spans="1:13" hidden="1" outlineLevel="1" x14ac:dyDescent="0.3">
      <c r="A1139" s="15">
        <v>1135</v>
      </c>
      <c r="B1139" s="49">
        <f t="shared" si="112"/>
        <v>68525.306999999986</v>
      </c>
      <c r="C1139" s="41">
        <f t="shared" si="110"/>
        <v>102.79</v>
      </c>
      <c r="D1139" s="41"/>
      <c r="E1139" s="41">
        <f t="shared" si="109"/>
        <v>102.79</v>
      </c>
      <c r="F1139" s="41">
        <f t="shared" si="111"/>
        <v>97.650500000000008</v>
      </c>
      <c r="G1139" s="41">
        <f t="shared" si="113"/>
        <v>0</v>
      </c>
      <c r="H1139" s="41">
        <f t="shared" si="114"/>
        <v>68622.95749999999</v>
      </c>
      <c r="I1139" s="45"/>
      <c r="J1139" s="46"/>
      <c r="K1139" s="45"/>
      <c r="M1139" s="162"/>
    </row>
    <row r="1140" spans="1:13" hidden="1" outlineLevel="1" x14ac:dyDescent="0.3">
      <c r="A1140" s="15">
        <v>1136</v>
      </c>
      <c r="B1140" s="49">
        <f t="shared" si="112"/>
        <v>68622.95749999999</v>
      </c>
      <c r="C1140" s="41">
        <f t="shared" si="110"/>
        <v>102.93</v>
      </c>
      <c r="D1140" s="41"/>
      <c r="E1140" s="41">
        <f t="shared" si="109"/>
        <v>102.93</v>
      </c>
      <c r="F1140" s="41">
        <f t="shared" si="111"/>
        <v>97.783500000000004</v>
      </c>
      <c r="G1140" s="41">
        <f t="shared" si="113"/>
        <v>0</v>
      </c>
      <c r="H1140" s="41">
        <f t="shared" si="114"/>
        <v>68720.740999999995</v>
      </c>
      <c r="I1140" s="45"/>
      <c r="J1140" s="46"/>
      <c r="K1140" s="45"/>
      <c r="M1140" s="162"/>
    </row>
    <row r="1141" spans="1:13" hidden="1" outlineLevel="1" x14ac:dyDescent="0.3">
      <c r="A1141" s="15">
        <v>1137</v>
      </c>
      <c r="B1141" s="49">
        <f t="shared" si="112"/>
        <v>68720.740999999995</v>
      </c>
      <c r="C1141" s="41">
        <f t="shared" si="110"/>
        <v>103.08</v>
      </c>
      <c r="D1141" s="41"/>
      <c r="E1141" s="41">
        <f t="shared" si="109"/>
        <v>103.08</v>
      </c>
      <c r="F1141" s="41">
        <f t="shared" si="111"/>
        <v>97.925999999999988</v>
      </c>
      <c r="G1141" s="41">
        <f t="shared" si="113"/>
        <v>0</v>
      </c>
      <c r="H1141" s="41">
        <f t="shared" si="114"/>
        <v>68818.667000000001</v>
      </c>
      <c r="I1141" s="45"/>
      <c r="J1141" s="46"/>
      <c r="K1141" s="45"/>
      <c r="M1141" s="162"/>
    </row>
    <row r="1142" spans="1:13" hidden="1" outlineLevel="1" x14ac:dyDescent="0.3">
      <c r="A1142" s="15">
        <v>1138</v>
      </c>
      <c r="B1142" s="49">
        <f t="shared" si="112"/>
        <v>68818.667000000001</v>
      </c>
      <c r="C1142" s="41">
        <f t="shared" si="110"/>
        <v>103.23</v>
      </c>
      <c r="D1142" s="41"/>
      <c r="E1142" s="41">
        <f t="shared" si="109"/>
        <v>103.23</v>
      </c>
      <c r="F1142" s="41">
        <f t="shared" si="111"/>
        <v>98.0685</v>
      </c>
      <c r="G1142" s="41">
        <f t="shared" si="113"/>
        <v>0</v>
      </c>
      <c r="H1142" s="41">
        <f t="shared" si="114"/>
        <v>68916.735499999995</v>
      </c>
      <c r="I1142" s="45"/>
      <c r="J1142" s="46"/>
      <c r="K1142" s="45"/>
      <c r="M1142" s="162"/>
    </row>
    <row r="1143" spans="1:13" hidden="1" outlineLevel="1" x14ac:dyDescent="0.3">
      <c r="A1143" s="15">
        <v>1139</v>
      </c>
      <c r="B1143" s="49">
        <f t="shared" si="112"/>
        <v>68916.735499999995</v>
      </c>
      <c r="C1143" s="41">
        <f t="shared" si="110"/>
        <v>103.38</v>
      </c>
      <c r="D1143" s="41"/>
      <c r="E1143" s="41">
        <f t="shared" si="109"/>
        <v>103.38</v>
      </c>
      <c r="F1143" s="41">
        <f t="shared" si="111"/>
        <v>98.210999999999984</v>
      </c>
      <c r="G1143" s="41">
        <f t="shared" si="113"/>
        <v>0</v>
      </c>
      <c r="H1143" s="41">
        <f t="shared" si="114"/>
        <v>69014.946499999991</v>
      </c>
      <c r="I1143" s="45"/>
      <c r="J1143" s="46"/>
      <c r="K1143" s="45"/>
      <c r="M1143" s="162"/>
    </row>
    <row r="1144" spans="1:13" hidden="1" outlineLevel="1" x14ac:dyDescent="0.3">
      <c r="A1144" s="15">
        <v>1140</v>
      </c>
      <c r="B1144" s="49">
        <f t="shared" si="112"/>
        <v>69014.946499999991</v>
      </c>
      <c r="C1144" s="41">
        <f t="shared" si="110"/>
        <v>103.52</v>
      </c>
      <c r="D1144" s="41">
        <f>D1054</f>
        <v>200</v>
      </c>
      <c r="E1144" s="41">
        <f t="shared" si="109"/>
        <v>103.52</v>
      </c>
      <c r="F1144" s="41">
        <f t="shared" si="111"/>
        <v>98.343999999999994</v>
      </c>
      <c r="G1144" s="41">
        <f t="shared" si="113"/>
        <v>0</v>
      </c>
      <c r="H1144" s="41">
        <f t="shared" si="114"/>
        <v>69303.290499999988</v>
      </c>
      <c r="I1144" s="47">
        <f>D1144+I1114</f>
        <v>17600</v>
      </c>
      <c r="J1144" s="41"/>
      <c r="K1144" s="45"/>
      <c r="M1144" s="162"/>
    </row>
    <row r="1145" spans="1:13" hidden="1" outlineLevel="1" x14ac:dyDescent="0.3">
      <c r="A1145" s="15">
        <v>1141</v>
      </c>
      <c r="B1145" s="49">
        <f t="shared" si="112"/>
        <v>69303.290499999988</v>
      </c>
      <c r="C1145" s="41">
        <f t="shared" si="110"/>
        <v>103.95</v>
      </c>
      <c r="D1145" s="41"/>
      <c r="E1145" s="41">
        <f t="shared" si="109"/>
        <v>103.95</v>
      </c>
      <c r="F1145" s="41">
        <f t="shared" si="111"/>
        <v>98.752499999999998</v>
      </c>
      <c r="G1145" s="41">
        <f t="shared" si="113"/>
        <v>0</v>
      </c>
      <c r="H1145" s="41">
        <f t="shared" si="114"/>
        <v>69402.042999999991</v>
      </c>
      <c r="I1145" s="45"/>
      <c r="J1145" s="46"/>
      <c r="K1145" s="45"/>
      <c r="M1145" s="162"/>
    </row>
    <row r="1146" spans="1:13" hidden="1" outlineLevel="1" x14ac:dyDescent="0.3">
      <c r="A1146" s="15">
        <v>1142</v>
      </c>
      <c r="B1146" s="49">
        <f t="shared" si="112"/>
        <v>69402.042999999991</v>
      </c>
      <c r="C1146" s="41">
        <f t="shared" si="110"/>
        <v>104.1</v>
      </c>
      <c r="D1146" s="41"/>
      <c r="E1146" s="41">
        <f t="shared" si="109"/>
        <v>104.1</v>
      </c>
      <c r="F1146" s="41">
        <f t="shared" si="111"/>
        <v>98.894999999999996</v>
      </c>
      <c r="G1146" s="41">
        <f t="shared" si="113"/>
        <v>0</v>
      </c>
      <c r="H1146" s="41">
        <f t="shared" si="114"/>
        <v>69500.937999999995</v>
      </c>
      <c r="I1146" s="45"/>
      <c r="J1146" s="46"/>
      <c r="K1146" s="45"/>
      <c r="M1146" s="162"/>
    </row>
    <row r="1147" spans="1:13" hidden="1" outlineLevel="1" x14ac:dyDescent="0.3">
      <c r="A1147" s="15">
        <v>1143</v>
      </c>
      <c r="B1147" s="49">
        <f t="shared" si="112"/>
        <v>69500.937999999995</v>
      </c>
      <c r="C1147" s="41">
        <f t="shared" si="110"/>
        <v>104.25</v>
      </c>
      <c r="D1147" s="41"/>
      <c r="E1147" s="41">
        <f t="shared" si="109"/>
        <v>104.25</v>
      </c>
      <c r="F1147" s="41">
        <f t="shared" si="111"/>
        <v>99.037499999999994</v>
      </c>
      <c r="G1147" s="41">
        <f t="shared" si="113"/>
        <v>0</v>
      </c>
      <c r="H1147" s="41">
        <f t="shared" si="114"/>
        <v>69599.9755</v>
      </c>
      <c r="I1147" s="45"/>
      <c r="J1147" s="46"/>
      <c r="K1147" s="45"/>
      <c r="M1147" s="162"/>
    </row>
    <row r="1148" spans="1:13" hidden="1" outlineLevel="1" x14ac:dyDescent="0.3">
      <c r="A1148" s="15">
        <v>1144</v>
      </c>
      <c r="B1148" s="49">
        <f t="shared" si="112"/>
        <v>69599.9755</v>
      </c>
      <c r="C1148" s="41">
        <f t="shared" si="110"/>
        <v>104.4</v>
      </c>
      <c r="D1148" s="41"/>
      <c r="E1148" s="41">
        <f t="shared" si="109"/>
        <v>104.4</v>
      </c>
      <c r="F1148" s="41">
        <f t="shared" si="111"/>
        <v>99.18</v>
      </c>
      <c r="G1148" s="41">
        <f t="shared" si="113"/>
        <v>0</v>
      </c>
      <c r="H1148" s="41">
        <f t="shared" si="114"/>
        <v>69699.155499999993</v>
      </c>
      <c r="I1148" s="45"/>
      <c r="J1148" s="46"/>
      <c r="K1148" s="45"/>
      <c r="M1148" s="162"/>
    </row>
    <row r="1149" spans="1:13" hidden="1" outlineLevel="1" x14ac:dyDescent="0.3">
      <c r="A1149" s="15">
        <v>1145</v>
      </c>
      <c r="B1149" s="49">
        <f t="shared" si="112"/>
        <v>69699.155499999993</v>
      </c>
      <c r="C1149" s="41">
        <f t="shared" si="110"/>
        <v>104.55</v>
      </c>
      <c r="D1149" s="41"/>
      <c r="E1149" s="41">
        <f t="shared" si="109"/>
        <v>104.55</v>
      </c>
      <c r="F1149" s="41">
        <f t="shared" si="111"/>
        <v>99.322499999999991</v>
      </c>
      <c r="G1149" s="41">
        <f t="shared" si="113"/>
        <v>0</v>
      </c>
      <c r="H1149" s="41">
        <f t="shared" si="114"/>
        <v>69798.477999999988</v>
      </c>
      <c r="I1149" s="45"/>
      <c r="J1149" s="46"/>
      <c r="K1149" s="45"/>
      <c r="M1149" s="162"/>
    </row>
    <row r="1150" spans="1:13" hidden="1" outlineLevel="1" x14ac:dyDescent="0.3">
      <c r="A1150" s="15">
        <v>1146</v>
      </c>
      <c r="B1150" s="49">
        <f t="shared" si="112"/>
        <v>69798.477999999988</v>
      </c>
      <c r="C1150" s="41">
        <f t="shared" si="110"/>
        <v>104.7</v>
      </c>
      <c r="D1150" s="41"/>
      <c r="E1150" s="41">
        <f t="shared" si="109"/>
        <v>104.7</v>
      </c>
      <c r="F1150" s="41">
        <f t="shared" si="111"/>
        <v>99.465000000000003</v>
      </c>
      <c r="G1150" s="41">
        <f t="shared" si="113"/>
        <v>0</v>
      </c>
      <c r="H1150" s="41">
        <f t="shared" si="114"/>
        <v>69897.942999999985</v>
      </c>
      <c r="I1150" s="45"/>
      <c r="J1150" s="46"/>
      <c r="K1150" s="45"/>
      <c r="M1150" s="162"/>
    </row>
    <row r="1151" spans="1:13" hidden="1" outlineLevel="1" x14ac:dyDescent="0.3">
      <c r="A1151" s="15">
        <v>1147</v>
      </c>
      <c r="B1151" s="49">
        <f t="shared" si="112"/>
        <v>69897.942999999985</v>
      </c>
      <c r="C1151" s="41">
        <f t="shared" si="110"/>
        <v>104.85</v>
      </c>
      <c r="D1151" s="41"/>
      <c r="E1151" s="41">
        <f t="shared" si="109"/>
        <v>104.85</v>
      </c>
      <c r="F1151" s="41">
        <f t="shared" si="111"/>
        <v>99.607499999999987</v>
      </c>
      <c r="G1151" s="41">
        <f t="shared" si="113"/>
        <v>0</v>
      </c>
      <c r="H1151" s="41">
        <f t="shared" si="114"/>
        <v>69997.550499999983</v>
      </c>
      <c r="I1151" s="45"/>
      <c r="J1151" s="46"/>
      <c r="K1151" s="45"/>
      <c r="M1151" s="162"/>
    </row>
    <row r="1152" spans="1:13" hidden="1" outlineLevel="1" x14ac:dyDescent="0.3">
      <c r="A1152" s="15">
        <v>1148</v>
      </c>
      <c r="B1152" s="49">
        <f t="shared" si="112"/>
        <v>69997.550499999983</v>
      </c>
      <c r="C1152" s="41">
        <f t="shared" si="110"/>
        <v>105</v>
      </c>
      <c r="D1152" s="41"/>
      <c r="E1152" s="41">
        <f t="shared" si="109"/>
        <v>105</v>
      </c>
      <c r="F1152" s="41">
        <f t="shared" si="111"/>
        <v>99.75</v>
      </c>
      <c r="G1152" s="41">
        <f t="shared" si="113"/>
        <v>0</v>
      </c>
      <c r="H1152" s="41">
        <f t="shared" si="114"/>
        <v>70097.300499999983</v>
      </c>
      <c r="I1152" s="45"/>
      <c r="J1152" s="46"/>
      <c r="K1152" s="45"/>
      <c r="M1152" s="162"/>
    </row>
    <row r="1153" spans="1:13" hidden="1" outlineLevel="1" x14ac:dyDescent="0.3">
      <c r="A1153" s="15">
        <v>1149</v>
      </c>
      <c r="B1153" s="49">
        <f t="shared" si="112"/>
        <v>70097.300499999983</v>
      </c>
      <c r="C1153" s="41">
        <f t="shared" si="110"/>
        <v>105.15</v>
      </c>
      <c r="D1153" s="41"/>
      <c r="E1153" s="41">
        <f t="shared" si="109"/>
        <v>105.15</v>
      </c>
      <c r="F1153" s="41">
        <f t="shared" si="111"/>
        <v>99.892499999999998</v>
      </c>
      <c r="G1153" s="41">
        <f t="shared" si="113"/>
        <v>0</v>
      </c>
      <c r="H1153" s="41">
        <f t="shared" si="114"/>
        <v>70197.192999999985</v>
      </c>
      <c r="I1153" s="45"/>
      <c r="J1153" s="46"/>
      <c r="K1153" s="45"/>
      <c r="M1153" s="162"/>
    </row>
    <row r="1154" spans="1:13" hidden="1" outlineLevel="1" x14ac:dyDescent="0.3">
      <c r="A1154" s="15">
        <v>1150</v>
      </c>
      <c r="B1154" s="49">
        <f t="shared" si="112"/>
        <v>70197.192999999985</v>
      </c>
      <c r="C1154" s="41">
        <f t="shared" si="110"/>
        <v>105.3</v>
      </c>
      <c r="D1154" s="41"/>
      <c r="E1154" s="41">
        <f t="shared" si="109"/>
        <v>105.3</v>
      </c>
      <c r="F1154" s="41">
        <f t="shared" si="111"/>
        <v>100.035</v>
      </c>
      <c r="G1154" s="41">
        <f t="shared" si="113"/>
        <v>0</v>
      </c>
      <c r="H1154" s="41">
        <f t="shared" si="114"/>
        <v>70297.227999999988</v>
      </c>
      <c r="I1154" s="45"/>
      <c r="J1154" s="46"/>
      <c r="K1154" s="45"/>
      <c r="M1154" s="162"/>
    </row>
    <row r="1155" spans="1:13" hidden="1" outlineLevel="1" x14ac:dyDescent="0.3">
      <c r="A1155" s="15">
        <v>1151</v>
      </c>
      <c r="B1155" s="49">
        <f t="shared" si="112"/>
        <v>70297.227999999988</v>
      </c>
      <c r="C1155" s="41">
        <f t="shared" si="110"/>
        <v>105.45</v>
      </c>
      <c r="D1155" s="41"/>
      <c r="E1155" s="41">
        <f t="shared" si="109"/>
        <v>105.45</v>
      </c>
      <c r="F1155" s="41">
        <f t="shared" si="111"/>
        <v>100.17749999999999</v>
      </c>
      <c r="G1155" s="41">
        <f t="shared" si="113"/>
        <v>0</v>
      </c>
      <c r="H1155" s="41">
        <f t="shared" si="114"/>
        <v>70397.405499999993</v>
      </c>
      <c r="I1155" s="45"/>
      <c r="J1155" s="46"/>
      <c r="K1155" s="45"/>
      <c r="M1155" s="162"/>
    </row>
    <row r="1156" spans="1:13" hidden="1" outlineLevel="1" x14ac:dyDescent="0.3">
      <c r="A1156" s="15">
        <v>1152</v>
      </c>
      <c r="B1156" s="49">
        <f t="shared" si="112"/>
        <v>70397.405499999993</v>
      </c>
      <c r="C1156" s="41">
        <f t="shared" si="110"/>
        <v>105.6</v>
      </c>
      <c r="D1156" s="41"/>
      <c r="E1156" s="41">
        <f t="shared" ref="E1156:E1219" si="115">C1156+G1155</f>
        <v>105.6</v>
      </c>
      <c r="F1156" s="41">
        <f t="shared" si="111"/>
        <v>100.32</v>
      </c>
      <c r="G1156" s="41">
        <f t="shared" si="113"/>
        <v>0</v>
      </c>
      <c r="H1156" s="41">
        <f t="shared" si="114"/>
        <v>70497.7255</v>
      </c>
      <c r="I1156" s="45"/>
      <c r="J1156" s="46"/>
      <c r="K1156" s="45"/>
      <c r="M1156" s="162"/>
    </row>
    <row r="1157" spans="1:13" hidden="1" outlineLevel="1" x14ac:dyDescent="0.3">
      <c r="A1157" s="15">
        <v>1153</v>
      </c>
      <c r="B1157" s="49">
        <f t="shared" si="112"/>
        <v>70497.7255</v>
      </c>
      <c r="C1157" s="41">
        <f t="shared" ref="C1157:C1220" si="116">ROUND(B1157*Ertrag/100,2)</f>
        <v>105.75</v>
      </c>
      <c r="D1157" s="41"/>
      <c r="E1157" s="41">
        <f t="shared" si="115"/>
        <v>105.75</v>
      </c>
      <c r="F1157" s="41">
        <f t="shared" ref="F1157:F1220" si="117">IF(E1157&lt;50,0,E1157*gebuehr)</f>
        <v>100.46249999999999</v>
      </c>
      <c r="G1157" s="41">
        <f t="shared" si="113"/>
        <v>0</v>
      </c>
      <c r="H1157" s="41">
        <f t="shared" si="114"/>
        <v>70598.187999999995</v>
      </c>
      <c r="I1157" s="45"/>
      <c r="J1157" s="46"/>
      <c r="K1157" s="45"/>
      <c r="M1157" s="162"/>
    </row>
    <row r="1158" spans="1:13" hidden="1" outlineLevel="1" x14ac:dyDescent="0.3">
      <c r="A1158" s="15">
        <v>1154</v>
      </c>
      <c r="B1158" s="49">
        <f t="shared" si="112"/>
        <v>70598.187999999995</v>
      </c>
      <c r="C1158" s="41">
        <f t="shared" si="116"/>
        <v>105.9</v>
      </c>
      <c r="D1158" s="41"/>
      <c r="E1158" s="41">
        <f t="shared" si="115"/>
        <v>105.9</v>
      </c>
      <c r="F1158" s="41">
        <f t="shared" si="117"/>
        <v>100.605</v>
      </c>
      <c r="G1158" s="41">
        <f t="shared" si="113"/>
        <v>0</v>
      </c>
      <c r="H1158" s="41">
        <f t="shared" si="114"/>
        <v>70698.792999999991</v>
      </c>
      <c r="I1158" s="45"/>
      <c r="J1158" s="46"/>
      <c r="K1158" s="45"/>
      <c r="M1158" s="162"/>
    </row>
    <row r="1159" spans="1:13" hidden="1" outlineLevel="1" x14ac:dyDescent="0.3">
      <c r="A1159" s="15">
        <v>1155</v>
      </c>
      <c r="B1159" s="49">
        <f t="shared" si="112"/>
        <v>70698.792999999991</v>
      </c>
      <c r="C1159" s="41">
        <f t="shared" si="116"/>
        <v>106.05</v>
      </c>
      <c r="D1159" s="41"/>
      <c r="E1159" s="41">
        <f t="shared" si="115"/>
        <v>106.05</v>
      </c>
      <c r="F1159" s="41">
        <f t="shared" si="117"/>
        <v>100.74749999999999</v>
      </c>
      <c r="G1159" s="41">
        <f t="shared" si="113"/>
        <v>0</v>
      </c>
      <c r="H1159" s="41">
        <f t="shared" si="114"/>
        <v>70799.540499999988</v>
      </c>
      <c r="I1159" s="45"/>
      <c r="J1159" s="46"/>
      <c r="K1159" s="45"/>
      <c r="M1159" s="162"/>
    </row>
    <row r="1160" spans="1:13" hidden="1" outlineLevel="1" x14ac:dyDescent="0.3">
      <c r="A1160" s="15">
        <v>1156</v>
      </c>
      <c r="B1160" s="49">
        <f t="shared" ref="B1160:B1223" si="118">H1159</f>
        <v>70799.540499999988</v>
      </c>
      <c r="C1160" s="41">
        <f t="shared" si="116"/>
        <v>106.2</v>
      </c>
      <c r="D1160" s="41"/>
      <c r="E1160" s="41">
        <f t="shared" si="115"/>
        <v>106.2</v>
      </c>
      <c r="F1160" s="41">
        <f t="shared" si="117"/>
        <v>100.89</v>
      </c>
      <c r="G1160" s="41">
        <f t="shared" si="113"/>
        <v>0</v>
      </c>
      <c r="H1160" s="41">
        <f t="shared" si="114"/>
        <v>70900.430499999988</v>
      </c>
      <c r="I1160" s="45"/>
      <c r="J1160" s="46"/>
      <c r="K1160" s="45"/>
      <c r="M1160" s="162"/>
    </row>
    <row r="1161" spans="1:13" hidden="1" outlineLevel="1" x14ac:dyDescent="0.3">
      <c r="A1161" s="15">
        <v>1157</v>
      </c>
      <c r="B1161" s="49">
        <f t="shared" si="118"/>
        <v>70900.430499999988</v>
      </c>
      <c r="C1161" s="41">
        <f t="shared" si="116"/>
        <v>106.35</v>
      </c>
      <c r="D1161" s="41"/>
      <c r="E1161" s="41">
        <f t="shared" si="115"/>
        <v>106.35</v>
      </c>
      <c r="F1161" s="41">
        <f t="shared" si="117"/>
        <v>101.03249999999998</v>
      </c>
      <c r="G1161" s="41">
        <f t="shared" si="113"/>
        <v>0</v>
      </c>
      <c r="H1161" s="41">
        <f t="shared" si="114"/>
        <v>71001.462999999989</v>
      </c>
      <c r="I1161" s="45"/>
      <c r="J1161" s="46"/>
      <c r="K1161" s="45"/>
      <c r="M1161" s="162"/>
    </row>
    <row r="1162" spans="1:13" hidden="1" outlineLevel="1" x14ac:dyDescent="0.3">
      <c r="A1162" s="15">
        <v>1158</v>
      </c>
      <c r="B1162" s="49">
        <f t="shared" si="118"/>
        <v>71001.462999999989</v>
      </c>
      <c r="C1162" s="41">
        <f t="shared" si="116"/>
        <v>106.5</v>
      </c>
      <c r="D1162" s="41"/>
      <c r="E1162" s="41">
        <f t="shared" si="115"/>
        <v>106.5</v>
      </c>
      <c r="F1162" s="41">
        <f t="shared" si="117"/>
        <v>101.175</v>
      </c>
      <c r="G1162" s="41">
        <f t="shared" si="113"/>
        <v>0</v>
      </c>
      <c r="H1162" s="41">
        <f t="shared" si="114"/>
        <v>71102.637999999992</v>
      </c>
      <c r="I1162" s="45"/>
      <c r="J1162" s="46"/>
      <c r="K1162" s="45"/>
      <c r="M1162" s="162"/>
    </row>
    <row r="1163" spans="1:13" hidden="1" outlineLevel="1" x14ac:dyDescent="0.3">
      <c r="A1163" s="15">
        <v>1159</v>
      </c>
      <c r="B1163" s="49">
        <f t="shared" si="118"/>
        <v>71102.637999999992</v>
      </c>
      <c r="C1163" s="41">
        <f t="shared" si="116"/>
        <v>106.65</v>
      </c>
      <c r="D1163" s="41"/>
      <c r="E1163" s="41">
        <f t="shared" si="115"/>
        <v>106.65</v>
      </c>
      <c r="F1163" s="41">
        <f t="shared" si="117"/>
        <v>101.3175</v>
      </c>
      <c r="G1163" s="41">
        <f t="shared" si="113"/>
        <v>0</v>
      </c>
      <c r="H1163" s="41">
        <f t="shared" si="114"/>
        <v>71203.955499999996</v>
      </c>
      <c r="I1163" s="45"/>
      <c r="J1163" s="46"/>
      <c r="K1163" s="45"/>
      <c r="M1163" s="162"/>
    </row>
    <row r="1164" spans="1:13" hidden="1" outlineLevel="1" x14ac:dyDescent="0.3">
      <c r="A1164" s="15">
        <v>1160</v>
      </c>
      <c r="B1164" s="49">
        <f t="shared" si="118"/>
        <v>71203.955499999996</v>
      </c>
      <c r="C1164" s="41">
        <f t="shared" si="116"/>
        <v>106.81</v>
      </c>
      <c r="D1164" s="41"/>
      <c r="E1164" s="41">
        <f t="shared" si="115"/>
        <v>106.81</v>
      </c>
      <c r="F1164" s="41">
        <f t="shared" si="117"/>
        <v>101.4695</v>
      </c>
      <c r="G1164" s="41">
        <f t="shared" si="113"/>
        <v>0</v>
      </c>
      <c r="H1164" s="41">
        <f t="shared" si="114"/>
        <v>71305.425000000003</v>
      </c>
      <c r="I1164" s="45"/>
      <c r="J1164" s="46"/>
      <c r="K1164" s="45"/>
      <c r="M1164" s="162"/>
    </row>
    <row r="1165" spans="1:13" hidden="1" outlineLevel="1" x14ac:dyDescent="0.3">
      <c r="A1165" s="15">
        <v>1161</v>
      </c>
      <c r="B1165" s="49">
        <f t="shared" si="118"/>
        <v>71305.425000000003</v>
      </c>
      <c r="C1165" s="41">
        <f t="shared" si="116"/>
        <v>106.96</v>
      </c>
      <c r="D1165" s="41"/>
      <c r="E1165" s="41">
        <f t="shared" si="115"/>
        <v>106.96</v>
      </c>
      <c r="F1165" s="41">
        <f t="shared" si="117"/>
        <v>101.61199999999999</v>
      </c>
      <c r="G1165" s="41">
        <f t="shared" si="113"/>
        <v>0</v>
      </c>
      <c r="H1165" s="41">
        <f t="shared" si="114"/>
        <v>71407.036999999997</v>
      </c>
      <c r="I1165" s="45"/>
      <c r="J1165" s="46"/>
      <c r="K1165" s="45"/>
      <c r="M1165" s="162"/>
    </row>
    <row r="1166" spans="1:13" hidden="1" outlineLevel="1" x14ac:dyDescent="0.3">
      <c r="A1166" s="15">
        <v>1162</v>
      </c>
      <c r="B1166" s="49">
        <f t="shared" si="118"/>
        <v>71407.036999999997</v>
      </c>
      <c r="C1166" s="41">
        <f t="shared" si="116"/>
        <v>107.11</v>
      </c>
      <c r="D1166" s="41"/>
      <c r="E1166" s="41">
        <f t="shared" si="115"/>
        <v>107.11</v>
      </c>
      <c r="F1166" s="41">
        <f t="shared" si="117"/>
        <v>101.75449999999999</v>
      </c>
      <c r="G1166" s="41">
        <f t="shared" si="113"/>
        <v>0</v>
      </c>
      <c r="H1166" s="41">
        <f t="shared" si="114"/>
        <v>71508.791499999992</v>
      </c>
      <c r="I1166" s="45"/>
      <c r="J1166" s="46"/>
      <c r="K1166" s="45"/>
      <c r="M1166" s="162"/>
    </row>
    <row r="1167" spans="1:13" hidden="1" outlineLevel="1" x14ac:dyDescent="0.3">
      <c r="A1167" s="15">
        <v>1163</v>
      </c>
      <c r="B1167" s="49">
        <f t="shared" si="118"/>
        <v>71508.791499999992</v>
      </c>
      <c r="C1167" s="41">
        <f t="shared" si="116"/>
        <v>107.26</v>
      </c>
      <c r="D1167" s="41"/>
      <c r="E1167" s="41">
        <f t="shared" si="115"/>
        <v>107.26</v>
      </c>
      <c r="F1167" s="41">
        <f t="shared" si="117"/>
        <v>101.89700000000001</v>
      </c>
      <c r="G1167" s="41">
        <f t="shared" si="113"/>
        <v>0</v>
      </c>
      <c r="H1167" s="41">
        <f t="shared" si="114"/>
        <v>71610.688499999989</v>
      </c>
      <c r="I1167" s="45"/>
      <c r="J1167" s="46"/>
      <c r="K1167" s="45"/>
      <c r="M1167" s="162"/>
    </row>
    <row r="1168" spans="1:13" hidden="1" outlineLevel="1" x14ac:dyDescent="0.3">
      <c r="A1168" s="15">
        <v>1164</v>
      </c>
      <c r="B1168" s="49">
        <f t="shared" si="118"/>
        <v>71610.688499999989</v>
      </c>
      <c r="C1168" s="41">
        <f t="shared" si="116"/>
        <v>107.42</v>
      </c>
      <c r="D1168" s="41"/>
      <c r="E1168" s="41">
        <f t="shared" si="115"/>
        <v>107.42</v>
      </c>
      <c r="F1168" s="41">
        <f t="shared" si="117"/>
        <v>102.04899999999999</v>
      </c>
      <c r="G1168" s="41">
        <f t="shared" si="113"/>
        <v>0</v>
      </c>
      <c r="H1168" s="41">
        <f t="shared" si="114"/>
        <v>71712.737499999988</v>
      </c>
      <c r="I1168" s="45"/>
      <c r="J1168" s="46"/>
      <c r="K1168" s="45"/>
      <c r="M1168" s="162"/>
    </row>
    <row r="1169" spans="1:13" hidden="1" outlineLevel="1" x14ac:dyDescent="0.3">
      <c r="A1169" s="15">
        <v>1165</v>
      </c>
      <c r="B1169" s="49">
        <f t="shared" si="118"/>
        <v>71712.737499999988</v>
      </c>
      <c r="C1169" s="41">
        <f t="shared" si="116"/>
        <v>107.57</v>
      </c>
      <c r="D1169" s="41"/>
      <c r="E1169" s="41">
        <f t="shared" si="115"/>
        <v>107.57</v>
      </c>
      <c r="F1169" s="41">
        <f t="shared" si="117"/>
        <v>102.19149999999999</v>
      </c>
      <c r="G1169" s="41">
        <f t="shared" si="113"/>
        <v>0</v>
      </c>
      <c r="H1169" s="41">
        <f t="shared" si="114"/>
        <v>71814.928999999989</v>
      </c>
      <c r="I1169" s="45"/>
      <c r="J1169" s="46"/>
      <c r="K1169" s="45"/>
      <c r="M1169" s="162"/>
    </row>
    <row r="1170" spans="1:13" hidden="1" outlineLevel="1" x14ac:dyDescent="0.3">
      <c r="A1170" s="15">
        <v>1166</v>
      </c>
      <c r="B1170" s="49">
        <f t="shared" si="118"/>
        <v>71814.928999999989</v>
      </c>
      <c r="C1170" s="41">
        <f t="shared" si="116"/>
        <v>107.72</v>
      </c>
      <c r="D1170" s="41"/>
      <c r="E1170" s="41">
        <f t="shared" si="115"/>
        <v>107.72</v>
      </c>
      <c r="F1170" s="41">
        <f t="shared" si="117"/>
        <v>102.33399999999999</v>
      </c>
      <c r="G1170" s="41">
        <f t="shared" si="113"/>
        <v>0</v>
      </c>
      <c r="H1170" s="41">
        <f t="shared" si="114"/>
        <v>71917.262999999992</v>
      </c>
      <c r="I1170" s="45"/>
      <c r="J1170" s="46"/>
      <c r="K1170" s="45"/>
      <c r="M1170" s="162"/>
    </row>
    <row r="1171" spans="1:13" hidden="1" outlineLevel="1" x14ac:dyDescent="0.3">
      <c r="A1171" s="15">
        <v>1167</v>
      </c>
      <c r="B1171" s="49">
        <f t="shared" si="118"/>
        <v>71917.262999999992</v>
      </c>
      <c r="C1171" s="41">
        <f t="shared" si="116"/>
        <v>107.88</v>
      </c>
      <c r="D1171" s="41"/>
      <c r="E1171" s="41">
        <f t="shared" si="115"/>
        <v>107.88</v>
      </c>
      <c r="F1171" s="41">
        <f t="shared" si="117"/>
        <v>102.48599999999999</v>
      </c>
      <c r="G1171" s="41">
        <f t="shared" si="113"/>
        <v>0</v>
      </c>
      <c r="H1171" s="41">
        <f t="shared" si="114"/>
        <v>72019.748999999996</v>
      </c>
      <c r="I1171" s="45"/>
      <c r="J1171" s="46"/>
      <c r="K1171" s="45"/>
      <c r="M1171" s="162"/>
    </row>
    <row r="1172" spans="1:13" hidden="1" outlineLevel="1" x14ac:dyDescent="0.3">
      <c r="A1172" s="15">
        <v>1168</v>
      </c>
      <c r="B1172" s="49">
        <f t="shared" si="118"/>
        <v>72019.748999999996</v>
      </c>
      <c r="C1172" s="41">
        <f t="shared" si="116"/>
        <v>108.03</v>
      </c>
      <c r="D1172" s="41"/>
      <c r="E1172" s="41">
        <f t="shared" si="115"/>
        <v>108.03</v>
      </c>
      <c r="F1172" s="41">
        <f t="shared" si="117"/>
        <v>102.6285</v>
      </c>
      <c r="G1172" s="41">
        <f t="shared" si="113"/>
        <v>0</v>
      </c>
      <c r="H1172" s="41">
        <f t="shared" si="114"/>
        <v>72122.377500000002</v>
      </c>
      <c r="I1172" s="45"/>
      <c r="J1172" s="46"/>
      <c r="K1172" s="45"/>
      <c r="M1172" s="162"/>
    </row>
    <row r="1173" spans="1:13" hidden="1" outlineLevel="1" x14ac:dyDescent="0.3">
      <c r="A1173" s="15">
        <v>1169</v>
      </c>
      <c r="B1173" s="49">
        <f t="shared" si="118"/>
        <v>72122.377500000002</v>
      </c>
      <c r="C1173" s="41">
        <f t="shared" si="116"/>
        <v>108.18</v>
      </c>
      <c r="D1173" s="41"/>
      <c r="E1173" s="41">
        <f t="shared" si="115"/>
        <v>108.18</v>
      </c>
      <c r="F1173" s="41">
        <f t="shared" si="117"/>
        <v>102.771</v>
      </c>
      <c r="G1173" s="41">
        <f t="shared" si="113"/>
        <v>0</v>
      </c>
      <c r="H1173" s="41">
        <f t="shared" si="114"/>
        <v>72225.148499999996</v>
      </c>
      <c r="I1173" s="45"/>
      <c r="J1173" s="46"/>
      <c r="K1173" s="45"/>
      <c r="M1173" s="162"/>
    </row>
    <row r="1174" spans="1:13" hidden="1" outlineLevel="1" x14ac:dyDescent="0.3">
      <c r="A1174" s="15">
        <v>1170</v>
      </c>
      <c r="B1174" s="49">
        <f t="shared" si="118"/>
        <v>72225.148499999996</v>
      </c>
      <c r="C1174" s="41">
        <f t="shared" si="116"/>
        <v>108.34</v>
      </c>
      <c r="D1174" s="41">
        <f>D1054</f>
        <v>200</v>
      </c>
      <c r="E1174" s="41">
        <f t="shared" si="115"/>
        <v>108.34</v>
      </c>
      <c r="F1174" s="41">
        <f t="shared" si="117"/>
        <v>102.923</v>
      </c>
      <c r="G1174" s="41">
        <f t="shared" si="113"/>
        <v>0</v>
      </c>
      <c r="H1174" s="41">
        <f t="shared" si="114"/>
        <v>72518.071499999991</v>
      </c>
      <c r="I1174" s="47">
        <f>D1174+I1144</f>
        <v>17800</v>
      </c>
      <c r="J1174" s="41"/>
      <c r="K1174" s="45"/>
      <c r="M1174" s="162"/>
    </row>
    <row r="1175" spans="1:13" hidden="1" outlineLevel="1" x14ac:dyDescent="0.3">
      <c r="A1175" s="15">
        <v>1171</v>
      </c>
      <c r="B1175" s="49">
        <f t="shared" si="118"/>
        <v>72518.071499999991</v>
      </c>
      <c r="C1175" s="41">
        <f t="shared" si="116"/>
        <v>108.78</v>
      </c>
      <c r="D1175" s="41"/>
      <c r="E1175" s="41">
        <f t="shared" si="115"/>
        <v>108.78</v>
      </c>
      <c r="F1175" s="41">
        <f t="shared" si="117"/>
        <v>103.34099999999999</v>
      </c>
      <c r="G1175" s="41">
        <f t="shared" si="113"/>
        <v>0</v>
      </c>
      <c r="H1175" s="41">
        <f t="shared" si="114"/>
        <v>72621.412499999991</v>
      </c>
      <c r="I1175" s="45"/>
      <c r="J1175" s="46"/>
      <c r="K1175" s="45"/>
      <c r="M1175" s="162"/>
    </row>
    <row r="1176" spans="1:13" hidden="1" outlineLevel="1" x14ac:dyDescent="0.3">
      <c r="A1176" s="15">
        <v>1172</v>
      </c>
      <c r="B1176" s="49">
        <f t="shared" si="118"/>
        <v>72621.412499999991</v>
      </c>
      <c r="C1176" s="41">
        <f t="shared" si="116"/>
        <v>108.93</v>
      </c>
      <c r="D1176" s="41"/>
      <c r="E1176" s="41">
        <f t="shared" si="115"/>
        <v>108.93</v>
      </c>
      <c r="F1176" s="41">
        <f t="shared" si="117"/>
        <v>103.48350000000001</v>
      </c>
      <c r="G1176" s="41">
        <f t="shared" ref="G1176:G1239" si="119">IF(F1176&gt;0,0,E1176-F1176)</f>
        <v>0</v>
      </c>
      <c r="H1176" s="41">
        <f t="shared" si="114"/>
        <v>72724.895999999993</v>
      </c>
      <c r="I1176" s="45"/>
      <c r="J1176" s="46"/>
      <c r="K1176" s="45"/>
      <c r="M1176" s="162"/>
    </row>
    <row r="1177" spans="1:13" hidden="1" outlineLevel="1" x14ac:dyDescent="0.3">
      <c r="A1177" s="15">
        <v>1173</v>
      </c>
      <c r="B1177" s="49">
        <f t="shared" si="118"/>
        <v>72724.895999999993</v>
      </c>
      <c r="C1177" s="41">
        <f t="shared" si="116"/>
        <v>109.09</v>
      </c>
      <c r="D1177" s="41"/>
      <c r="E1177" s="41">
        <f t="shared" si="115"/>
        <v>109.09</v>
      </c>
      <c r="F1177" s="41">
        <f t="shared" si="117"/>
        <v>103.63549999999999</v>
      </c>
      <c r="G1177" s="41">
        <f t="shared" si="119"/>
        <v>0</v>
      </c>
      <c r="H1177" s="41">
        <f t="shared" si="114"/>
        <v>72828.531499999997</v>
      </c>
      <c r="I1177" s="45"/>
      <c r="J1177" s="46"/>
      <c r="K1177" s="45"/>
      <c r="M1177" s="162"/>
    </row>
    <row r="1178" spans="1:13" hidden="1" outlineLevel="1" x14ac:dyDescent="0.3">
      <c r="A1178" s="15">
        <v>1174</v>
      </c>
      <c r="B1178" s="49">
        <f t="shared" si="118"/>
        <v>72828.531499999997</v>
      </c>
      <c r="C1178" s="41">
        <f t="shared" si="116"/>
        <v>109.24</v>
      </c>
      <c r="D1178" s="41"/>
      <c r="E1178" s="41">
        <f t="shared" si="115"/>
        <v>109.24</v>
      </c>
      <c r="F1178" s="41">
        <f t="shared" si="117"/>
        <v>103.77799999999999</v>
      </c>
      <c r="G1178" s="41">
        <f t="shared" si="119"/>
        <v>0</v>
      </c>
      <c r="H1178" s="41">
        <f t="shared" si="114"/>
        <v>72932.309500000003</v>
      </c>
      <c r="I1178" s="45"/>
      <c r="J1178" s="46"/>
      <c r="K1178" s="45"/>
      <c r="M1178" s="162"/>
    </row>
    <row r="1179" spans="1:13" hidden="1" outlineLevel="1" x14ac:dyDescent="0.3">
      <c r="A1179" s="15">
        <v>1175</v>
      </c>
      <c r="B1179" s="49">
        <f t="shared" si="118"/>
        <v>72932.309500000003</v>
      </c>
      <c r="C1179" s="41">
        <f t="shared" si="116"/>
        <v>109.4</v>
      </c>
      <c r="D1179" s="41"/>
      <c r="E1179" s="41">
        <f t="shared" si="115"/>
        <v>109.4</v>
      </c>
      <c r="F1179" s="41">
        <f t="shared" si="117"/>
        <v>103.93</v>
      </c>
      <c r="G1179" s="41">
        <f t="shared" si="119"/>
        <v>0</v>
      </c>
      <c r="H1179" s="41">
        <f t="shared" si="114"/>
        <v>73036.239499999996</v>
      </c>
      <c r="I1179" s="45"/>
      <c r="J1179" s="46"/>
      <c r="K1179" s="45"/>
      <c r="M1179" s="162"/>
    </row>
    <row r="1180" spans="1:13" hidden="1" outlineLevel="1" x14ac:dyDescent="0.3">
      <c r="A1180" s="15">
        <v>1176</v>
      </c>
      <c r="B1180" s="49">
        <f t="shared" si="118"/>
        <v>73036.239499999996</v>
      </c>
      <c r="C1180" s="41">
        <f t="shared" si="116"/>
        <v>109.55</v>
      </c>
      <c r="D1180" s="41"/>
      <c r="E1180" s="41">
        <f t="shared" si="115"/>
        <v>109.55</v>
      </c>
      <c r="F1180" s="41">
        <f t="shared" si="117"/>
        <v>104.07249999999999</v>
      </c>
      <c r="G1180" s="41">
        <f t="shared" si="119"/>
        <v>0</v>
      </c>
      <c r="H1180" s="41">
        <f t="shared" si="114"/>
        <v>73140.311999999991</v>
      </c>
      <c r="I1180" s="45"/>
      <c r="J1180" s="46"/>
      <c r="K1180" s="45"/>
      <c r="M1180" s="162"/>
    </row>
    <row r="1181" spans="1:13" hidden="1" outlineLevel="1" x14ac:dyDescent="0.3">
      <c r="A1181" s="15">
        <v>1177</v>
      </c>
      <c r="B1181" s="49">
        <f t="shared" si="118"/>
        <v>73140.311999999991</v>
      </c>
      <c r="C1181" s="41">
        <f t="shared" si="116"/>
        <v>109.71</v>
      </c>
      <c r="D1181" s="41"/>
      <c r="E1181" s="41">
        <f t="shared" si="115"/>
        <v>109.71</v>
      </c>
      <c r="F1181" s="41">
        <f t="shared" si="117"/>
        <v>104.22449999999999</v>
      </c>
      <c r="G1181" s="41">
        <f t="shared" si="119"/>
        <v>0</v>
      </c>
      <c r="H1181" s="41">
        <f t="shared" si="114"/>
        <v>73244.536499999987</v>
      </c>
      <c r="I1181" s="45"/>
      <c r="J1181" s="46"/>
      <c r="K1181" s="45"/>
      <c r="M1181" s="162"/>
    </row>
    <row r="1182" spans="1:13" hidden="1" outlineLevel="1" x14ac:dyDescent="0.3">
      <c r="A1182" s="15">
        <v>1178</v>
      </c>
      <c r="B1182" s="49">
        <f t="shared" si="118"/>
        <v>73244.536499999987</v>
      </c>
      <c r="C1182" s="41">
        <f t="shared" si="116"/>
        <v>109.87</v>
      </c>
      <c r="D1182" s="41"/>
      <c r="E1182" s="41">
        <f t="shared" si="115"/>
        <v>109.87</v>
      </c>
      <c r="F1182" s="41">
        <f t="shared" si="117"/>
        <v>104.37649999999999</v>
      </c>
      <c r="G1182" s="41">
        <f t="shared" si="119"/>
        <v>0</v>
      </c>
      <c r="H1182" s="41">
        <f t="shared" si="114"/>
        <v>73348.912999999986</v>
      </c>
      <c r="I1182" s="45"/>
      <c r="J1182" s="46"/>
      <c r="K1182" s="45"/>
      <c r="M1182" s="162"/>
    </row>
    <row r="1183" spans="1:13" hidden="1" outlineLevel="1" x14ac:dyDescent="0.3">
      <c r="A1183" s="15">
        <v>1179</v>
      </c>
      <c r="B1183" s="49">
        <f t="shared" si="118"/>
        <v>73348.912999999986</v>
      </c>
      <c r="C1183" s="41">
        <f t="shared" si="116"/>
        <v>110.02</v>
      </c>
      <c r="D1183" s="41"/>
      <c r="E1183" s="41">
        <f t="shared" si="115"/>
        <v>110.02</v>
      </c>
      <c r="F1183" s="41">
        <f t="shared" si="117"/>
        <v>104.51899999999999</v>
      </c>
      <c r="G1183" s="41">
        <f t="shared" si="119"/>
        <v>0</v>
      </c>
      <c r="H1183" s="41">
        <f t="shared" si="114"/>
        <v>73453.431999999986</v>
      </c>
      <c r="I1183" s="45"/>
      <c r="J1183" s="46"/>
      <c r="K1183" s="45"/>
      <c r="M1183" s="162"/>
    </row>
    <row r="1184" spans="1:13" hidden="1" outlineLevel="1" x14ac:dyDescent="0.3">
      <c r="A1184" s="15">
        <v>1180</v>
      </c>
      <c r="B1184" s="49">
        <f t="shared" si="118"/>
        <v>73453.431999999986</v>
      </c>
      <c r="C1184" s="41">
        <f t="shared" si="116"/>
        <v>110.18</v>
      </c>
      <c r="D1184" s="41"/>
      <c r="E1184" s="41">
        <f t="shared" si="115"/>
        <v>110.18</v>
      </c>
      <c r="F1184" s="41">
        <f t="shared" si="117"/>
        <v>104.67100000000001</v>
      </c>
      <c r="G1184" s="41">
        <f t="shared" si="119"/>
        <v>0</v>
      </c>
      <c r="H1184" s="41">
        <f t="shared" si="114"/>
        <v>73558.102999999988</v>
      </c>
      <c r="I1184" s="45"/>
      <c r="J1184" s="46"/>
      <c r="K1184" s="45"/>
      <c r="M1184" s="162"/>
    </row>
    <row r="1185" spans="1:13" hidden="1" outlineLevel="1" x14ac:dyDescent="0.3">
      <c r="A1185" s="15">
        <v>1181</v>
      </c>
      <c r="B1185" s="49">
        <f t="shared" si="118"/>
        <v>73558.102999999988</v>
      </c>
      <c r="C1185" s="41">
        <f t="shared" si="116"/>
        <v>110.34</v>
      </c>
      <c r="D1185" s="41"/>
      <c r="E1185" s="41">
        <f t="shared" si="115"/>
        <v>110.34</v>
      </c>
      <c r="F1185" s="41">
        <f t="shared" si="117"/>
        <v>104.82299999999999</v>
      </c>
      <c r="G1185" s="41">
        <f t="shared" si="119"/>
        <v>0</v>
      </c>
      <c r="H1185" s="41">
        <f t="shared" si="114"/>
        <v>73662.925999999992</v>
      </c>
      <c r="I1185" s="45"/>
      <c r="J1185" s="46"/>
      <c r="K1185" s="45"/>
      <c r="M1185" s="162"/>
    </row>
    <row r="1186" spans="1:13" hidden="1" outlineLevel="1" x14ac:dyDescent="0.3">
      <c r="A1186" s="15">
        <v>1182</v>
      </c>
      <c r="B1186" s="49">
        <f t="shared" si="118"/>
        <v>73662.925999999992</v>
      </c>
      <c r="C1186" s="41">
        <f t="shared" si="116"/>
        <v>110.49</v>
      </c>
      <c r="D1186" s="41"/>
      <c r="E1186" s="41">
        <f t="shared" si="115"/>
        <v>110.49</v>
      </c>
      <c r="F1186" s="41">
        <f t="shared" si="117"/>
        <v>104.96549999999999</v>
      </c>
      <c r="G1186" s="41">
        <f t="shared" si="119"/>
        <v>0</v>
      </c>
      <c r="H1186" s="41">
        <f t="shared" ref="H1186:H1249" si="120">B1186+F1186+(D1186*gebuehr)</f>
        <v>73767.891499999998</v>
      </c>
      <c r="I1186" s="45"/>
      <c r="J1186" s="46"/>
      <c r="K1186" s="45"/>
      <c r="M1186" s="162"/>
    </row>
    <row r="1187" spans="1:13" hidden="1" outlineLevel="1" x14ac:dyDescent="0.3">
      <c r="A1187" s="15">
        <v>1183</v>
      </c>
      <c r="B1187" s="49">
        <f t="shared" si="118"/>
        <v>73767.891499999998</v>
      </c>
      <c r="C1187" s="41">
        <f t="shared" si="116"/>
        <v>110.65</v>
      </c>
      <c r="D1187" s="41"/>
      <c r="E1187" s="41">
        <f t="shared" si="115"/>
        <v>110.65</v>
      </c>
      <c r="F1187" s="41">
        <f t="shared" si="117"/>
        <v>105.11750000000001</v>
      </c>
      <c r="G1187" s="41">
        <f t="shared" si="119"/>
        <v>0</v>
      </c>
      <c r="H1187" s="41">
        <f t="shared" si="120"/>
        <v>73873.008999999991</v>
      </c>
      <c r="I1187" s="45"/>
      <c r="J1187" s="46"/>
      <c r="K1187" s="45"/>
      <c r="M1187" s="162"/>
    </row>
    <row r="1188" spans="1:13" hidden="1" outlineLevel="1" x14ac:dyDescent="0.3">
      <c r="A1188" s="15">
        <v>1184</v>
      </c>
      <c r="B1188" s="49">
        <f t="shared" si="118"/>
        <v>73873.008999999991</v>
      </c>
      <c r="C1188" s="41">
        <f t="shared" si="116"/>
        <v>110.81</v>
      </c>
      <c r="D1188" s="41"/>
      <c r="E1188" s="41">
        <f t="shared" si="115"/>
        <v>110.81</v>
      </c>
      <c r="F1188" s="41">
        <f t="shared" si="117"/>
        <v>105.26949999999999</v>
      </c>
      <c r="G1188" s="41">
        <f t="shared" si="119"/>
        <v>0</v>
      </c>
      <c r="H1188" s="41">
        <f t="shared" si="120"/>
        <v>73978.278499999986</v>
      </c>
      <c r="I1188" s="45"/>
      <c r="J1188" s="46"/>
      <c r="K1188" s="45"/>
      <c r="M1188" s="162"/>
    </row>
    <row r="1189" spans="1:13" hidden="1" outlineLevel="1" x14ac:dyDescent="0.3">
      <c r="A1189" s="15">
        <v>1185</v>
      </c>
      <c r="B1189" s="49">
        <f t="shared" si="118"/>
        <v>73978.278499999986</v>
      </c>
      <c r="C1189" s="41">
        <f t="shared" si="116"/>
        <v>110.97</v>
      </c>
      <c r="D1189" s="41"/>
      <c r="E1189" s="41">
        <f t="shared" si="115"/>
        <v>110.97</v>
      </c>
      <c r="F1189" s="41">
        <f t="shared" si="117"/>
        <v>105.42149999999999</v>
      </c>
      <c r="G1189" s="41">
        <f t="shared" si="119"/>
        <v>0</v>
      </c>
      <c r="H1189" s="41">
        <f t="shared" si="120"/>
        <v>74083.699999999983</v>
      </c>
      <c r="I1189" s="45"/>
      <c r="J1189" s="46"/>
      <c r="K1189" s="45"/>
      <c r="M1189" s="162"/>
    </row>
    <row r="1190" spans="1:13" hidden="1" outlineLevel="1" x14ac:dyDescent="0.3">
      <c r="A1190" s="15">
        <v>1186</v>
      </c>
      <c r="B1190" s="49">
        <f t="shared" si="118"/>
        <v>74083.699999999983</v>
      </c>
      <c r="C1190" s="41">
        <f t="shared" si="116"/>
        <v>111.13</v>
      </c>
      <c r="D1190" s="41"/>
      <c r="E1190" s="41">
        <f t="shared" si="115"/>
        <v>111.13</v>
      </c>
      <c r="F1190" s="41">
        <f t="shared" si="117"/>
        <v>105.5735</v>
      </c>
      <c r="G1190" s="41">
        <f t="shared" si="119"/>
        <v>0</v>
      </c>
      <c r="H1190" s="41">
        <f t="shared" si="120"/>
        <v>74189.273499999981</v>
      </c>
      <c r="I1190" s="45"/>
      <c r="J1190" s="46"/>
      <c r="K1190" s="45"/>
      <c r="M1190" s="162"/>
    </row>
    <row r="1191" spans="1:13" hidden="1" outlineLevel="1" x14ac:dyDescent="0.3">
      <c r="A1191" s="15">
        <v>1187</v>
      </c>
      <c r="B1191" s="49">
        <f t="shared" si="118"/>
        <v>74189.273499999981</v>
      </c>
      <c r="C1191" s="41">
        <f t="shared" si="116"/>
        <v>111.28</v>
      </c>
      <c r="D1191" s="41"/>
      <c r="E1191" s="41">
        <f t="shared" si="115"/>
        <v>111.28</v>
      </c>
      <c r="F1191" s="41">
        <f t="shared" si="117"/>
        <v>105.71599999999999</v>
      </c>
      <c r="G1191" s="41">
        <f t="shared" si="119"/>
        <v>0</v>
      </c>
      <c r="H1191" s="41">
        <f t="shared" si="120"/>
        <v>74294.989499999981</v>
      </c>
      <c r="I1191" s="45"/>
      <c r="J1191" s="46"/>
      <c r="K1191" s="45"/>
      <c r="M1191" s="162"/>
    </row>
    <row r="1192" spans="1:13" hidden="1" outlineLevel="1" x14ac:dyDescent="0.3">
      <c r="A1192" s="15">
        <v>1188</v>
      </c>
      <c r="B1192" s="49">
        <f t="shared" si="118"/>
        <v>74294.989499999981</v>
      </c>
      <c r="C1192" s="41">
        <f t="shared" si="116"/>
        <v>111.44</v>
      </c>
      <c r="D1192" s="41"/>
      <c r="E1192" s="41">
        <f t="shared" si="115"/>
        <v>111.44</v>
      </c>
      <c r="F1192" s="41">
        <f t="shared" si="117"/>
        <v>105.86799999999999</v>
      </c>
      <c r="G1192" s="41">
        <f t="shared" si="119"/>
        <v>0</v>
      </c>
      <c r="H1192" s="41">
        <f t="shared" si="120"/>
        <v>74400.857499999984</v>
      </c>
      <c r="I1192" s="45"/>
      <c r="J1192" s="46"/>
      <c r="K1192" s="45"/>
      <c r="M1192" s="162"/>
    </row>
    <row r="1193" spans="1:13" hidden="1" outlineLevel="1" x14ac:dyDescent="0.3">
      <c r="A1193" s="15">
        <v>1189</v>
      </c>
      <c r="B1193" s="49">
        <f t="shared" si="118"/>
        <v>74400.857499999984</v>
      </c>
      <c r="C1193" s="41">
        <f t="shared" si="116"/>
        <v>111.6</v>
      </c>
      <c r="D1193" s="41"/>
      <c r="E1193" s="41">
        <f t="shared" si="115"/>
        <v>111.6</v>
      </c>
      <c r="F1193" s="41">
        <f t="shared" si="117"/>
        <v>106.02</v>
      </c>
      <c r="G1193" s="41">
        <f t="shared" si="119"/>
        <v>0</v>
      </c>
      <c r="H1193" s="41">
        <f t="shared" si="120"/>
        <v>74506.877499999988</v>
      </c>
      <c r="I1193" s="45"/>
      <c r="J1193" s="46"/>
      <c r="K1193" s="45"/>
      <c r="M1193" s="162"/>
    </row>
    <row r="1194" spans="1:13" hidden="1" outlineLevel="1" x14ac:dyDescent="0.3">
      <c r="A1194" s="15">
        <v>1190</v>
      </c>
      <c r="B1194" s="49">
        <f t="shared" si="118"/>
        <v>74506.877499999988</v>
      </c>
      <c r="C1194" s="41">
        <f t="shared" si="116"/>
        <v>111.76</v>
      </c>
      <c r="D1194" s="41"/>
      <c r="E1194" s="41">
        <f t="shared" si="115"/>
        <v>111.76</v>
      </c>
      <c r="F1194" s="41">
        <f t="shared" si="117"/>
        <v>106.172</v>
      </c>
      <c r="G1194" s="41">
        <f t="shared" si="119"/>
        <v>0</v>
      </c>
      <c r="H1194" s="41">
        <f t="shared" si="120"/>
        <v>74613.049499999994</v>
      </c>
      <c r="I1194" s="45"/>
      <c r="J1194" s="46"/>
      <c r="K1194" s="45"/>
      <c r="M1194" s="162"/>
    </row>
    <row r="1195" spans="1:13" hidden="1" outlineLevel="1" x14ac:dyDescent="0.3">
      <c r="A1195" s="15">
        <v>1191</v>
      </c>
      <c r="B1195" s="49">
        <f t="shared" si="118"/>
        <v>74613.049499999994</v>
      </c>
      <c r="C1195" s="41">
        <f t="shared" si="116"/>
        <v>111.92</v>
      </c>
      <c r="D1195" s="41"/>
      <c r="E1195" s="41">
        <f t="shared" si="115"/>
        <v>111.92</v>
      </c>
      <c r="F1195" s="41">
        <f t="shared" si="117"/>
        <v>106.324</v>
      </c>
      <c r="G1195" s="41">
        <f t="shared" si="119"/>
        <v>0</v>
      </c>
      <c r="H1195" s="41">
        <f t="shared" si="120"/>
        <v>74719.373499999987</v>
      </c>
      <c r="I1195" s="45"/>
      <c r="J1195" s="46"/>
      <c r="K1195" s="45"/>
      <c r="M1195" s="162"/>
    </row>
    <row r="1196" spans="1:13" hidden="1" outlineLevel="1" x14ac:dyDescent="0.3">
      <c r="A1196" s="15">
        <v>1192</v>
      </c>
      <c r="B1196" s="49">
        <f t="shared" si="118"/>
        <v>74719.373499999987</v>
      </c>
      <c r="C1196" s="41">
        <f t="shared" si="116"/>
        <v>112.08</v>
      </c>
      <c r="D1196" s="41"/>
      <c r="E1196" s="41">
        <f t="shared" si="115"/>
        <v>112.08</v>
      </c>
      <c r="F1196" s="41">
        <f t="shared" si="117"/>
        <v>106.476</v>
      </c>
      <c r="G1196" s="41">
        <f t="shared" si="119"/>
        <v>0</v>
      </c>
      <c r="H1196" s="41">
        <f t="shared" si="120"/>
        <v>74825.849499999982</v>
      </c>
      <c r="I1196" s="45"/>
      <c r="J1196" s="46"/>
      <c r="K1196" s="45"/>
      <c r="M1196" s="162"/>
    </row>
    <row r="1197" spans="1:13" hidden="1" outlineLevel="1" x14ac:dyDescent="0.3">
      <c r="A1197" s="15">
        <v>1193</v>
      </c>
      <c r="B1197" s="49">
        <f t="shared" si="118"/>
        <v>74825.849499999982</v>
      </c>
      <c r="C1197" s="41">
        <f t="shared" si="116"/>
        <v>112.24</v>
      </c>
      <c r="D1197" s="41"/>
      <c r="E1197" s="41">
        <f t="shared" si="115"/>
        <v>112.24</v>
      </c>
      <c r="F1197" s="41">
        <f t="shared" si="117"/>
        <v>106.62799999999999</v>
      </c>
      <c r="G1197" s="41">
        <f t="shared" si="119"/>
        <v>0</v>
      </c>
      <c r="H1197" s="41">
        <f t="shared" si="120"/>
        <v>74932.477499999979</v>
      </c>
      <c r="I1197" s="45"/>
      <c r="J1197" s="46"/>
      <c r="K1197" s="45"/>
      <c r="M1197" s="162"/>
    </row>
    <row r="1198" spans="1:13" hidden="1" outlineLevel="1" x14ac:dyDescent="0.3">
      <c r="A1198" s="15">
        <v>1194</v>
      </c>
      <c r="B1198" s="49">
        <f t="shared" si="118"/>
        <v>74932.477499999979</v>
      </c>
      <c r="C1198" s="41">
        <f t="shared" si="116"/>
        <v>112.4</v>
      </c>
      <c r="D1198" s="41"/>
      <c r="E1198" s="41">
        <f t="shared" si="115"/>
        <v>112.4</v>
      </c>
      <c r="F1198" s="41">
        <f t="shared" si="117"/>
        <v>106.78</v>
      </c>
      <c r="G1198" s="41">
        <f t="shared" si="119"/>
        <v>0</v>
      </c>
      <c r="H1198" s="41">
        <f t="shared" si="120"/>
        <v>75039.257499999978</v>
      </c>
      <c r="I1198" s="45"/>
      <c r="J1198" s="46"/>
      <c r="K1198" s="45"/>
      <c r="M1198" s="162"/>
    </row>
    <row r="1199" spans="1:13" hidden="1" outlineLevel="1" x14ac:dyDescent="0.3">
      <c r="A1199" s="15">
        <v>1195</v>
      </c>
      <c r="B1199" s="49">
        <f t="shared" si="118"/>
        <v>75039.257499999978</v>
      </c>
      <c r="C1199" s="41">
        <f t="shared" si="116"/>
        <v>112.56</v>
      </c>
      <c r="D1199" s="41"/>
      <c r="E1199" s="41">
        <f t="shared" si="115"/>
        <v>112.56</v>
      </c>
      <c r="F1199" s="41">
        <f t="shared" si="117"/>
        <v>106.932</v>
      </c>
      <c r="G1199" s="41">
        <f t="shared" si="119"/>
        <v>0</v>
      </c>
      <c r="H1199" s="41">
        <f t="shared" si="120"/>
        <v>75146.189499999979</v>
      </c>
      <c r="I1199" s="45"/>
      <c r="J1199" s="46"/>
      <c r="K1199" s="45"/>
      <c r="M1199" s="162"/>
    </row>
    <row r="1200" spans="1:13" hidden="1" outlineLevel="1" x14ac:dyDescent="0.3">
      <c r="A1200" s="15">
        <v>1196</v>
      </c>
      <c r="B1200" s="49">
        <f t="shared" si="118"/>
        <v>75146.189499999979</v>
      </c>
      <c r="C1200" s="41">
        <f t="shared" si="116"/>
        <v>112.72</v>
      </c>
      <c r="D1200" s="41"/>
      <c r="E1200" s="41">
        <f t="shared" si="115"/>
        <v>112.72</v>
      </c>
      <c r="F1200" s="41">
        <f t="shared" si="117"/>
        <v>107.08399999999999</v>
      </c>
      <c r="G1200" s="41">
        <f t="shared" si="119"/>
        <v>0</v>
      </c>
      <c r="H1200" s="41">
        <f t="shared" si="120"/>
        <v>75253.273499999981</v>
      </c>
      <c r="I1200" s="45"/>
      <c r="J1200" s="46"/>
      <c r="K1200" s="45"/>
      <c r="M1200" s="162"/>
    </row>
    <row r="1201" spans="1:13" hidden="1" outlineLevel="1" x14ac:dyDescent="0.3">
      <c r="A1201" s="15">
        <v>1197</v>
      </c>
      <c r="B1201" s="49">
        <f t="shared" si="118"/>
        <v>75253.273499999981</v>
      </c>
      <c r="C1201" s="41">
        <f t="shared" si="116"/>
        <v>112.88</v>
      </c>
      <c r="D1201" s="41"/>
      <c r="E1201" s="41">
        <f t="shared" si="115"/>
        <v>112.88</v>
      </c>
      <c r="F1201" s="41">
        <f t="shared" si="117"/>
        <v>107.23599999999999</v>
      </c>
      <c r="G1201" s="41">
        <f t="shared" si="119"/>
        <v>0</v>
      </c>
      <c r="H1201" s="41">
        <f t="shared" si="120"/>
        <v>75360.509499999986</v>
      </c>
      <c r="I1201" s="45"/>
      <c r="J1201" s="46"/>
      <c r="K1201" s="45"/>
      <c r="M1201" s="162"/>
    </row>
    <row r="1202" spans="1:13" hidden="1" outlineLevel="1" x14ac:dyDescent="0.3">
      <c r="A1202" s="15">
        <v>1198</v>
      </c>
      <c r="B1202" s="49">
        <f t="shared" si="118"/>
        <v>75360.509499999986</v>
      </c>
      <c r="C1202" s="41">
        <f t="shared" si="116"/>
        <v>113.04</v>
      </c>
      <c r="D1202" s="41"/>
      <c r="E1202" s="41">
        <f t="shared" si="115"/>
        <v>113.04</v>
      </c>
      <c r="F1202" s="41">
        <f t="shared" si="117"/>
        <v>107.38800000000001</v>
      </c>
      <c r="G1202" s="41">
        <f t="shared" si="119"/>
        <v>0</v>
      </c>
      <c r="H1202" s="41">
        <f t="shared" si="120"/>
        <v>75467.897499999992</v>
      </c>
      <c r="I1202" s="45"/>
      <c r="J1202" s="46"/>
      <c r="K1202" s="45"/>
      <c r="M1202" s="162"/>
    </row>
    <row r="1203" spans="1:13" hidden="1" outlineLevel="1" x14ac:dyDescent="0.3">
      <c r="A1203" s="15">
        <v>1199</v>
      </c>
      <c r="B1203" s="49">
        <f t="shared" si="118"/>
        <v>75467.897499999992</v>
      </c>
      <c r="C1203" s="41">
        <f t="shared" si="116"/>
        <v>113.2</v>
      </c>
      <c r="D1203" s="41"/>
      <c r="E1203" s="41">
        <f t="shared" si="115"/>
        <v>113.2</v>
      </c>
      <c r="F1203" s="41">
        <f t="shared" si="117"/>
        <v>107.53999999999999</v>
      </c>
      <c r="G1203" s="41">
        <f t="shared" si="119"/>
        <v>0</v>
      </c>
      <c r="H1203" s="41">
        <f t="shared" si="120"/>
        <v>75575.437499999985</v>
      </c>
      <c r="I1203" s="45"/>
      <c r="J1203" s="46"/>
      <c r="K1203" s="45"/>
      <c r="M1203" s="162"/>
    </row>
    <row r="1204" spans="1:13" hidden="1" outlineLevel="1" x14ac:dyDescent="0.3">
      <c r="A1204" s="15">
        <v>1200</v>
      </c>
      <c r="B1204" s="49">
        <f t="shared" si="118"/>
        <v>75575.437499999985</v>
      </c>
      <c r="C1204" s="41">
        <f t="shared" si="116"/>
        <v>113.36</v>
      </c>
      <c r="D1204" s="41">
        <f>D1054</f>
        <v>200</v>
      </c>
      <c r="E1204" s="41">
        <f t="shared" si="115"/>
        <v>113.36</v>
      </c>
      <c r="F1204" s="41">
        <f t="shared" si="117"/>
        <v>107.69199999999999</v>
      </c>
      <c r="G1204" s="41">
        <f t="shared" si="119"/>
        <v>0</v>
      </c>
      <c r="H1204" s="41">
        <f t="shared" si="120"/>
        <v>75873.129499999981</v>
      </c>
      <c r="I1204" s="47">
        <f>D1204+I1174</f>
        <v>18000</v>
      </c>
      <c r="J1204" s="41"/>
      <c r="K1204" s="45"/>
      <c r="M1204" s="162"/>
    </row>
    <row r="1205" spans="1:13" hidden="1" outlineLevel="1" x14ac:dyDescent="0.3">
      <c r="A1205" s="15">
        <v>1201</v>
      </c>
      <c r="B1205" s="49">
        <f t="shared" si="118"/>
        <v>75873.129499999981</v>
      </c>
      <c r="C1205" s="41">
        <f t="shared" si="116"/>
        <v>113.81</v>
      </c>
      <c r="D1205" s="41"/>
      <c r="E1205" s="41">
        <f t="shared" si="115"/>
        <v>113.81</v>
      </c>
      <c r="F1205" s="41">
        <f t="shared" si="117"/>
        <v>108.1195</v>
      </c>
      <c r="G1205" s="41">
        <f t="shared" si="119"/>
        <v>0</v>
      </c>
      <c r="H1205" s="41">
        <f t="shared" si="120"/>
        <v>75981.248999999982</v>
      </c>
      <c r="I1205" s="45"/>
      <c r="J1205" s="46"/>
      <c r="K1205" s="45"/>
      <c r="M1205" s="162"/>
    </row>
    <row r="1206" spans="1:13" hidden="1" outlineLevel="1" x14ac:dyDescent="0.3">
      <c r="A1206" s="15">
        <v>1202</v>
      </c>
      <c r="B1206" s="49">
        <f t="shared" si="118"/>
        <v>75981.248999999982</v>
      </c>
      <c r="C1206" s="41">
        <f t="shared" si="116"/>
        <v>113.97</v>
      </c>
      <c r="D1206" s="41"/>
      <c r="E1206" s="41">
        <f t="shared" si="115"/>
        <v>113.97</v>
      </c>
      <c r="F1206" s="41">
        <f t="shared" si="117"/>
        <v>108.27149999999999</v>
      </c>
      <c r="G1206" s="41">
        <f t="shared" si="119"/>
        <v>0</v>
      </c>
      <c r="H1206" s="41">
        <f t="shared" si="120"/>
        <v>76089.520499999984</v>
      </c>
      <c r="I1206" s="45"/>
      <c r="J1206" s="46"/>
      <c r="K1206" s="45"/>
      <c r="M1206" s="162"/>
    </row>
    <row r="1207" spans="1:13" hidden="1" outlineLevel="1" x14ac:dyDescent="0.3">
      <c r="A1207" s="15">
        <v>1203</v>
      </c>
      <c r="B1207" s="49">
        <f t="shared" si="118"/>
        <v>76089.520499999984</v>
      </c>
      <c r="C1207" s="41">
        <f t="shared" si="116"/>
        <v>114.13</v>
      </c>
      <c r="D1207" s="41"/>
      <c r="E1207" s="41">
        <f t="shared" si="115"/>
        <v>114.13</v>
      </c>
      <c r="F1207" s="41">
        <f t="shared" si="117"/>
        <v>108.42349999999999</v>
      </c>
      <c r="G1207" s="41">
        <f t="shared" si="119"/>
        <v>0</v>
      </c>
      <c r="H1207" s="41">
        <f t="shared" si="120"/>
        <v>76197.943999999989</v>
      </c>
      <c r="I1207" s="45"/>
      <c r="J1207" s="46"/>
      <c r="K1207" s="45"/>
      <c r="M1207" s="162"/>
    </row>
    <row r="1208" spans="1:13" hidden="1" outlineLevel="1" x14ac:dyDescent="0.3">
      <c r="A1208" s="15">
        <v>1204</v>
      </c>
      <c r="B1208" s="49">
        <f t="shared" si="118"/>
        <v>76197.943999999989</v>
      </c>
      <c r="C1208" s="41">
        <f t="shared" si="116"/>
        <v>114.3</v>
      </c>
      <c r="D1208" s="41"/>
      <c r="E1208" s="41">
        <f t="shared" si="115"/>
        <v>114.3</v>
      </c>
      <c r="F1208" s="41">
        <f t="shared" si="117"/>
        <v>108.58499999999999</v>
      </c>
      <c r="G1208" s="41">
        <f t="shared" si="119"/>
        <v>0</v>
      </c>
      <c r="H1208" s="41">
        <f t="shared" si="120"/>
        <v>76306.528999999995</v>
      </c>
      <c r="I1208" s="45"/>
      <c r="J1208" s="46"/>
      <c r="K1208" s="45"/>
      <c r="M1208" s="162"/>
    </row>
    <row r="1209" spans="1:13" hidden="1" outlineLevel="1" x14ac:dyDescent="0.3">
      <c r="A1209" s="15">
        <v>1205</v>
      </c>
      <c r="B1209" s="49">
        <f t="shared" si="118"/>
        <v>76306.528999999995</v>
      </c>
      <c r="C1209" s="41">
        <f t="shared" si="116"/>
        <v>114.46</v>
      </c>
      <c r="D1209" s="41"/>
      <c r="E1209" s="41">
        <f t="shared" si="115"/>
        <v>114.46</v>
      </c>
      <c r="F1209" s="41">
        <f t="shared" si="117"/>
        <v>108.73699999999999</v>
      </c>
      <c r="G1209" s="41">
        <f t="shared" si="119"/>
        <v>0</v>
      </c>
      <c r="H1209" s="41">
        <f t="shared" si="120"/>
        <v>76415.265999999989</v>
      </c>
      <c r="I1209" s="45"/>
      <c r="J1209" s="46"/>
      <c r="K1209" s="45"/>
      <c r="M1209" s="162"/>
    </row>
    <row r="1210" spans="1:13" hidden="1" outlineLevel="1" x14ac:dyDescent="0.3">
      <c r="A1210" s="15">
        <v>1206</v>
      </c>
      <c r="B1210" s="49">
        <f t="shared" si="118"/>
        <v>76415.265999999989</v>
      </c>
      <c r="C1210" s="41">
        <f t="shared" si="116"/>
        <v>114.62</v>
      </c>
      <c r="D1210" s="41"/>
      <c r="E1210" s="41">
        <f t="shared" si="115"/>
        <v>114.62</v>
      </c>
      <c r="F1210" s="41">
        <f t="shared" si="117"/>
        <v>108.889</v>
      </c>
      <c r="G1210" s="41">
        <f t="shared" si="119"/>
        <v>0</v>
      </c>
      <c r="H1210" s="41">
        <f t="shared" si="120"/>
        <v>76524.154999999984</v>
      </c>
      <c r="I1210" s="45"/>
      <c r="J1210" s="46"/>
      <c r="K1210" s="45"/>
      <c r="M1210" s="162"/>
    </row>
    <row r="1211" spans="1:13" hidden="1" outlineLevel="1" x14ac:dyDescent="0.3">
      <c r="A1211" s="15">
        <v>1207</v>
      </c>
      <c r="B1211" s="49">
        <f t="shared" si="118"/>
        <v>76524.154999999984</v>
      </c>
      <c r="C1211" s="41">
        <f t="shared" si="116"/>
        <v>114.79</v>
      </c>
      <c r="D1211" s="41"/>
      <c r="E1211" s="41">
        <f t="shared" si="115"/>
        <v>114.79</v>
      </c>
      <c r="F1211" s="41">
        <f t="shared" si="117"/>
        <v>109.0505</v>
      </c>
      <c r="G1211" s="41">
        <f t="shared" si="119"/>
        <v>0</v>
      </c>
      <c r="H1211" s="41">
        <f t="shared" si="120"/>
        <v>76633.205499999982</v>
      </c>
      <c r="I1211" s="45"/>
      <c r="J1211" s="46"/>
      <c r="K1211" s="45"/>
      <c r="M1211" s="162"/>
    </row>
    <row r="1212" spans="1:13" hidden="1" outlineLevel="1" x14ac:dyDescent="0.3">
      <c r="A1212" s="15">
        <v>1208</v>
      </c>
      <c r="B1212" s="49">
        <f t="shared" si="118"/>
        <v>76633.205499999982</v>
      </c>
      <c r="C1212" s="41">
        <f t="shared" si="116"/>
        <v>114.95</v>
      </c>
      <c r="D1212" s="41"/>
      <c r="E1212" s="41">
        <f t="shared" si="115"/>
        <v>114.95</v>
      </c>
      <c r="F1212" s="41">
        <f t="shared" si="117"/>
        <v>109.2025</v>
      </c>
      <c r="G1212" s="41">
        <f t="shared" si="119"/>
        <v>0</v>
      </c>
      <c r="H1212" s="41">
        <f t="shared" si="120"/>
        <v>76742.407999999981</v>
      </c>
      <c r="I1212" s="45"/>
      <c r="J1212" s="46"/>
      <c r="K1212" s="45"/>
      <c r="M1212" s="162"/>
    </row>
    <row r="1213" spans="1:13" hidden="1" outlineLevel="1" x14ac:dyDescent="0.3">
      <c r="A1213" s="15">
        <v>1209</v>
      </c>
      <c r="B1213" s="49">
        <f t="shared" si="118"/>
        <v>76742.407999999981</v>
      </c>
      <c r="C1213" s="41">
        <f t="shared" si="116"/>
        <v>115.11</v>
      </c>
      <c r="D1213" s="41"/>
      <c r="E1213" s="41">
        <f t="shared" si="115"/>
        <v>115.11</v>
      </c>
      <c r="F1213" s="41">
        <f t="shared" si="117"/>
        <v>109.35449999999999</v>
      </c>
      <c r="G1213" s="41">
        <f t="shared" si="119"/>
        <v>0</v>
      </c>
      <c r="H1213" s="41">
        <f t="shared" si="120"/>
        <v>76851.762499999983</v>
      </c>
      <c r="I1213" s="45"/>
      <c r="J1213" s="46"/>
      <c r="K1213" s="45"/>
      <c r="M1213" s="162"/>
    </row>
    <row r="1214" spans="1:13" hidden="1" outlineLevel="1" x14ac:dyDescent="0.3">
      <c r="A1214" s="15">
        <v>1210</v>
      </c>
      <c r="B1214" s="49">
        <f t="shared" si="118"/>
        <v>76851.762499999983</v>
      </c>
      <c r="C1214" s="41">
        <f t="shared" si="116"/>
        <v>115.28</v>
      </c>
      <c r="D1214" s="41"/>
      <c r="E1214" s="41">
        <f t="shared" si="115"/>
        <v>115.28</v>
      </c>
      <c r="F1214" s="41">
        <f t="shared" si="117"/>
        <v>109.51599999999999</v>
      </c>
      <c r="G1214" s="41">
        <f t="shared" si="119"/>
        <v>0</v>
      </c>
      <c r="H1214" s="41">
        <f t="shared" si="120"/>
        <v>76961.278499999986</v>
      </c>
      <c r="I1214" s="45"/>
      <c r="J1214" s="46"/>
      <c r="K1214" s="45"/>
      <c r="M1214" s="162"/>
    </row>
    <row r="1215" spans="1:13" hidden="1" outlineLevel="1" x14ac:dyDescent="0.3">
      <c r="A1215" s="15">
        <v>1211</v>
      </c>
      <c r="B1215" s="49">
        <f t="shared" si="118"/>
        <v>76961.278499999986</v>
      </c>
      <c r="C1215" s="41">
        <f t="shared" si="116"/>
        <v>115.44</v>
      </c>
      <c r="D1215" s="41"/>
      <c r="E1215" s="41">
        <f t="shared" si="115"/>
        <v>115.44</v>
      </c>
      <c r="F1215" s="41">
        <f t="shared" si="117"/>
        <v>109.66799999999999</v>
      </c>
      <c r="G1215" s="41">
        <f t="shared" si="119"/>
        <v>0</v>
      </c>
      <c r="H1215" s="41">
        <f t="shared" si="120"/>
        <v>77070.946499999991</v>
      </c>
      <c r="I1215" s="45"/>
      <c r="J1215" s="46"/>
      <c r="K1215" s="45"/>
      <c r="M1215" s="162"/>
    </row>
    <row r="1216" spans="1:13" hidden="1" outlineLevel="1" x14ac:dyDescent="0.3">
      <c r="A1216" s="15">
        <v>1212</v>
      </c>
      <c r="B1216" s="49">
        <f t="shared" si="118"/>
        <v>77070.946499999991</v>
      </c>
      <c r="C1216" s="41">
        <f t="shared" si="116"/>
        <v>115.61</v>
      </c>
      <c r="D1216" s="41"/>
      <c r="E1216" s="41">
        <f t="shared" si="115"/>
        <v>115.61</v>
      </c>
      <c r="F1216" s="41">
        <f t="shared" si="117"/>
        <v>109.8295</v>
      </c>
      <c r="G1216" s="41">
        <f t="shared" si="119"/>
        <v>0</v>
      </c>
      <c r="H1216" s="41">
        <f t="shared" si="120"/>
        <v>77180.775999999998</v>
      </c>
      <c r="I1216" s="45"/>
      <c r="J1216" s="46"/>
      <c r="K1216" s="45"/>
      <c r="M1216" s="162"/>
    </row>
    <row r="1217" spans="1:13" hidden="1" outlineLevel="1" x14ac:dyDescent="0.3">
      <c r="A1217" s="15">
        <v>1213</v>
      </c>
      <c r="B1217" s="49">
        <f t="shared" si="118"/>
        <v>77180.775999999998</v>
      </c>
      <c r="C1217" s="41">
        <f t="shared" si="116"/>
        <v>115.77</v>
      </c>
      <c r="D1217" s="41"/>
      <c r="E1217" s="41">
        <f t="shared" si="115"/>
        <v>115.77</v>
      </c>
      <c r="F1217" s="41">
        <f t="shared" si="117"/>
        <v>109.9815</v>
      </c>
      <c r="G1217" s="41">
        <f t="shared" si="119"/>
        <v>0</v>
      </c>
      <c r="H1217" s="41">
        <f t="shared" si="120"/>
        <v>77290.757499999992</v>
      </c>
      <c r="I1217" s="45"/>
      <c r="J1217" s="46"/>
      <c r="K1217" s="45"/>
      <c r="M1217" s="162"/>
    </row>
    <row r="1218" spans="1:13" hidden="1" outlineLevel="1" x14ac:dyDescent="0.3">
      <c r="A1218" s="15">
        <v>1214</v>
      </c>
      <c r="B1218" s="49">
        <f t="shared" si="118"/>
        <v>77290.757499999992</v>
      </c>
      <c r="C1218" s="41">
        <f t="shared" si="116"/>
        <v>115.94</v>
      </c>
      <c r="D1218" s="41"/>
      <c r="E1218" s="41">
        <f t="shared" si="115"/>
        <v>115.94</v>
      </c>
      <c r="F1218" s="41">
        <f t="shared" si="117"/>
        <v>110.14299999999999</v>
      </c>
      <c r="G1218" s="41">
        <f t="shared" si="119"/>
        <v>0</v>
      </c>
      <c r="H1218" s="41">
        <f t="shared" si="120"/>
        <v>77400.900499999989</v>
      </c>
      <c r="I1218" s="45"/>
      <c r="J1218" s="46"/>
      <c r="K1218" s="45"/>
      <c r="M1218" s="162"/>
    </row>
    <row r="1219" spans="1:13" hidden="1" outlineLevel="1" x14ac:dyDescent="0.3">
      <c r="A1219" s="15">
        <v>1215</v>
      </c>
      <c r="B1219" s="49">
        <f t="shared" si="118"/>
        <v>77400.900499999989</v>
      </c>
      <c r="C1219" s="41">
        <f t="shared" si="116"/>
        <v>116.1</v>
      </c>
      <c r="D1219" s="41"/>
      <c r="E1219" s="41">
        <f t="shared" si="115"/>
        <v>116.1</v>
      </c>
      <c r="F1219" s="41">
        <f t="shared" si="117"/>
        <v>110.29499999999999</v>
      </c>
      <c r="G1219" s="41">
        <f t="shared" si="119"/>
        <v>0</v>
      </c>
      <c r="H1219" s="41">
        <f t="shared" si="120"/>
        <v>77511.195499999987</v>
      </c>
      <c r="I1219" s="45"/>
      <c r="J1219" s="46"/>
      <c r="K1219" s="45"/>
      <c r="M1219" s="162"/>
    </row>
    <row r="1220" spans="1:13" hidden="1" outlineLevel="1" x14ac:dyDescent="0.3">
      <c r="A1220" s="15">
        <v>1216</v>
      </c>
      <c r="B1220" s="49">
        <f t="shared" si="118"/>
        <v>77511.195499999987</v>
      </c>
      <c r="C1220" s="41">
        <f t="shared" si="116"/>
        <v>116.27</v>
      </c>
      <c r="D1220" s="41"/>
      <c r="E1220" s="41">
        <f t="shared" ref="E1220:E1283" si="121">C1220+G1219</f>
        <v>116.27</v>
      </c>
      <c r="F1220" s="41">
        <f t="shared" si="117"/>
        <v>110.45649999999999</v>
      </c>
      <c r="G1220" s="41">
        <f t="shared" si="119"/>
        <v>0</v>
      </c>
      <c r="H1220" s="41">
        <f t="shared" si="120"/>
        <v>77621.651999999987</v>
      </c>
      <c r="I1220" s="45"/>
      <c r="J1220" s="46"/>
      <c r="K1220" s="45"/>
      <c r="M1220" s="162"/>
    </row>
    <row r="1221" spans="1:13" hidden="1" outlineLevel="1" x14ac:dyDescent="0.3">
      <c r="A1221" s="15">
        <v>1217</v>
      </c>
      <c r="B1221" s="49">
        <f t="shared" si="118"/>
        <v>77621.651999999987</v>
      </c>
      <c r="C1221" s="41">
        <f t="shared" ref="C1221:C1284" si="122">ROUND(B1221*Ertrag/100,2)</f>
        <v>116.43</v>
      </c>
      <c r="D1221" s="41"/>
      <c r="E1221" s="41">
        <f t="shared" si="121"/>
        <v>116.43</v>
      </c>
      <c r="F1221" s="41">
        <f t="shared" ref="F1221:F1284" si="123">IF(E1221&lt;50,0,E1221*gebuehr)</f>
        <v>110.60850000000001</v>
      </c>
      <c r="G1221" s="41">
        <f t="shared" si="119"/>
        <v>0</v>
      </c>
      <c r="H1221" s="41">
        <f t="shared" si="120"/>
        <v>77732.260499999989</v>
      </c>
      <c r="I1221" s="45"/>
      <c r="J1221" s="46"/>
      <c r="K1221" s="45"/>
      <c r="M1221" s="162"/>
    </row>
    <row r="1222" spans="1:13" hidden="1" outlineLevel="1" x14ac:dyDescent="0.3">
      <c r="A1222" s="15">
        <v>1218</v>
      </c>
      <c r="B1222" s="49">
        <f t="shared" si="118"/>
        <v>77732.260499999989</v>
      </c>
      <c r="C1222" s="41">
        <f t="shared" si="122"/>
        <v>116.6</v>
      </c>
      <c r="D1222" s="41"/>
      <c r="E1222" s="41">
        <f t="shared" si="121"/>
        <v>116.6</v>
      </c>
      <c r="F1222" s="41">
        <f t="shared" si="123"/>
        <v>110.77</v>
      </c>
      <c r="G1222" s="41">
        <f t="shared" si="119"/>
        <v>0</v>
      </c>
      <c r="H1222" s="41">
        <f t="shared" si="120"/>
        <v>77843.030499999993</v>
      </c>
      <c r="I1222" s="45"/>
      <c r="J1222" s="46"/>
      <c r="K1222" s="45"/>
      <c r="M1222" s="162"/>
    </row>
    <row r="1223" spans="1:13" hidden="1" outlineLevel="1" x14ac:dyDescent="0.3">
      <c r="A1223" s="15">
        <v>1219</v>
      </c>
      <c r="B1223" s="49">
        <f t="shared" si="118"/>
        <v>77843.030499999993</v>
      </c>
      <c r="C1223" s="41">
        <f t="shared" si="122"/>
        <v>116.76</v>
      </c>
      <c r="D1223" s="41"/>
      <c r="E1223" s="41">
        <f t="shared" si="121"/>
        <v>116.76</v>
      </c>
      <c r="F1223" s="41">
        <f t="shared" si="123"/>
        <v>110.922</v>
      </c>
      <c r="G1223" s="41">
        <f t="shared" si="119"/>
        <v>0</v>
      </c>
      <c r="H1223" s="41">
        <f t="shared" si="120"/>
        <v>77953.952499999999</v>
      </c>
      <c r="I1223" s="45"/>
      <c r="J1223" s="46"/>
      <c r="K1223" s="45"/>
      <c r="M1223" s="162"/>
    </row>
    <row r="1224" spans="1:13" hidden="1" outlineLevel="1" x14ac:dyDescent="0.3">
      <c r="A1224" s="15">
        <v>1220</v>
      </c>
      <c r="B1224" s="49">
        <f t="shared" ref="B1224:B1287" si="124">H1223</f>
        <v>77953.952499999999</v>
      </c>
      <c r="C1224" s="41">
        <f t="shared" si="122"/>
        <v>116.93</v>
      </c>
      <c r="D1224" s="41"/>
      <c r="E1224" s="41">
        <f t="shared" si="121"/>
        <v>116.93</v>
      </c>
      <c r="F1224" s="41">
        <f t="shared" si="123"/>
        <v>111.0835</v>
      </c>
      <c r="G1224" s="41">
        <f t="shared" si="119"/>
        <v>0</v>
      </c>
      <c r="H1224" s="41">
        <f t="shared" si="120"/>
        <v>78065.035999999993</v>
      </c>
      <c r="I1224" s="45"/>
      <c r="J1224" s="46"/>
      <c r="K1224" s="45"/>
      <c r="M1224" s="162"/>
    </row>
    <row r="1225" spans="1:13" hidden="1" outlineLevel="1" x14ac:dyDescent="0.3">
      <c r="A1225" s="15">
        <v>1221</v>
      </c>
      <c r="B1225" s="49">
        <f t="shared" si="124"/>
        <v>78065.035999999993</v>
      </c>
      <c r="C1225" s="41">
        <f t="shared" si="122"/>
        <v>117.1</v>
      </c>
      <c r="D1225" s="41"/>
      <c r="E1225" s="41">
        <f t="shared" si="121"/>
        <v>117.1</v>
      </c>
      <c r="F1225" s="41">
        <f t="shared" si="123"/>
        <v>111.24499999999999</v>
      </c>
      <c r="G1225" s="41">
        <f t="shared" si="119"/>
        <v>0</v>
      </c>
      <c r="H1225" s="41">
        <f t="shared" si="120"/>
        <v>78176.280999999988</v>
      </c>
      <c r="I1225" s="45"/>
      <c r="J1225" s="46"/>
      <c r="K1225" s="45"/>
      <c r="M1225" s="162"/>
    </row>
    <row r="1226" spans="1:13" hidden="1" outlineLevel="1" x14ac:dyDescent="0.3">
      <c r="A1226" s="15">
        <v>1222</v>
      </c>
      <c r="B1226" s="49">
        <f t="shared" si="124"/>
        <v>78176.280999999988</v>
      </c>
      <c r="C1226" s="41">
        <f t="shared" si="122"/>
        <v>117.26</v>
      </c>
      <c r="D1226" s="41"/>
      <c r="E1226" s="41">
        <f t="shared" si="121"/>
        <v>117.26</v>
      </c>
      <c r="F1226" s="41">
        <f t="shared" si="123"/>
        <v>111.39700000000001</v>
      </c>
      <c r="G1226" s="41">
        <f t="shared" si="119"/>
        <v>0</v>
      </c>
      <c r="H1226" s="41">
        <f t="shared" si="120"/>
        <v>78287.677999999985</v>
      </c>
      <c r="I1226" s="45"/>
      <c r="J1226" s="46"/>
      <c r="K1226" s="45"/>
      <c r="M1226" s="162"/>
    </row>
    <row r="1227" spans="1:13" hidden="1" outlineLevel="1" x14ac:dyDescent="0.3">
      <c r="A1227" s="15">
        <v>1223</v>
      </c>
      <c r="B1227" s="49">
        <f t="shared" si="124"/>
        <v>78287.677999999985</v>
      </c>
      <c r="C1227" s="41">
        <f t="shared" si="122"/>
        <v>117.43</v>
      </c>
      <c r="D1227" s="41"/>
      <c r="E1227" s="41">
        <f t="shared" si="121"/>
        <v>117.43</v>
      </c>
      <c r="F1227" s="41">
        <f t="shared" si="123"/>
        <v>111.5585</v>
      </c>
      <c r="G1227" s="41">
        <f t="shared" si="119"/>
        <v>0</v>
      </c>
      <c r="H1227" s="41">
        <f t="shared" si="120"/>
        <v>78399.236499999985</v>
      </c>
      <c r="I1227" s="45"/>
      <c r="J1227" s="46"/>
      <c r="K1227" s="45"/>
      <c r="M1227" s="162"/>
    </row>
    <row r="1228" spans="1:13" hidden="1" outlineLevel="1" x14ac:dyDescent="0.3">
      <c r="A1228" s="15">
        <v>1224</v>
      </c>
      <c r="B1228" s="49">
        <f t="shared" si="124"/>
        <v>78399.236499999985</v>
      </c>
      <c r="C1228" s="41">
        <f t="shared" si="122"/>
        <v>117.6</v>
      </c>
      <c r="D1228" s="41"/>
      <c r="E1228" s="41">
        <f t="shared" si="121"/>
        <v>117.6</v>
      </c>
      <c r="F1228" s="41">
        <f t="shared" si="123"/>
        <v>111.71999999999998</v>
      </c>
      <c r="G1228" s="41">
        <f t="shared" si="119"/>
        <v>0</v>
      </c>
      <c r="H1228" s="41">
        <f t="shared" si="120"/>
        <v>78510.956499999986</v>
      </c>
      <c r="I1228" s="45"/>
      <c r="J1228" s="46"/>
      <c r="K1228" s="45"/>
      <c r="M1228" s="162"/>
    </row>
    <row r="1229" spans="1:13" hidden="1" outlineLevel="1" x14ac:dyDescent="0.3">
      <c r="A1229" s="15">
        <v>1225</v>
      </c>
      <c r="B1229" s="49">
        <f t="shared" si="124"/>
        <v>78510.956499999986</v>
      </c>
      <c r="C1229" s="41">
        <f t="shared" si="122"/>
        <v>117.77</v>
      </c>
      <c r="D1229" s="41"/>
      <c r="E1229" s="41">
        <f t="shared" si="121"/>
        <v>117.77</v>
      </c>
      <c r="F1229" s="41">
        <f t="shared" si="123"/>
        <v>111.88149999999999</v>
      </c>
      <c r="G1229" s="41">
        <f t="shared" si="119"/>
        <v>0</v>
      </c>
      <c r="H1229" s="41">
        <f t="shared" si="120"/>
        <v>78622.837999999989</v>
      </c>
      <c r="I1229" s="45"/>
      <c r="J1229" s="46"/>
      <c r="K1229" s="45"/>
      <c r="M1229" s="162"/>
    </row>
    <row r="1230" spans="1:13" hidden="1" outlineLevel="1" x14ac:dyDescent="0.3">
      <c r="A1230" s="15">
        <v>1226</v>
      </c>
      <c r="B1230" s="49">
        <f t="shared" si="124"/>
        <v>78622.837999999989</v>
      </c>
      <c r="C1230" s="41">
        <f t="shared" si="122"/>
        <v>117.93</v>
      </c>
      <c r="D1230" s="41"/>
      <c r="E1230" s="41">
        <f t="shared" si="121"/>
        <v>117.93</v>
      </c>
      <c r="F1230" s="41">
        <f t="shared" si="123"/>
        <v>112.0335</v>
      </c>
      <c r="G1230" s="41">
        <f t="shared" si="119"/>
        <v>0</v>
      </c>
      <c r="H1230" s="41">
        <f t="shared" si="120"/>
        <v>78734.871499999994</v>
      </c>
      <c r="I1230" s="45"/>
      <c r="J1230" s="46"/>
      <c r="K1230" s="45"/>
      <c r="M1230" s="162"/>
    </row>
    <row r="1231" spans="1:13" hidden="1" outlineLevel="1" x14ac:dyDescent="0.3">
      <c r="A1231" s="15">
        <v>1227</v>
      </c>
      <c r="B1231" s="49">
        <f t="shared" si="124"/>
        <v>78734.871499999994</v>
      </c>
      <c r="C1231" s="41">
        <f t="shared" si="122"/>
        <v>118.1</v>
      </c>
      <c r="D1231" s="41"/>
      <c r="E1231" s="41">
        <f t="shared" si="121"/>
        <v>118.1</v>
      </c>
      <c r="F1231" s="41">
        <f t="shared" si="123"/>
        <v>112.19499999999999</v>
      </c>
      <c r="G1231" s="41">
        <f t="shared" si="119"/>
        <v>0</v>
      </c>
      <c r="H1231" s="41">
        <f t="shared" si="120"/>
        <v>78847.066500000001</v>
      </c>
      <c r="I1231" s="45"/>
      <c r="J1231" s="46"/>
      <c r="K1231" s="45"/>
      <c r="M1231" s="162"/>
    </row>
    <row r="1232" spans="1:13" hidden="1" outlineLevel="1" x14ac:dyDescent="0.3">
      <c r="A1232" s="15">
        <v>1228</v>
      </c>
      <c r="B1232" s="49">
        <f t="shared" si="124"/>
        <v>78847.066500000001</v>
      </c>
      <c r="C1232" s="41">
        <f t="shared" si="122"/>
        <v>118.27</v>
      </c>
      <c r="D1232" s="41"/>
      <c r="E1232" s="41">
        <f t="shared" si="121"/>
        <v>118.27</v>
      </c>
      <c r="F1232" s="41">
        <f t="shared" si="123"/>
        <v>112.3565</v>
      </c>
      <c r="G1232" s="41">
        <f t="shared" si="119"/>
        <v>0</v>
      </c>
      <c r="H1232" s="41">
        <f t="shared" si="120"/>
        <v>78959.422999999995</v>
      </c>
      <c r="I1232" s="45"/>
      <c r="J1232" s="46"/>
      <c r="K1232" s="45"/>
      <c r="M1232" s="162"/>
    </row>
    <row r="1233" spans="1:13" hidden="1" outlineLevel="1" x14ac:dyDescent="0.3">
      <c r="A1233" s="15">
        <v>1229</v>
      </c>
      <c r="B1233" s="49">
        <f t="shared" si="124"/>
        <v>78959.422999999995</v>
      </c>
      <c r="C1233" s="41">
        <f t="shared" si="122"/>
        <v>118.44</v>
      </c>
      <c r="D1233" s="41"/>
      <c r="E1233" s="41">
        <f t="shared" si="121"/>
        <v>118.44</v>
      </c>
      <c r="F1233" s="41">
        <f t="shared" si="123"/>
        <v>112.51799999999999</v>
      </c>
      <c r="G1233" s="41">
        <f t="shared" si="119"/>
        <v>0</v>
      </c>
      <c r="H1233" s="41">
        <f t="shared" si="120"/>
        <v>79071.940999999992</v>
      </c>
      <c r="I1233" s="45"/>
      <c r="J1233" s="46"/>
      <c r="K1233" s="45"/>
      <c r="M1233" s="162"/>
    </row>
    <row r="1234" spans="1:13" hidden="1" outlineLevel="1" x14ac:dyDescent="0.3">
      <c r="A1234" s="15">
        <v>1230</v>
      </c>
      <c r="B1234" s="49">
        <f t="shared" si="124"/>
        <v>79071.940999999992</v>
      </c>
      <c r="C1234" s="41">
        <f t="shared" si="122"/>
        <v>118.61</v>
      </c>
      <c r="D1234" s="41">
        <f>D1054</f>
        <v>200</v>
      </c>
      <c r="E1234" s="41">
        <f t="shared" si="121"/>
        <v>118.61</v>
      </c>
      <c r="F1234" s="41">
        <f t="shared" si="123"/>
        <v>112.67949999999999</v>
      </c>
      <c r="G1234" s="41">
        <f t="shared" si="119"/>
        <v>0</v>
      </c>
      <c r="H1234" s="41">
        <f t="shared" si="120"/>
        <v>79374.62049999999</v>
      </c>
      <c r="I1234" s="47">
        <f>D1234+I1204</f>
        <v>18200</v>
      </c>
      <c r="J1234" s="41"/>
      <c r="K1234" s="45"/>
      <c r="M1234" s="162"/>
    </row>
    <row r="1235" spans="1:13" hidden="1" outlineLevel="1" x14ac:dyDescent="0.3">
      <c r="A1235" s="15">
        <v>1231</v>
      </c>
      <c r="B1235" s="49">
        <f t="shared" si="124"/>
        <v>79374.62049999999</v>
      </c>
      <c r="C1235" s="41">
        <f t="shared" si="122"/>
        <v>119.06</v>
      </c>
      <c r="D1235" s="41"/>
      <c r="E1235" s="41">
        <f t="shared" si="121"/>
        <v>119.06</v>
      </c>
      <c r="F1235" s="41">
        <f t="shared" si="123"/>
        <v>113.107</v>
      </c>
      <c r="G1235" s="41">
        <f t="shared" si="119"/>
        <v>0</v>
      </c>
      <c r="H1235" s="41">
        <f t="shared" si="120"/>
        <v>79487.727499999994</v>
      </c>
      <c r="I1235" s="45"/>
      <c r="J1235" s="46"/>
      <c r="K1235" s="45"/>
      <c r="M1235" s="162"/>
    </row>
    <row r="1236" spans="1:13" hidden="1" outlineLevel="1" x14ac:dyDescent="0.3">
      <c r="A1236" s="15">
        <v>1232</v>
      </c>
      <c r="B1236" s="49">
        <f t="shared" si="124"/>
        <v>79487.727499999994</v>
      </c>
      <c r="C1236" s="41">
        <f t="shared" si="122"/>
        <v>119.23</v>
      </c>
      <c r="D1236" s="41"/>
      <c r="E1236" s="41">
        <f t="shared" si="121"/>
        <v>119.23</v>
      </c>
      <c r="F1236" s="41">
        <f t="shared" si="123"/>
        <v>113.2685</v>
      </c>
      <c r="G1236" s="41">
        <f t="shared" si="119"/>
        <v>0</v>
      </c>
      <c r="H1236" s="41">
        <f t="shared" si="120"/>
        <v>79600.995999999999</v>
      </c>
      <c r="I1236" s="45"/>
      <c r="J1236" s="46"/>
      <c r="K1236" s="45"/>
      <c r="M1236" s="162"/>
    </row>
    <row r="1237" spans="1:13" hidden="1" outlineLevel="1" x14ac:dyDescent="0.3">
      <c r="A1237" s="15">
        <v>1233</v>
      </c>
      <c r="B1237" s="49">
        <f t="shared" si="124"/>
        <v>79600.995999999999</v>
      </c>
      <c r="C1237" s="41">
        <f t="shared" si="122"/>
        <v>119.4</v>
      </c>
      <c r="D1237" s="41"/>
      <c r="E1237" s="41">
        <f t="shared" si="121"/>
        <v>119.4</v>
      </c>
      <c r="F1237" s="41">
        <f t="shared" si="123"/>
        <v>113.43</v>
      </c>
      <c r="G1237" s="41">
        <f t="shared" si="119"/>
        <v>0</v>
      </c>
      <c r="H1237" s="41">
        <f t="shared" si="120"/>
        <v>79714.425999999992</v>
      </c>
      <c r="I1237" s="45"/>
      <c r="J1237" s="46"/>
      <c r="K1237" s="45"/>
      <c r="M1237" s="162"/>
    </row>
    <row r="1238" spans="1:13" hidden="1" outlineLevel="1" x14ac:dyDescent="0.3">
      <c r="A1238" s="15">
        <v>1234</v>
      </c>
      <c r="B1238" s="49">
        <f t="shared" si="124"/>
        <v>79714.425999999992</v>
      </c>
      <c r="C1238" s="41">
        <f t="shared" si="122"/>
        <v>119.57</v>
      </c>
      <c r="D1238" s="41"/>
      <c r="E1238" s="41">
        <f t="shared" si="121"/>
        <v>119.57</v>
      </c>
      <c r="F1238" s="41">
        <f t="shared" si="123"/>
        <v>113.59149999999998</v>
      </c>
      <c r="G1238" s="41">
        <f t="shared" si="119"/>
        <v>0</v>
      </c>
      <c r="H1238" s="41">
        <f t="shared" si="120"/>
        <v>79828.017499999987</v>
      </c>
      <c r="I1238" s="45"/>
      <c r="J1238" s="46"/>
      <c r="K1238" s="45"/>
      <c r="M1238" s="162"/>
    </row>
    <row r="1239" spans="1:13" hidden="1" outlineLevel="1" x14ac:dyDescent="0.3">
      <c r="A1239" s="15">
        <v>1235</v>
      </c>
      <c r="B1239" s="49">
        <f t="shared" si="124"/>
        <v>79828.017499999987</v>
      </c>
      <c r="C1239" s="41">
        <f t="shared" si="122"/>
        <v>119.74</v>
      </c>
      <c r="D1239" s="41"/>
      <c r="E1239" s="41">
        <f t="shared" si="121"/>
        <v>119.74</v>
      </c>
      <c r="F1239" s="41">
        <f t="shared" si="123"/>
        <v>113.75299999999999</v>
      </c>
      <c r="G1239" s="41">
        <f t="shared" si="119"/>
        <v>0</v>
      </c>
      <c r="H1239" s="41">
        <f t="shared" si="120"/>
        <v>79941.770499999984</v>
      </c>
      <c r="I1239" s="45"/>
      <c r="J1239" s="46"/>
      <c r="K1239" s="45"/>
      <c r="M1239" s="162"/>
    </row>
    <row r="1240" spans="1:13" hidden="1" outlineLevel="1" x14ac:dyDescent="0.3">
      <c r="A1240" s="15">
        <v>1236</v>
      </c>
      <c r="B1240" s="49">
        <f t="shared" si="124"/>
        <v>79941.770499999984</v>
      </c>
      <c r="C1240" s="41">
        <f t="shared" si="122"/>
        <v>119.91</v>
      </c>
      <c r="D1240" s="41"/>
      <c r="E1240" s="41">
        <f t="shared" si="121"/>
        <v>119.91</v>
      </c>
      <c r="F1240" s="41">
        <f t="shared" si="123"/>
        <v>113.91449999999999</v>
      </c>
      <c r="G1240" s="41">
        <f t="shared" ref="G1240:G1303" si="125">IF(F1240&gt;0,0,E1240-F1240)</f>
        <v>0</v>
      </c>
      <c r="H1240" s="41">
        <f t="shared" si="120"/>
        <v>80055.684999999983</v>
      </c>
      <c r="I1240" s="45"/>
      <c r="J1240" s="46"/>
      <c r="K1240" s="45"/>
      <c r="M1240" s="162"/>
    </row>
    <row r="1241" spans="1:13" hidden="1" outlineLevel="1" x14ac:dyDescent="0.3">
      <c r="A1241" s="15">
        <v>1237</v>
      </c>
      <c r="B1241" s="49">
        <f t="shared" si="124"/>
        <v>80055.684999999983</v>
      </c>
      <c r="C1241" s="41">
        <f t="shared" si="122"/>
        <v>120.08</v>
      </c>
      <c r="D1241" s="41"/>
      <c r="E1241" s="41">
        <f t="shared" si="121"/>
        <v>120.08</v>
      </c>
      <c r="F1241" s="41">
        <f t="shared" si="123"/>
        <v>114.07599999999999</v>
      </c>
      <c r="G1241" s="41">
        <f t="shared" si="125"/>
        <v>0</v>
      </c>
      <c r="H1241" s="41">
        <f t="shared" si="120"/>
        <v>80169.760999999984</v>
      </c>
      <c r="I1241" s="45"/>
      <c r="J1241" s="46"/>
      <c r="K1241" s="45"/>
      <c r="M1241" s="162"/>
    </row>
    <row r="1242" spans="1:13" hidden="1" outlineLevel="1" x14ac:dyDescent="0.3">
      <c r="A1242" s="15">
        <v>1238</v>
      </c>
      <c r="B1242" s="49">
        <f t="shared" si="124"/>
        <v>80169.760999999984</v>
      </c>
      <c r="C1242" s="41">
        <f t="shared" si="122"/>
        <v>120.25</v>
      </c>
      <c r="D1242" s="41"/>
      <c r="E1242" s="41">
        <f t="shared" si="121"/>
        <v>120.25</v>
      </c>
      <c r="F1242" s="41">
        <f t="shared" si="123"/>
        <v>114.2375</v>
      </c>
      <c r="G1242" s="41">
        <f t="shared" si="125"/>
        <v>0</v>
      </c>
      <c r="H1242" s="41">
        <f t="shared" si="120"/>
        <v>80283.998499999987</v>
      </c>
      <c r="I1242" s="45"/>
      <c r="J1242" s="46"/>
      <c r="K1242" s="45"/>
      <c r="M1242" s="162"/>
    </row>
    <row r="1243" spans="1:13" hidden="1" outlineLevel="1" x14ac:dyDescent="0.3">
      <c r="A1243" s="15">
        <v>1239</v>
      </c>
      <c r="B1243" s="49">
        <f t="shared" si="124"/>
        <v>80283.998499999987</v>
      </c>
      <c r="C1243" s="41">
        <f t="shared" si="122"/>
        <v>120.43</v>
      </c>
      <c r="D1243" s="41"/>
      <c r="E1243" s="41">
        <f t="shared" si="121"/>
        <v>120.43</v>
      </c>
      <c r="F1243" s="41">
        <f t="shared" si="123"/>
        <v>114.4085</v>
      </c>
      <c r="G1243" s="41">
        <f t="shared" si="125"/>
        <v>0</v>
      </c>
      <c r="H1243" s="41">
        <f t="shared" si="120"/>
        <v>80398.406999999992</v>
      </c>
      <c r="I1243" s="45"/>
      <c r="J1243" s="46"/>
      <c r="K1243" s="45"/>
      <c r="M1243" s="162"/>
    </row>
    <row r="1244" spans="1:13" hidden="1" outlineLevel="1" x14ac:dyDescent="0.3">
      <c r="A1244" s="15">
        <v>1240</v>
      </c>
      <c r="B1244" s="49">
        <f t="shared" si="124"/>
        <v>80398.406999999992</v>
      </c>
      <c r="C1244" s="41">
        <f t="shared" si="122"/>
        <v>120.6</v>
      </c>
      <c r="D1244" s="41"/>
      <c r="E1244" s="41">
        <f t="shared" si="121"/>
        <v>120.6</v>
      </c>
      <c r="F1244" s="41">
        <f t="shared" si="123"/>
        <v>114.57</v>
      </c>
      <c r="G1244" s="41">
        <f t="shared" si="125"/>
        <v>0</v>
      </c>
      <c r="H1244" s="41">
        <f t="shared" si="120"/>
        <v>80512.976999999999</v>
      </c>
      <c r="I1244" s="45"/>
      <c r="J1244" s="46"/>
      <c r="K1244" s="45"/>
      <c r="M1244" s="162"/>
    </row>
    <row r="1245" spans="1:13" hidden="1" outlineLevel="1" x14ac:dyDescent="0.3">
      <c r="A1245" s="15">
        <v>1241</v>
      </c>
      <c r="B1245" s="49">
        <f t="shared" si="124"/>
        <v>80512.976999999999</v>
      </c>
      <c r="C1245" s="41">
        <f t="shared" si="122"/>
        <v>120.77</v>
      </c>
      <c r="D1245" s="41"/>
      <c r="E1245" s="41">
        <f t="shared" si="121"/>
        <v>120.77</v>
      </c>
      <c r="F1245" s="41">
        <f t="shared" si="123"/>
        <v>114.7315</v>
      </c>
      <c r="G1245" s="41">
        <f t="shared" si="125"/>
        <v>0</v>
      </c>
      <c r="H1245" s="41">
        <f t="shared" si="120"/>
        <v>80627.708499999993</v>
      </c>
      <c r="I1245" s="45"/>
      <c r="J1245" s="46"/>
      <c r="K1245" s="45"/>
      <c r="M1245" s="162"/>
    </row>
    <row r="1246" spans="1:13" hidden="1" outlineLevel="1" x14ac:dyDescent="0.3">
      <c r="A1246" s="15">
        <v>1242</v>
      </c>
      <c r="B1246" s="49">
        <f t="shared" si="124"/>
        <v>80627.708499999993</v>
      </c>
      <c r="C1246" s="41">
        <f t="shared" si="122"/>
        <v>120.94</v>
      </c>
      <c r="D1246" s="41"/>
      <c r="E1246" s="41">
        <f t="shared" si="121"/>
        <v>120.94</v>
      </c>
      <c r="F1246" s="41">
        <f t="shared" si="123"/>
        <v>114.89299999999999</v>
      </c>
      <c r="G1246" s="41">
        <f t="shared" si="125"/>
        <v>0</v>
      </c>
      <c r="H1246" s="41">
        <f t="shared" si="120"/>
        <v>80742.60149999999</v>
      </c>
      <c r="I1246" s="45"/>
      <c r="J1246" s="46"/>
      <c r="K1246" s="45"/>
      <c r="M1246" s="162"/>
    </row>
    <row r="1247" spans="1:13" hidden="1" outlineLevel="1" x14ac:dyDescent="0.3">
      <c r="A1247" s="15">
        <v>1243</v>
      </c>
      <c r="B1247" s="49">
        <f t="shared" si="124"/>
        <v>80742.60149999999</v>
      </c>
      <c r="C1247" s="41">
        <f t="shared" si="122"/>
        <v>121.11</v>
      </c>
      <c r="D1247" s="41"/>
      <c r="E1247" s="41">
        <f t="shared" si="121"/>
        <v>121.11</v>
      </c>
      <c r="F1247" s="41">
        <f t="shared" si="123"/>
        <v>115.05449999999999</v>
      </c>
      <c r="G1247" s="41">
        <f t="shared" si="125"/>
        <v>0</v>
      </c>
      <c r="H1247" s="41">
        <f t="shared" si="120"/>
        <v>80857.655999999988</v>
      </c>
      <c r="I1247" s="45"/>
      <c r="J1247" s="46"/>
      <c r="K1247" s="45"/>
      <c r="M1247" s="162"/>
    </row>
    <row r="1248" spans="1:13" hidden="1" outlineLevel="1" x14ac:dyDescent="0.3">
      <c r="A1248" s="15">
        <v>1244</v>
      </c>
      <c r="B1248" s="49">
        <f t="shared" si="124"/>
        <v>80857.655999999988</v>
      </c>
      <c r="C1248" s="41">
        <f t="shared" si="122"/>
        <v>121.29</v>
      </c>
      <c r="D1248" s="41"/>
      <c r="E1248" s="41">
        <f t="shared" si="121"/>
        <v>121.29</v>
      </c>
      <c r="F1248" s="41">
        <f t="shared" si="123"/>
        <v>115.2255</v>
      </c>
      <c r="G1248" s="41">
        <f t="shared" si="125"/>
        <v>0</v>
      </c>
      <c r="H1248" s="41">
        <f t="shared" si="120"/>
        <v>80972.881499999989</v>
      </c>
      <c r="I1248" s="45"/>
      <c r="J1248" s="46"/>
      <c r="K1248" s="45"/>
      <c r="M1248" s="162"/>
    </row>
    <row r="1249" spans="1:13" hidden="1" outlineLevel="1" x14ac:dyDescent="0.3">
      <c r="A1249" s="15">
        <v>1245</v>
      </c>
      <c r="B1249" s="49">
        <f t="shared" si="124"/>
        <v>80972.881499999989</v>
      </c>
      <c r="C1249" s="41">
        <f t="shared" si="122"/>
        <v>121.46</v>
      </c>
      <c r="D1249" s="41"/>
      <c r="E1249" s="41">
        <f t="shared" si="121"/>
        <v>121.46</v>
      </c>
      <c r="F1249" s="41">
        <f t="shared" si="123"/>
        <v>115.38699999999999</v>
      </c>
      <c r="G1249" s="41">
        <f t="shared" si="125"/>
        <v>0</v>
      </c>
      <c r="H1249" s="41">
        <f t="shared" si="120"/>
        <v>81088.268499999991</v>
      </c>
      <c r="I1249" s="45"/>
      <c r="J1249" s="46"/>
      <c r="K1249" s="45"/>
      <c r="M1249" s="162"/>
    </row>
    <row r="1250" spans="1:13" hidden="1" outlineLevel="1" x14ac:dyDescent="0.3">
      <c r="A1250" s="15">
        <v>1246</v>
      </c>
      <c r="B1250" s="49">
        <f t="shared" si="124"/>
        <v>81088.268499999991</v>
      </c>
      <c r="C1250" s="41">
        <f t="shared" si="122"/>
        <v>121.63</v>
      </c>
      <c r="D1250" s="41"/>
      <c r="E1250" s="41">
        <f t="shared" si="121"/>
        <v>121.63</v>
      </c>
      <c r="F1250" s="41">
        <f t="shared" si="123"/>
        <v>115.54849999999999</v>
      </c>
      <c r="G1250" s="41">
        <f t="shared" si="125"/>
        <v>0</v>
      </c>
      <c r="H1250" s="41">
        <f t="shared" ref="H1250:H1313" si="126">B1250+F1250+(D1250*gebuehr)</f>
        <v>81203.816999999995</v>
      </c>
      <c r="I1250" s="45"/>
      <c r="J1250" s="46"/>
      <c r="K1250" s="45"/>
      <c r="M1250" s="162"/>
    </row>
    <row r="1251" spans="1:13" hidden="1" outlineLevel="1" x14ac:dyDescent="0.3">
      <c r="A1251" s="15">
        <v>1247</v>
      </c>
      <c r="B1251" s="49">
        <f t="shared" si="124"/>
        <v>81203.816999999995</v>
      </c>
      <c r="C1251" s="41">
        <f t="shared" si="122"/>
        <v>121.81</v>
      </c>
      <c r="D1251" s="41"/>
      <c r="E1251" s="41">
        <f t="shared" si="121"/>
        <v>121.81</v>
      </c>
      <c r="F1251" s="41">
        <f t="shared" si="123"/>
        <v>115.7195</v>
      </c>
      <c r="G1251" s="41">
        <f t="shared" si="125"/>
        <v>0</v>
      </c>
      <c r="H1251" s="41">
        <f t="shared" si="126"/>
        <v>81319.536500000002</v>
      </c>
      <c r="I1251" s="45"/>
      <c r="J1251" s="46"/>
      <c r="K1251" s="45"/>
      <c r="M1251" s="162"/>
    </row>
    <row r="1252" spans="1:13" hidden="1" outlineLevel="1" x14ac:dyDescent="0.3">
      <c r="A1252" s="15">
        <v>1248</v>
      </c>
      <c r="B1252" s="49">
        <f t="shared" si="124"/>
        <v>81319.536500000002</v>
      </c>
      <c r="C1252" s="41">
        <f t="shared" si="122"/>
        <v>121.98</v>
      </c>
      <c r="D1252" s="41"/>
      <c r="E1252" s="41">
        <f t="shared" si="121"/>
        <v>121.98</v>
      </c>
      <c r="F1252" s="41">
        <f t="shared" si="123"/>
        <v>115.881</v>
      </c>
      <c r="G1252" s="41">
        <f t="shared" si="125"/>
        <v>0</v>
      </c>
      <c r="H1252" s="41">
        <f t="shared" si="126"/>
        <v>81435.417499999996</v>
      </c>
      <c r="I1252" s="45"/>
      <c r="J1252" s="46"/>
      <c r="K1252" s="45"/>
      <c r="M1252" s="162"/>
    </row>
    <row r="1253" spans="1:13" hidden="1" outlineLevel="1" x14ac:dyDescent="0.3">
      <c r="A1253" s="15">
        <v>1249</v>
      </c>
      <c r="B1253" s="49">
        <f t="shared" si="124"/>
        <v>81435.417499999996</v>
      </c>
      <c r="C1253" s="41">
        <f t="shared" si="122"/>
        <v>122.15</v>
      </c>
      <c r="D1253" s="41"/>
      <c r="E1253" s="41">
        <f t="shared" si="121"/>
        <v>122.15</v>
      </c>
      <c r="F1253" s="41">
        <f t="shared" si="123"/>
        <v>116.0425</v>
      </c>
      <c r="G1253" s="41">
        <f t="shared" si="125"/>
        <v>0</v>
      </c>
      <c r="H1253" s="41">
        <f t="shared" si="126"/>
        <v>81551.459999999992</v>
      </c>
      <c r="I1253" s="45"/>
      <c r="J1253" s="46"/>
      <c r="K1253" s="45"/>
      <c r="M1253" s="162"/>
    </row>
    <row r="1254" spans="1:13" hidden="1" outlineLevel="1" x14ac:dyDescent="0.3">
      <c r="A1254" s="15">
        <v>1250</v>
      </c>
      <c r="B1254" s="49">
        <f t="shared" si="124"/>
        <v>81551.459999999992</v>
      </c>
      <c r="C1254" s="41">
        <f t="shared" si="122"/>
        <v>122.33</v>
      </c>
      <c r="D1254" s="41"/>
      <c r="E1254" s="41">
        <f t="shared" si="121"/>
        <v>122.33</v>
      </c>
      <c r="F1254" s="41">
        <f t="shared" si="123"/>
        <v>116.2135</v>
      </c>
      <c r="G1254" s="41">
        <f t="shared" si="125"/>
        <v>0</v>
      </c>
      <c r="H1254" s="41">
        <f t="shared" si="126"/>
        <v>81667.67349999999</v>
      </c>
      <c r="I1254" s="45"/>
      <c r="J1254" s="46"/>
      <c r="K1254" s="45"/>
      <c r="M1254" s="162"/>
    </row>
    <row r="1255" spans="1:13" hidden="1" outlineLevel="1" x14ac:dyDescent="0.3">
      <c r="A1255" s="15">
        <v>1251</v>
      </c>
      <c r="B1255" s="49">
        <f t="shared" si="124"/>
        <v>81667.67349999999</v>
      </c>
      <c r="C1255" s="41">
        <f t="shared" si="122"/>
        <v>122.5</v>
      </c>
      <c r="D1255" s="41"/>
      <c r="E1255" s="41">
        <f t="shared" si="121"/>
        <v>122.5</v>
      </c>
      <c r="F1255" s="41">
        <f t="shared" si="123"/>
        <v>116.375</v>
      </c>
      <c r="G1255" s="41">
        <f t="shared" si="125"/>
        <v>0</v>
      </c>
      <c r="H1255" s="41">
        <f t="shared" si="126"/>
        <v>81784.04849999999</v>
      </c>
      <c r="I1255" s="45"/>
      <c r="J1255" s="46"/>
      <c r="K1255" s="45"/>
      <c r="M1255" s="162"/>
    </row>
    <row r="1256" spans="1:13" hidden="1" outlineLevel="1" x14ac:dyDescent="0.3">
      <c r="A1256" s="15">
        <v>1252</v>
      </c>
      <c r="B1256" s="49">
        <f t="shared" si="124"/>
        <v>81784.04849999999</v>
      </c>
      <c r="C1256" s="41">
        <f t="shared" si="122"/>
        <v>122.68</v>
      </c>
      <c r="D1256" s="41"/>
      <c r="E1256" s="41">
        <f t="shared" si="121"/>
        <v>122.68</v>
      </c>
      <c r="F1256" s="41">
        <f t="shared" si="123"/>
        <v>116.54600000000001</v>
      </c>
      <c r="G1256" s="41">
        <f t="shared" si="125"/>
        <v>0</v>
      </c>
      <c r="H1256" s="41">
        <f t="shared" si="126"/>
        <v>81900.594499999992</v>
      </c>
      <c r="I1256" s="45"/>
      <c r="J1256" s="46"/>
      <c r="K1256" s="45"/>
      <c r="M1256" s="162"/>
    </row>
    <row r="1257" spans="1:13" hidden="1" outlineLevel="1" x14ac:dyDescent="0.3">
      <c r="A1257" s="15">
        <v>1253</v>
      </c>
      <c r="B1257" s="49">
        <f t="shared" si="124"/>
        <v>81900.594499999992</v>
      </c>
      <c r="C1257" s="41">
        <f t="shared" si="122"/>
        <v>122.85</v>
      </c>
      <c r="D1257" s="41"/>
      <c r="E1257" s="41">
        <f t="shared" si="121"/>
        <v>122.85</v>
      </c>
      <c r="F1257" s="41">
        <f t="shared" si="123"/>
        <v>116.7075</v>
      </c>
      <c r="G1257" s="41">
        <f t="shared" si="125"/>
        <v>0</v>
      </c>
      <c r="H1257" s="41">
        <f t="shared" si="126"/>
        <v>82017.301999999996</v>
      </c>
      <c r="I1257" s="45"/>
      <c r="J1257" s="46"/>
      <c r="K1257" s="45"/>
      <c r="M1257" s="162"/>
    </row>
    <row r="1258" spans="1:13" hidden="1" outlineLevel="1" x14ac:dyDescent="0.3">
      <c r="A1258" s="15">
        <v>1254</v>
      </c>
      <c r="B1258" s="49">
        <f t="shared" si="124"/>
        <v>82017.301999999996</v>
      </c>
      <c r="C1258" s="41">
        <f t="shared" si="122"/>
        <v>123.03</v>
      </c>
      <c r="D1258" s="41"/>
      <c r="E1258" s="41">
        <f t="shared" si="121"/>
        <v>123.03</v>
      </c>
      <c r="F1258" s="41">
        <f t="shared" si="123"/>
        <v>116.8785</v>
      </c>
      <c r="G1258" s="41">
        <f t="shared" si="125"/>
        <v>0</v>
      </c>
      <c r="H1258" s="41">
        <f t="shared" si="126"/>
        <v>82134.180500000002</v>
      </c>
      <c r="I1258" s="45"/>
      <c r="J1258" s="46"/>
      <c r="K1258" s="45"/>
      <c r="M1258" s="162"/>
    </row>
    <row r="1259" spans="1:13" hidden="1" outlineLevel="1" x14ac:dyDescent="0.3">
      <c r="A1259" s="15">
        <v>1255</v>
      </c>
      <c r="B1259" s="49">
        <f t="shared" si="124"/>
        <v>82134.180500000002</v>
      </c>
      <c r="C1259" s="41">
        <f t="shared" si="122"/>
        <v>123.2</v>
      </c>
      <c r="D1259" s="41"/>
      <c r="E1259" s="41">
        <f t="shared" si="121"/>
        <v>123.2</v>
      </c>
      <c r="F1259" s="41">
        <f t="shared" si="123"/>
        <v>117.03999999999999</v>
      </c>
      <c r="G1259" s="41">
        <f t="shared" si="125"/>
        <v>0</v>
      </c>
      <c r="H1259" s="41">
        <f t="shared" si="126"/>
        <v>82251.220499999996</v>
      </c>
      <c r="I1259" s="45"/>
      <c r="J1259" s="46"/>
      <c r="K1259" s="45"/>
      <c r="M1259" s="162"/>
    </row>
    <row r="1260" spans="1:13" hidden="1" outlineLevel="1" x14ac:dyDescent="0.3">
      <c r="A1260" s="15">
        <v>1256</v>
      </c>
      <c r="B1260" s="49">
        <f t="shared" si="124"/>
        <v>82251.220499999996</v>
      </c>
      <c r="C1260" s="41">
        <f t="shared" si="122"/>
        <v>123.38</v>
      </c>
      <c r="D1260" s="41"/>
      <c r="E1260" s="41">
        <f t="shared" si="121"/>
        <v>123.38</v>
      </c>
      <c r="F1260" s="41">
        <f t="shared" si="123"/>
        <v>117.21099999999998</v>
      </c>
      <c r="G1260" s="41">
        <f t="shared" si="125"/>
        <v>0</v>
      </c>
      <c r="H1260" s="41">
        <f t="shared" si="126"/>
        <v>82368.431499999992</v>
      </c>
      <c r="I1260" s="45"/>
      <c r="J1260" s="46"/>
      <c r="K1260" s="45"/>
      <c r="M1260" s="162"/>
    </row>
    <row r="1261" spans="1:13" hidden="1" outlineLevel="1" x14ac:dyDescent="0.3">
      <c r="A1261" s="15">
        <v>1257</v>
      </c>
      <c r="B1261" s="49">
        <f t="shared" si="124"/>
        <v>82368.431499999992</v>
      </c>
      <c r="C1261" s="41">
        <f t="shared" si="122"/>
        <v>123.55</v>
      </c>
      <c r="D1261" s="41"/>
      <c r="E1261" s="41">
        <f t="shared" si="121"/>
        <v>123.55</v>
      </c>
      <c r="F1261" s="41">
        <f t="shared" si="123"/>
        <v>117.37249999999999</v>
      </c>
      <c r="G1261" s="41">
        <f t="shared" si="125"/>
        <v>0</v>
      </c>
      <c r="H1261" s="41">
        <f t="shared" si="126"/>
        <v>82485.803999999989</v>
      </c>
      <c r="I1261" s="45"/>
      <c r="J1261" s="46"/>
      <c r="K1261" s="45"/>
      <c r="M1261" s="162"/>
    </row>
    <row r="1262" spans="1:13" hidden="1" outlineLevel="1" x14ac:dyDescent="0.3">
      <c r="A1262" s="15">
        <v>1258</v>
      </c>
      <c r="B1262" s="49">
        <f t="shared" si="124"/>
        <v>82485.803999999989</v>
      </c>
      <c r="C1262" s="41">
        <f t="shared" si="122"/>
        <v>123.73</v>
      </c>
      <c r="D1262" s="41"/>
      <c r="E1262" s="41">
        <f t="shared" si="121"/>
        <v>123.73</v>
      </c>
      <c r="F1262" s="41">
        <f t="shared" si="123"/>
        <v>117.54349999999999</v>
      </c>
      <c r="G1262" s="41">
        <f t="shared" si="125"/>
        <v>0</v>
      </c>
      <c r="H1262" s="41">
        <f t="shared" si="126"/>
        <v>82603.347499999989</v>
      </c>
      <c r="I1262" s="45"/>
      <c r="J1262" s="46"/>
      <c r="K1262" s="45"/>
      <c r="M1262" s="162"/>
    </row>
    <row r="1263" spans="1:13" hidden="1" outlineLevel="1" x14ac:dyDescent="0.3">
      <c r="A1263" s="15">
        <v>1259</v>
      </c>
      <c r="B1263" s="49">
        <f t="shared" si="124"/>
        <v>82603.347499999989</v>
      </c>
      <c r="C1263" s="41">
        <f t="shared" si="122"/>
        <v>123.91</v>
      </c>
      <c r="D1263" s="41"/>
      <c r="E1263" s="41">
        <f t="shared" si="121"/>
        <v>123.91</v>
      </c>
      <c r="F1263" s="41">
        <f t="shared" si="123"/>
        <v>117.71449999999999</v>
      </c>
      <c r="G1263" s="41">
        <f t="shared" si="125"/>
        <v>0</v>
      </c>
      <c r="H1263" s="41">
        <f t="shared" si="126"/>
        <v>82721.061999999991</v>
      </c>
      <c r="I1263" s="45"/>
      <c r="J1263" s="46"/>
      <c r="K1263" s="45"/>
      <c r="M1263" s="162"/>
    </row>
    <row r="1264" spans="1:13" hidden="1" outlineLevel="1" x14ac:dyDescent="0.3">
      <c r="A1264" s="15">
        <v>1260</v>
      </c>
      <c r="B1264" s="49">
        <f t="shared" si="124"/>
        <v>82721.061999999991</v>
      </c>
      <c r="C1264" s="41">
        <f t="shared" si="122"/>
        <v>124.08</v>
      </c>
      <c r="D1264" s="41">
        <f>D1054</f>
        <v>200</v>
      </c>
      <c r="E1264" s="41">
        <f t="shared" si="121"/>
        <v>124.08</v>
      </c>
      <c r="F1264" s="41">
        <f t="shared" si="123"/>
        <v>117.87599999999999</v>
      </c>
      <c r="G1264" s="41">
        <f t="shared" si="125"/>
        <v>0</v>
      </c>
      <c r="H1264" s="41">
        <f t="shared" si="126"/>
        <v>83028.937999999995</v>
      </c>
      <c r="I1264" s="47">
        <f>D1264+I1234</f>
        <v>18400</v>
      </c>
      <c r="J1264" s="41"/>
      <c r="K1264" s="45"/>
      <c r="M1264" s="162"/>
    </row>
    <row r="1265" spans="1:13" hidden="1" outlineLevel="1" x14ac:dyDescent="0.3">
      <c r="A1265" s="15">
        <v>1261</v>
      </c>
      <c r="B1265" s="49">
        <f t="shared" si="124"/>
        <v>83028.937999999995</v>
      </c>
      <c r="C1265" s="41">
        <f t="shared" si="122"/>
        <v>124.54</v>
      </c>
      <c r="D1265" s="41"/>
      <c r="E1265" s="41">
        <f t="shared" si="121"/>
        <v>124.54</v>
      </c>
      <c r="F1265" s="41">
        <f t="shared" si="123"/>
        <v>118.313</v>
      </c>
      <c r="G1265" s="41">
        <f t="shared" si="125"/>
        <v>0</v>
      </c>
      <c r="H1265" s="41">
        <f t="shared" si="126"/>
        <v>83147.250999999989</v>
      </c>
      <c r="I1265" s="45"/>
      <c r="J1265" s="46"/>
      <c r="K1265" s="45"/>
      <c r="M1265" s="162"/>
    </row>
    <row r="1266" spans="1:13" hidden="1" outlineLevel="1" x14ac:dyDescent="0.3">
      <c r="A1266" s="15">
        <v>1262</v>
      </c>
      <c r="B1266" s="49">
        <f t="shared" si="124"/>
        <v>83147.250999999989</v>
      </c>
      <c r="C1266" s="41">
        <f t="shared" si="122"/>
        <v>124.72</v>
      </c>
      <c r="D1266" s="41"/>
      <c r="E1266" s="41">
        <f t="shared" si="121"/>
        <v>124.72</v>
      </c>
      <c r="F1266" s="41">
        <f t="shared" si="123"/>
        <v>118.48399999999999</v>
      </c>
      <c r="G1266" s="41">
        <f t="shared" si="125"/>
        <v>0</v>
      </c>
      <c r="H1266" s="41">
        <f t="shared" si="126"/>
        <v>83265.734999999986</v>
      </c>
      <c r="I1266" s="45"/>
      <c r="J1266" s="46"/>
      <c r="K1266" s="45"/>
      <c r="M1266" s="162"/>
    </row>
    <row r="1267" spans="1:13" hidden="1" outlineLevel="1" x14ac:dyDescent="0.3">
      <c r="A1267" s="15">
        <v>1263</v>
      </c>
      <c r="B1267" s="49">
        <f t="shared" si="124"/>
        <v>83265.734999999986</v>
      </c>
      <c r="C1267" s="41">
        <f t="shared" si="122"/>
        <v>124.9</v>
      </c>
      <c r="D1267" s="41"/>
      <c r="E1267" s="41">
        <f t="shared" si="121"/>
        <v>124.9</v>
      </c>
      <c r="F1267" s="41">
        <f t="shared" si="123"/>
        <v>118.655</v>
      </c>
      <c r="G1267" s="41">
        <f t="shared" si="125"/>
        <v>0</v>
      </c>
      <c r="H1267" s="41">
        <f t="shared" si="126"/>
        <v>83384.389999999985</v>
      </c>
      <c r="I1267" s="45"/>
      <c r="J1267" s="46"/>
      <c r="K1267" s="45"/>
      <c r="M1267" s="162"/>
    </row>
    <row r="1268" spans="1:13" hidden="1" outlineLevel="1" x14ac:dyDescent="0.3">
      <c r="A1268" s="15">
        <v>1264</v>
      </c>
      <c r="B1268" s="49">
        <f t="shared" si="124"/>
        <v>83384.389999999985</v>
      </c>
      <c r="C1268" s="41">
        <f t="shared" si="122"/>
        <v>125.08</v>
      </c>
      <c r="D1268" s="41"/>
      <c r="E1268" s="41">
        <f t="shared" si="121"/>
        <v>125.08</v>
      </c>
      <c r="F1268" s="41">
        <f t="shared" si="123"/>
        <v>118.82599999999999</v>
      </c>
      <c r="G1268" s="41">
        <f t="shared" si="125"/>
        <v>0</v>
      </c>
      <c r="H1268" s="41">
        <f t="shared" si="126"/>
        <v>83503.215999999986</v>
      </c>
      <c r="I1268" s="45"/>
      <c r="J1268" s="46"/>
      <c r="K1268" s="45"/>
      <c r="M1268" s="162"/>
    </row>
    <row r="1269" spans="1:13" hidden="1" outlineLevel="1" x14ac:dyDescent="0.3">
      <c r="A1269" s="15">
        <v>1265</v>
      </c>
      <c r="B1269" s="49">
        <f t="shared" si="124"/>
        <v>83503.215999999986</v>
      </c>
      <c r="C1269" s="41">
        <f t="shared" si="122"/>
        <v>125.25</v>
      </c>
      <c r="D1269" s="41"/>
      <c r="E1269" s="41">
        <f>C1269+G1268</f>
        <v>125.25</v>
      </c>
      <c r="F1269" s="41">
        <f t="shared" si="123"/>
        <v>118.9875</v>
      </c>
      <c r="G1269" s="41">
        <f t="shared" si="125"/>
        <v>0</v>
      </c>
      <c r="H1269" s="41">
        <f t="shared" si="126"/>
        <v>83622.203499999989</v>
      </c>
      <c r="I1269" s="45"/>
      <c r="J1269" s="46"/>
      <c r="K1269" s="45"/>
      <c r="M1269" s="162"/>
    </row>
    <row r="1270" spans="1:13" hidden="1" outlineLevel="1" x14ac:dyDescent="0.3">
      <c r="A1270" s="15">
        <v>1266</v>
      </c>
      <c r="B1270" s="49">
        <f t="shared" si="124"/>
        <v>83622.203499999989</v>
      </c>
      <c r="C1270" s="41">
        <f t="shared" si="122"/>
        <v>125.43</v>
      </c>
      <c r="D1270" s="41"/>
      <c r="E1270" s="41">
        <f t="shared" si="121"/>
        <v>125.43</v>
      </c>
      <c r="F1270" s="41">
        <f t="shared" si="123"/>
        <v>119.1585</v>
      </c>
      <c r="G1270" s="41">
        <f t="shared" si="125"/>
        <v>0</v>
      </c>
      <c r="H1270" s="41">
        <f t="shared" si="126"/>
        <v>83741.361999999994</v>
      </c>
      <c r="I1270" s="45"/>
      <c r="J1270" s="46"/>
      <c r="K1270" s="45"/>
      <c r="M1270" s="162"/>
    </row>
    <row r="1271" spans="1:13" hidden="1" outlineLevel="1" x14ac:dyDescent="0.3">
      <c r="A1271" s="15">
        <v>1267</v>
      </c>
      <c r="B1271" s="49">
        <f t="shared" si="124"/>
        <v>83741.361999999994</v>
      </c>
      <c r="C1271" s="41">
        <f t="shared" si="122"/>
        <v>125.61</v>
      </c>
      <c r="D1271" s="41"/>
      <c r="E1271" s="41">
        <f t="shared" si="121"/>
        <v>125.61</v>
      </c>
      <c r="F1271" s="41">
        <f t="shared" si="123"/>
        <v>119.3295</v>
      </c>
      <c r="G1271" s="41">
        <f t="shared" si="125"/>
        <v>0</v>
      </c>
      <c r="H1271" s="41">
        <f t="shared" si="126"/>
        <v>83860.691500000001</v>
      </c>
      <c r="I1271" s="45"/>
      <c r="J1271" s="46"/>
      <c r="K1271" s="45"/>
      <c r="M1271" s="162"/>
    </row>
    <row r="1272" spans="1:13" hidden="1" outlineLevel="1" x14ac:dyDescent="0.3">
      <c r="A1272" s="15">
        <v>1268</v>
      </c>
      <c r="B1272" s="49">
        <f t="shared" si="124"/>
        <v>83860.691500000001</v>
      </c>
      <c r="C1272" s="41">
        <f t="shared" si="122"/>
        <v>125.79</v>
      </c>
      <c r="D1272" s="41"/>
      <c r="E1272" s="41">
        <f t="shared" si="121"/>
        <v>125.79</v>
      </c>
      <c r="F1272" s="41">
        <f t="shared" si="123"/>
        <v>119.5005</v>
      </c>
      <c r="G1272" s="41">
        <f t="shared" si="125"/>
        <v>0</v>
      </c>
      <c r="H1272" s="41">
        <f t="shared" si="126"/>
        <v>83980.191999999995</v>
      </c>
      <c r="I1272" s="45"/>
      <c r="J1272" s="46"/>
      <c r="K1272" s="45"/>
      <c r="M1272" s="162"/>
    </row>
    <row r="1273" spans="1:13" hidden="1" outlineLevel="1" x14ac:dyDescent="0.3">
      <c r="A1273" s="15">
        <v>1269</v>
      </c>
      <c r="B1273" s="49">
        <f t="shared" si="124"/>
        <v>83980.191999999995</v>
      </c>
      <c r="C1273" s="41">
        <f t="shared" si="122"/>
        <v>125.97</v>
      </c>
      <c r="D1273" s="41"/>
      <c r="E1273" s="41">
        <f t="shared" si="121"/>
        <v>125.97</v>
      </c>
      <c r="F1273" s="41">
        <f t="shared" si="123"/>
        <v>119.67149999999999</v>
      </c>
      <c r="G1273" s="41">
        <f t="shared" si="125"/>
        <v>0</v>
      </c>
      <c r="H1273" s="41">
        <f t="shared" si="126"/>
        <v>84099.863499999992</v>
      </c>
      <c r="I1273" s="45"/>
      <c r="J1273" s="46"/>
      <c r="K1273" s="45"/>
      <c r="M1273" s="162"/>
    </row>
    <row r="1274" spans="1:13" hidden="1" outlineLevel="1" x14ac:dyDescent="0.3">
      <c r="A1274" s="15">
        <v>1270</v>
      </c>
      <c r="B1274" s="49">
        <f t="shared" si="124"/>
        <v>84099.863499999992</v>
      </c>
      <c r="C1274" s="41">
        <f t="shared" si="122"/>
        <v>126.15</v>
      </c>
      <c r="D1274" s="41"/>
      <c r="E1274" s="41">
        <f t="shared" si="121"/>
        <v>126.15</v>
      </c>
      <c r="F1274" s="41">
        <f t="shared" si="123"/>
        <v>119.8425</v>
      </c>
      <c r="G1274" s="41">
        <f t="shared" si="125"/>
        <v>0</v>
      </c>
      <c r="H1274" s="41">
        <f t="shared" si="126"/>
        <v>84219.705999999991</v>
      </c>
      <c r="I1274" s="45"/>
      <c r="J1274" s="46"/>
      <c r="K1274" s="45"/>
      <c r="M1274" s="162"/>
    </row>
    <row r="1275" spans="1:13" hidden="1" outlineLevel="1" x14ac:dyDescent="0.3">
      <c r="A1275" s="15">
        <v>1271</v>
      </c>
      <c r="B1275" s="49">
        <f t="shared" si="124"/>
        <v>84219.705999999991</v>
      </c>
      <c r="C1275" s="41">
        <f t="shared" si="122"/>
        <v>126.33</v>
      </c>
      <c r="D1275" s="41"/>
      <c r="E1275" s="41">
        <f t="shared" si="121"/>
        <v>126.33</v>
      </c>
      <c r="F1275" s="41">
        <f t="shared" si="123"/>
        <v>120.01349999999999</v>
      </c>
      <c r="G1275" s="41">
        <f t="shared" si="125"/>
        <v>0</v>
      </c>
      <c r="H1275" s="41">
        <f t="shared" si="126"/>
        <v>84339.719499999992</v>
      </c>
      <c r="I1275" s="45"/>
      <c r="J1275" s="46"/>
      <c r="K1275" s="45"/>
      <c r="M1275" s="162"/>
    </row>
    <row r="1276" spans="1:13" hidden="1" outlineLevel="1" x14ac:dyDescent="0.3">
      <c r="A1276" s="15">
        <v>1272</v>
      </c>
      <c r="B1276" s="49">
        <f t="shared" si="124"/>
        <v>84339.719499999992</v>
      </c>
      <c r="C1276" s="41">
        <f t="shared" si="122"/>
        <v>126.51</v>
      </c>
      <c r="D1276" s="41"/>
      <c r="E1276" s="41">
        <f t="shared" si="121"/>
        <v>126.51</v>
      </c>
      <c r="F1276" s="41">
        <f t="shared" si="123"/>
        <v>120.1845</v>
      </c>
      <c r="G1276" s="41">
        <f t="shared" si="125"/>
        <v>0</v>
      </c>
      <c r="H1276" s="41">
        <f t="shared" si="126"/>
        <v>84459.903999999995</v>
      </c>
      <c r="I1276" s="45"/>
      <c r="J1276" s="46"/>
      <c r="K1276" s="45"/>
      <c r="M1276" s="162"/>
    </row>
    <row r="1277" spans="1:13" hidden="1" outlineLevel="1" x14ac:dyDescent="0.3">
      <c r="A1277" s="15">
        <v>1273</v>
      </c>
      <c r="B1277" s="49">
        <f t="shared" si="124"/>
        <v>84459.903999999995</v>
      </c>
      <c r="C1277" s="41">
        <f t="shared" si="122"/>
        <v>126.69</v>
      </c>
      <c r="D1277" s="41"/>
      <c r="E1277" s="41">
        <f t="shared" si="121"/>
        <v>126.69</v>
      </c>
      <c r="F1277" s="41">
        <f t="shared" si="123"/>
        <v>120.35549999999999</v>
      </c>
      <c r="G1277" s="41">
        <f t="shared" si="125"/>
        <v>0</v>
      </c>
      <c r="H1277" s="41">
        <f t="shared" si="126"/>
        <v>84580.2595</v>
      </c>
      <c r="I1277" s="45"/>
      <c r="J1277" s="46"/>
      <c r="K1277" s="45"/>
      <c r="M1277" s="162"/>
    </row>
    <row r="1278" spans="1:13" hidden="1" outlineLevel="1" x14ac:dyDescent="0.3">
      <c r="A1278" s="15">
        <v>1274</v>
      </c>
      <c r="B1278" s="49">
        <f t="shared" si="124"/>
        <v>84580.2595</v>
      </c>
      <c r="C1278" s="41">
        <f t="shared" si="122"/>
        <v>126.87</v>
      </c>
      <c r="D1278" s="41"/>
      <c r="E1278" s="41">
        <f t="shared" si="121"/>
        <v>126.87</v>
      </c>
      <c r="F1278" s="41">
        <f t="shared" si="123"/>
        <v>120.5265</v>
      </c>
      <c r="G1278" s="41">
        <f t="shared" si="125"/>
        <v>0</v>
      </c>
      <c r="H1278" s="41">
        <f t="shared" si="126"/>
        <v>84700.786000000007</v>
      </c>
      <c r="I1278" s="45"/>
      <c r="J1278" s="46"/>
      <c r="K1278" s="45"/>
      <c r="M1278" s="162"/>
    </row>
    <row r="1279" spans="1:13" hidden="1" outlineLevel="1" x14ac:dyDescent="0.3">
      <c r="A1279" s="15">
        <v>1275</v>
      </c>
      <c r="B1279" s="49">
        <f t="shared" si="124"/>
        <v>84700.786000000007</v>
      </c>
      <c r="C1279" s="41">
        <f t="shared" si="122"/>
        <v>127.05</v>
      </c>
      <c r="D1279" s="41"/>
      <c r="E1279" s="41">
        <f t="shared" si="121"/>
        <v>127.05</v>
      </c>
      <c r="F1279" s="41">
        <f t="shared" si="123"/>
        <v>120.69749999999999</v>
      </c>
      <c r="G1279" s="41">
        <f t="shared" si="125"/>
        <v>0</v>
      </c>
      <c r="H1279" s="41">
        <f t="shared" si="126"/>
        <v>84821.483500000002</v>
      </c>
      <c r="I1279" s="45"/>
      <c r="J1279" s="46"/>
      <c r="K1279" s="45"/>
      <c r="M1279" s="162"/>
    </row>
    <row r="1280" spans="1:13" hidden="1" outlineLevel="1" x14ac:dyDescent="0.3">
      <c r="A1280" s="15">
        <v>1276</v>
      </c>
      <c r="B1280" s="49">
        <f t="shared" si="124"/>
        <v>84821.483500000002</v>
      </c>
      <c r="C1280" s="41">
        <f t="shared" si="122"/>
        <v>127.23</v>
      </c>
      <c r="D1280" s="41"/>
      <c r="E1280" s="41">
        <f t="shared" si="121"/>
        <v>127.23</v>
      </c>
      <c r="F1280" s="41">
        <f t="shared" si="123"/>
        <v>120.8685</v>
      </c>
      <c r="G1280" s="41">
        <f t="shared" si="125"/>
        <v>0</v>
      </c>
      <c r="H1280" s="41">
        <f t="shared" si="126"/>
        <v>84942.351999999999</v>
      </c>
      <c r="I1280" s="45"/>
      <c r="J1280" s="46"/>
      <c r="K1280" s="45"/>
      <c r="M1280" s="162"/>
    </row>
    <row r="1281" spans="1:13" hidden="1" outlineLevel="1" x14ac:dyDescent="0.3">
      <c r="A1281" s="15">
        <v>1277</v>
      </c>
      <c r="B1281" s="49">
        <f t="shared" si="124"/>
        <v>84942.351999999999</v>
      </c>
      <c r="C1281" s="41">
        <f t="shared" si="122"/>
        <v>127.41</v>
      </c>
      <c r="D1281" s="41"/>
      <c r="E1281" s="41">
        <f t="shared" si="121"/>
        <v>127.41</v>
      </c>
      <c r="F1281" s="41">
        <f t="shared" si="123"/>
        <v>121.03949999999999</v>
      </c>
      <c r="G1281" s="41">
        <f t="shared" si="125"/>
        <v>0</v>
      </c>
      <c r="H1281" s="41">
        <f t="shared" si="126"/>
        <v>85063.391499999998</v>
      </c>
      <c r="I1281" s="45"/>
      <c r="J1281" s="46"/>
      <c r="K1281" s="45"/>
      <c r="M1281" s="162"/>
    </row>
    <row r="1282" spans="1:13" hidden="1" outlineLevel="1" x14ac:dyDescent="0.3">
      <c r="A1282" s="15">
        <v>1278</v>
      </c>
      <c r="B1282" s="49">
        <f t="shared" si="124"/>
        <v>85063.391499999998</v>
      </c>
      <c r="C1282" s="41">
        <f t="shared" si="122"/>
        <v>127.6</v>
      </c>
      <c r="D1282" s="41"/>
      <c r="E1282" s="41">
        <f t="shared" si="121"/>
        <v>127.6</v>
      </c>
      <c r="F1282" s="41">
        <f t="shared" si="123"/>
        <v>121.21999999999998</v>
      </c>
      <c r="G1282" s="41">
        <f t="shared" si="125"/>
        <v>0</v>
      </c>
      <c r="H1282" s="41">
        <f t="shared" si="126"/>
        <v>85184.611499999999</v>
      </c>
      <c r="I1282" s="45"/>
      <c r="J1282" s="46"/>
      <c r="K1282" s="45"/>
      <c r="M1282" s="162"/>
    </row>
    <row r="1283" spans="1:13" hidden="1" outlineLevel="1" x14ac:dyDescent="0.3">
      <c r="A1283" s="15">
        <v>1279</v>
      </c>
      <c r="B1283" s="49">
        <f t="shared" si="124"/>
        <v>85184.611499999999</v>
      </c>
      <c r="C1283" s="41">
        <f t="shared" si="122"/>
        <v>127.78</v>
      </c>
      <c r="D1283" s="41"/>
      <c r="E1283" s="41">
        <f t="shared" si="121"/>
        <v>127.78</v>
      </c>
      <c r="F1283" s="41">
        <f t="shared" si="123"/>
        <v>121.39099999999999</v>
      </c>
      <c r="G1283" s="41">
        <f t="shared" si="125"/>
        <v>0</v>
      </c>
      <c r="H1283" s="41">
        <f t="shared" si="126"/>
        <v>85306.002500000002</v>
      </c>
      <c r="I1283" s="45"/>
      <c r="J1283" s="46"/>
      <c r="K1283" s="45"/>
      <c r="M1283" s="162"/>
    </row>
    <row r="1284" spans="1:13" hidden="1" outlineLevel="1" x14ac:dyDescent="0.3">
      <c r="A1284" s="15">
        <v>1280</v>
      </c>
      <c r="B1284" s="49">
        <f t="shared" si="124"/>
        <v>85306.002500000002</v>
      </c>
      <c r="C1284" s="41">
        <f t="shared" si="122"/>
        <v>127.96</v>
      </c>
      <c r="D1284" s="41"/>
      <c r="E1284" s="41">
        <f t="shared" ref="E1284:E1347" si="127">C1284+G1283</f>
        <v>127.96</v>
      </c>
      <c r="F1284" s="41">
        <f t="shared" si="123"/>
        <v>121.56199999999998</v>
      </c>
      <c r="G1284" s="41">
        <f t="shared" si="125"/>
        <v>0</v>
      </c>
      <c r="H1284" s="41">
        <f t="shared" si="126"/>
        <v>85427.564500000008</v>
      </c>
      <c r="I1284" s="45"/>
      <c r="J1284" s="46"/>
      <c r="K1284" s="45"/>
      <c r="M1284" s="162"/>
    </row>
    <row r="1285" spans="1:13" hidden="1" outlineLevel="1" x14ac:dyDescent="0.3">
      <c r="A1285" s="15">
        <v>1281</v>
      </c>
      <c r="B1285" s="49">
        <f t="shared" si="124"/>
        <v>85427.564500000008</v>
      </c>
      <c r="C1285" s="41">
        <f t="shared" ref="C1285:C1348" si="128">ROUND(B1285*Ertrag/100,2)</f>
        <v>128.13999999999999</v>
      </c>
      <c r="D1285" s="41"/>
      <c r="E1285" s="41">
        <f t="shared" si="127"/>
        <v>128.13999999999999</v>
      </c>
      <c r="F1285" s="41">
        <f t="shared" ref="F1285:F1348" si="129">IF(E1285&lt;50,0,E1285*gebuehr)</f>
        <v>121.73299999999998</v>
      </c>
      <c r="G1285" s="41">
        <f t="shared" si="125"/>
        <v>0</v>
      </c>
      <c r="H1285" s="41">
        <f t="shared" si="126"/>
        <v>85549.297500000001</v>
      </c>
      <c r="I1285" s="45"/>
      <c r="J1285" s="46"/>
      <c r="K1285" s="45"/>
      <c r="M1285" s="162"/>
    </row>
    <row r="1286" spans="1:13" hidden="1" outlineLevel="1" x14ac:dyDescent="0.3">
      <c r="A1286" s="15">
        <v>1282</v>
      </c>
      <c r="B1286" s="49">
        <f t="shared" si="124"/>
        <v>85549.297500000001</v>
      </c>
      <c r="C1286" s="41">
        <f t="shared" si="128"/>
        <v>128.32</v>
      </c>
      <c r="D1286" s="41"/>
      <c r="E1286" s="41">
        <f t="shared" si="127"/>
        <v>128.32</v>
      </c>
      <c r="F1286" s="41">
        <f t="shared" si="129"/>
        <v>121.90399999999998</v>
      </c>
      <c r="G1286" s="41">
        <f t="shared" si="125"/>
        <v>0</v>
      </c>
      <c r="H1286" s="41">
        <f t="shared" si="126"/>
        <v>85671.201499999996</v>
      </c>
      <c r="I1286" s="45"/>
      <c r="J1286" s="46"/>
      <c r="K1286" s="45"/>
      <c r="M1286" s="162"/>
    </row>
    <row r="1287" spans="1:13" hidden="1" outlineLevel="1" x14ac:dyDescent="0.3">
      <c r="A1287" s="15">
        <v>1283</v>
      </c>
      <c r="B1287" s="49">
        <f t="shared" si="124"/>
        <v>85671.201499999996</v>
      </c>
      <c r="C1287" s="41">
        <f t="shared" si="128"/>
        <v>128.51</v>
      </c>
      <c r="D1287" s="41"/>
      <c r="E1287" s="41">
        <f t="shared" si="127"/>
        <v>128.51</v>
      </c>
      <c r="F1287" s="41">
        <f t="shared" si="129"/>
        <v>122.08449999999999</v>
      </c>
      <c r="G1287" s="41">
        <f t="shared" si="125"/>
        <v>0</v>
      </c>
      <c r="H1287" s="41">
        <f t="shared" si="126"/>
        <v>85793.285999999993</v>
      </c>
      <c r="I1287" s="45"/>
      <c r="J1287" s="46"/>
      <c r="K1287" s="45"/>
      <c r="M1287" s="162"/>
    </row>
    <row r="1288" spans="1:13" hidden="1" outlineLevel="1" x14ac:dyDescent="0.3">
      <c r="A1288" s="15">
        <v>1284</v>
      </c>
      <c r="B1288" s="49">
        <f t="shared" ref="B1288:B1351" si="130">H1287</f>
        <v>85793.285999999993</v>
      </c>
      <c r="C1288" s="41">
        <f t="shared" si="128"/>
        <v>128.69</v>
      </c>
      <c r="D1288" s="41"/>
      <c r="E1288" s="41">
        <f t="shared" si="127"/>
        <v>128.69</v>
      </c>
      <c r="F1288" s="41">
        <f t="shared" si="129"/>
        <v>122.2555</v>
      </c>
      <c r="G1288" s="41">
        <f t="shared" si="125"/>
        <v>0</v>
      </c>
      <c r="H1288" s="41">
        <f t="shared" si="126"/>
        <v>85915.541499999992</v>
      </c>
      <c r="I1288" s="45"/>
      <c r="J1288" s="46"/>
      <c r="K1288" s="45"/>
      <c r="M1288" s="162"/>
    </row>
    <row r="1289" spans="1:13" hidden="1" outlineLevel="1" x14ac:dyDescent="0.3">
      <c r="A1289" s="15">
        <v>1285</v>
      </c>
      <c r="B1289" s="49">
        <f t="shared" si="130"/>
        <v>85915.541499999992</v>
      </c>
      <c r="C1289" s="41">
        <f t="shared" si="128"/>
        <v>128.87</v>
      </c>
      <c r="D1289" s="41"/>
      <c r="E1289" s="41">
        <f t="shared" si="127"/>
        <v>128.87</v>
      </c>
      <c r="F1289" s="41">
        <f t="shared" si="129"/>
        <v>122.4265</v>
      </c>
      <c r="G1289" s="41">
        <f t="shared" si="125"/>
        <v>0</v>
      </c>
      <c r="H1289" s="41">
        <f t="shared" si="126"/>
        <v>86037.967999999993</v>
      </c>
      <c r="I1289" s="45"/>
      <c r="J1289" s="46"/>
      <c r="K1289" s="45"/>
      <c r="M1289" s="162"/>
    </row>
    <row r="1290" spans="1:13" hidden="1" outlineLevel="1" x14ac:dyDescent="0.3">
      <c r="A1290" s="15">
        <v>1286</v>
      </c>
      <c r="B1290" s="49">
        <f t="shared" si="130"/>
        <v>86037.967999999993</v>
      </c>
      <c r="C1290" s="41">
        <f t="shared" si="128"/>
        <v>129.06</v>
      </c>
      <c r="D1290" s="41"/>
      <c r="E1290" s="41">
        <f t="shared" si="127"/>
        <v>129.06</v>
      </c>
      <c r="F1290" s="41">
        <f t="shared" si="129"/>
        <v>122.607</v>
      </c>
      <c r="G1290" s="41">
        <f t="shared" si="125"/>
        <v>0</v>
      </c>
      <c r="H1290" s="41">
        <f t="shared" si="126"/>
        <v>86160.574999999997</v>
      </c>
      <c r="I1290" s="45"/>
      <c r="J1290" s="46"/>
      <c r="K1290" s="45"/>
      <c r="M1290" s="162"/>
    </row>
    <row r="1291" spans="1:13" hidden="1" outlineLevel="1" x14ac:dyDescent="0.3">
      <c r="A1291" s="15">
        <v>1287</v>
      </c>
      <c r="B1291" s="49">
        <f t="shared" si="130"/>
        <v>86160.574999999997</v>
      </c>
      <c r="C1291" s="41">
        <f t="shared" si="128"/>
        <v>129.24</v>
      </c>
      <c r="D1291" s="41"/>
      <c r="E1291" s="41">
        <f t="shared" si="127"/>
        <v>129.24</v>
      </c>
      <c r="F1291" s="41">
        <f t="shared" si="129"/>
        <v>122.77800000000001</v>
      </c>
      <c r="G1291" s="41">
        <f t="shared" si="125"/>
        <v>0</v>
      </c>
      <c r="H1291" s="41">
        <f t="shared" si="126"/>
        <v>86283.353000000003</v>
      </c>
      <c r="I1291" s="45"/>
      <c r="J1291" s="46"/>
      <c r="K1291" s="45"/>
      <c r="M1291" s="162"/>
    </row>
    <row r="1292" spans="1:13" hidden="1" outlineLevel="1" x14ac:dyDescent="0.3">
      <c r="A1292" s="15">
        <v>1288</v>
      </c>
      <c r="B1292" s="49">
        <f t="shared" si="130"/>
        <v>86283.353000000003</v>
      </c>
      <c r="C1292" s="41">
        <f t="shared" si="128"/>
        <v>129.43</v>
      </c>
      <c r="D1292" s="41"/>
      <c r="E1292" s="41">
        <f t="shared" si="127"/>
        <v>129.43</v>
      </c>
      <c r="F1292" s="41">
        <f t="shared" si="129"/>
        <v>122.9585</v>
      </c>
      <c r="G1292" s="41">
        <f t="shared" si="125"/>
        <v>0</v>
      </c>
      <c r="H1292" s="41">
        <f t="shared" si="126"/>
        <v>86406.311499999996</v>
      </c>
      <c r="I1292" s="45"/>
      <c r="J1292" s="46"/>
      <c r="K1292" s="45"/>
      <c r="M1292" s="162"/>
    </row>
    <row r="1293" spans="1:13" hidden="1" outlineLevel="1" x14ac:dyDescent="0.3">
      <c r="A1293" s="15">
        <v>1289</v>
      </c>
      <c r="B1293" s="49">
        <f t="shared" si="130"/>
        <v>86406.311499999996</v>
      </c>
      <c r="C1293" s="41">
        <f t="shared" si="128"/>
        <v>129.61000000000001</v>
      </c>
      <c r="D1293" s="41"/>
      <c r="E1293" s="41">
        <f t="shared" si="127"/>
        <v>129.61000000000001</v>
      </c>
      <c r="F1293" s="41">
        <f t="shared" si="129"/>
        <v>123.12950000000001</v>
      </c>
      <c r="G1293" s="41">
        <f t="shared" si="125"/>
        <v>0</v>
      </c>
      <c r="H1293" s="41">
        <f t="shared" si="126"/>
        <v>86529.440999999992</v>
      </c>
      <c r="I1293" s="45"/>
      <c r="J1293" s="46"/>
      <c r="K1293" s="45"/>
      <c r="M1293" s="162"/>
    </row>
    <row r="1294" spans="1:13" hidden="1" outlineLevel="1" x14ac:dyDescent="0.3">
      <c r="A1294" s="15">
        <v>1290</v>
      </c>
      <c r="B1294" s="49">
        <f t="shared" si="130"/>
        <v>86529.440999999992</v>
      </c>
      <c r="C1294" s="41">
        <f t="shared" si="128"/>
        <v>129.79</v>
      </c>
      <c r="D1294" s="41">
        <f>D1054</f>
        <v>200</v>
      </c>
      <c r="E1294" s="41">
        <f t="shared" si="127"/>
        <v>129.79</v>
      </c>
      <c r="F1294" s="41">
        <f t="shared" si="129"/>
        <v>123.30049999999999</v>
      </c>
      <c r="G1294" s="41">
        <f t="shared" si="125"/>
        <v>0</v>
      </c>
      <c r="H1294" s="41">
        <f t="shared" si="126"/>
        <v>86842.741499999989</v>
      </c>
      <c r="I1294" s="47">
        <f>D1294+I1264</f>
        <v>18600</v>
      </c>
      <c r="J1294" s="41"/>
      <c r="K1294" s="45"/>
      <c r="M1294" s="162"/>
    </row>
    <row r="1295" spans="1:13" hidden="1" outlineLevel="1" x14ac:dyDescent="0.3">
      <c r="A1295" s="15">
        <v>1291</v>
      </c>
      <c r="B1295" s="49">
        <f t="shared" si="130"/>
        <v>86842.741499999989</v>
      </c>
      <c r="C1295" s="41">
        <f t="shared" si="128"/>
        <v>130.26</v>
      </c>
      <c r="D1295" s="41"/>
      <c r="E1295" s="41">
        <f t="shared" si="127"/>
        <v>130.26</v>
      </c>
      <c r="F1295" s="41">
        <f t="shared" si="129"/>
        <v>123.74699999999999</v>
      </c>
      <c r="G1295" s="41">
        <f t="shared" si="125"/>
        <v>0</v>
      </c>
      <c r="H1295" s="41">
        <f t="shared" si="126"/>
        <v>86966.488499999992</v>
      </c>
      <c r="I1295" s="45"/>
      <c r="J1295" s="46"/>
      <c r="K1295" s="45"/>
      <c r="M1295" s="162"/>
    </row>
    <row r="1296" spans="1:13" hidden="1" outlineLevel="1" x14ac:dyDescent="0.3">
      <c r="A1296" s="15">
        <v>1292</v>
      </c>
      <c r="B1296" s="49">
        <f t="shared" si="130"/>
        <v>86966.488499999992</v>
      </c>
      <c r="C1296" s="41">
        <f t="shared" si="128"/>
        <v>130.44999999999999</v>
      </c>
      <c r="D1296" s="41"/>
      <c r="E1296" s="41">
        <f t="shared" si="127"/>
        <v>130.44999999999999</v>
      </c>
      <c r="F1296" s="41">
        <f t="shared" si="129"/>
        <v>123.92749999999998</v>
      </c>
      <c r="G1296" s="41">
        <f t="shared" si="125"/>
        <v>0</v>
      </c>
      <c r="H1296" s="41">
        <f t="shared" si="126"/>
        <v>87090.415999999997</v>
      </c>
      <c r="I1296" s="45"/>
      <c r="J1296" s="46"/>
      <c r="K1296" s="45"/>
      <c r="M1296" s="162"/>
    </row>
    <row r="1297" spans="1:13" hidden="1" outlineLevel="1" x14ac:dyDescent="0.3">
      <c r="A1297" s="15">
        <v>1293</v>
      </c>
      <c r="B1297" s="49">
        <f t="shared" si="130"/>
        <v>87090.415999999997</v>
      </c>
      <c r="C1297" s="41">
        <f t="shared" si="128"/>
        <v>130.63999999999999</v>
      </c>
      <c r="D1297" s="41"/>
      <c r="E1297" s="41">
        <f t="shared" si="127"/>
        <v>130.63999999999999</v>
      </c>
      <c r="F1297" s="41">
        <f t="shared" si="129"/>
        <v>124.10799999999998</v>
      </c>
      <c r="G1297" s="41">
        <f t="shared" si="125"/>
        <v>0</v>
      </c>
      <c r="H1297" s="41">
        <f t="shared" si="126"/>
        <v>87214.52399999999</v>
      </c>
      <c r="I1297" s="45"/>
      <c r="J1297" s="46"/>
      <c r="K1297" s="45"/>
      <c r="M1297" s="162"/>
    </row>
    <row r="1298" spans="1:13" hidden="1" outlineLevel="1" x14ac:dyDescent="0.3">
      <c r="A1298" s="15">
        <v>1294</v>
      </c>
      <c r="B1298" s="49">
        <f t="shared" si="130"/>
        <v>87214.52399999999</v>
      </c>
      <c r="C1298" s="41">
        <f t="shared" si="128"/>
        <v>130.82</v>
      </c>
      <c r="D1298" s="41"/>
      <c r="E1298" s="41">
        <f t="shared" si="127"/>
        <v>130.82</v>
      </c>
      <c r="F1298" s="41">
        <f t="shared" si="129"/>
        <v>124.27899999999998</v>
      </c>
      <c r="G1298" s="41">
        <f t="shared" si="125"/>
        <v>0</v>
      </c>
      <c r="H1298" s="41">
        <f t="shared" si="126"/>
        <v>87338.802999999985</v>
      </c>
      <c r="I1298" s="45"/>
      <c r="J1298" s="46"/>
      <c r="K1298" s="45"/>
      <c r="M1298" s="162"/>
    </row>
    <row r="1299" spans="1:13" hidden="1" outlineLevel="1" x14ac:dyDescent="0.3">
      <c r="A1299" s="15">
        <v>1295</v>
      </c>
      <c r="B1299" s="49">
        <f t="shared" si="130"/>
        <v>87338.802999999985</v>
      </c>
      <c r="C1299" s="41">
        <f t="shared" si="128"/>
        <v>131.01</v>
      </c>
      <c r="D1299" s="41"/>
      <c r="E1299" s="41">
        <f t="shared" si="127"/>
        <v>131.01</v>
      </c>
      <c r="F1299" s="41">
        <f t="shared" si="129"/>
        <v>124.45949999999999</v>
      </c>
      <c r="G1299" s="41">
        <f t="shared" si="125"/>
        <v>0</v>
      </c>
      <c r="H1299" s="41">
        <f t="shared" si="126"/>
        <v>87463.262499999983</v>
      </c>
      <c r="I1299" s="45"/>
      <c r="J1299" s="46"/>
      <c r="K1299" s="45"/>
      <c r="M1299" s="162"/>
    </row>
    <row r="1300" spans="1:13" hidden="1" outlineLevel="1" x14ac:dyDescent="0.3">
      <c r="A1300" s="15">
        <v>1296</v>
      </c>
      <c r="B1300" s="49">
        <f t="shared" si="130"/>
        <v>87463.262499999983</v>
      </c>
      <c r="C1300" s="41">
        <f t="shared" si="128"/>
        <v>131.19</v>
      </c>
      <c r="D1300" s="41"/>
      <c r="E1300" s="41">
        <f t="shared" si="127"/>
        <v>131.19</v>
      </c>
      <c r="F1300" s="41">
        <f t="shared" si="129"/>
        <v>124.6305</v>
      </c>
      <c r="G1300" s="41">
        <f t="shared" si="125"/>
        <v>0</v>
      </c>
      <c r="H1300" s="41">
        <f t="shared" si="126"/>
        <v>87587.892999999982</v>
      </c>
      <c r="I1300" s="45"/>
      <c r="J1300" s="46"/>
      <c r="K1300" s="45"/>
      <c r="M1300" s="162"/>
    </row>
    <row r="1301" spans="1:13" hidden="1" outlineLevel="1" x14ac:dyDescent="0.3">
      <c r="A1301" s="15">
        <v>1297</v>
      </c>
      <c r="B1301" s="49">
        <f t="shared" si="130"/>
        <v>87587.892999999982</v>
      </c>
      <c r="C1301" s="41">
        <f t="shared" si="128"/>
        <v>131.38</v>
      </c>
      <c r="D1301" s="41"/>
      <c r="E1301" s="41">
        <f t="shared" si="127"/>
        <v>131.38</v>
      </c>
      <c r="F1301" s="41">
        <f t="shared" si="129"/>
        <v>124.81099999999999</v>
      </c>
      <c r="G1301" s="41">
        <f t="shared" si="125"/>
        <v>0</v>
      </c>
      <c r="H1301" s="41">
        <f t="shared" si="126"/>
        <v>87712.703999999983</v>
      </c>
      <c r="I1301" s="45"/>
      <c r="J1301" s="46"/>
      <c r="K1301" s="45"/>
      <c r="M1301" s="162"/>
    </row>
    <row r="1302" spans="1:13" hidden="1" outlineLevel="1" x14ac:dyDescent="0.3">
      <c r="A1302" s="15">
        <v>1298</v>
      </c>
      <c r="B1302" s="49">
        <f t="shared" si="130"/>
        <v>87712.703999999983</v>
      </c>
      <c r="C1302" s="41">
        <f t="shared" si="128"/>
        <v>131.57</v>
      </c>
      <c r="D1302" s="41"/>
      <c r="E1302" s="41">
        <f t="shared" si="127"/>
        <v>131.57</v>
      </c>
      <c r="F1302" s="41">
        <f t="shared" si="129"/>
        <v>124.99149999999999</v>
      </c>
      <c r="G1302" s="41">
        <f t="shared" si="125"/>
        <v>0</v>
      </c>
      <c r="H1302" s="41">
        <f t="shared" si="126"/>
        <v>87837.695499999987</v>
      </c>
      <c r="I1302" s="45"/>
      <c r="J1302" s="46"/>
      <c r="K1302" s="45"/>
      <c r="M1302" s="162"/>
    </row>
    <row r="1303" spans="1:13" hidden="1" outlineLevel="1" x14ac:dyDescent="0.3">
      <c r="A1303" s="15">
        <v>1299</v>
      </c>
      <c r="B1303" s="49">
        <f t="shared" si="130"/>
        <v>87837.695499999987</v>
      </c>
      <c r="C1303" s="41">
        <f t="shared" si="128"/>
        <v>131.76</v>
      </c>
      <c r="D1303" s="41"/>
      <c r="E1303" s="41">
        <f t="shared" si="127"/>
        <v>131.76</v>
      </c>
      <c r="F1303" s="41">
        <f t="shared" si="129"/>
        <v>125.17199999999998</v>
      </c>
      <c r="G1303" s="41">
        <f t="shared" si="125"/>
        <v>0</v>
      </c>
      <c r="H1303" s="41">
        <f t="shared" si="126"/>
        <v>87962.867499999993</v>
      </c>
      <c r="I1303" s="45"/>
      <c r="J1303" s="46"/>
      <c r="K1303" s="45"/>
      <c r="M1303" s="162"/>
    </row>
    <row r="1304" spans="1:13" hidden="1" outlineLevel="1" x14ac:dyDescent="0.3">
      <c r="A1304" s="15">
        <v>1300</v>
      </c>
      <c r="B1304" s="49">
        <f t="shared" si="130"/>
        <v>87962.867499999993</v>
      </c>
      <c r="C1304" s="41">
        <f t="shared" si="128"/>
        <v>131.94</v>
      </c>
      <c r="D1304" s="41"/>
      <c r="E1304" s="41">
        <f t="shared" si="127"/>
        <v>131.94</v>
      </c>
      <c r="F1304" s="41">
        <f t="shared" si="129"/>
        <v>125.34299999999999</v>
      </c>
      <c r="G1304" s="41">
        <f t="shared" ref="G1304:G1367" si="131">IF(F1304&gt;0,0,E1304-F1304)</f>
        <v>0</v>
      </c>
      <c r="H1304" s="41">
        <f t="shared" si="126"/>
        <v>88088.210499999986</v>
      </c>
      <c r="I1304" s="45"/>
      <c r="J1304" s="46"/>
      <c r="K1304" s="45"/>
      <c r="M1304" s="162"/>
    </row>
    <row r="1305" spans="1:13" hidden="1" outlineLevel="1" x14ac:dyDescent="0.3">
      <c r="A1305" s="15">
        <v>1301</v>
      </c>
      <c r="B1305" s="49">
        <f t="shared" si="130"/>
        <v>88088.210499999986</v>
      </c>
      <c r="C1305" s="41">
        <f t="shared" si="128"/>
        <v>132.13</v>
      </c>
      <c r="D1305" s="41"/>
      <c r="E1305" s="41">
        <f t="shared" si="127"/>
        <v>132.13</v>
      </c>
      <c r="F1305" s="41">
        <f t="shared" si="129"/>
        <v>125.52349999999998</v>
      </c>
      <c r="G1305" s="41">
        <f t="shared" si="131"/>
        <v>0</v>
      </c>
      <c r="H1305" s="41">
        <f t="shared" si="126"/>
        <v>88213.733999999982</v>
      </c>
      <c r="I1305" s="45"/>
      <c r="J1305" s="46"/>
      <c r="K1305" s="45"/>
      <c r="M1305" s="162"/>
    </row>
    <row r="1306" spans="1:13" hidden="1" outlineLevel="1" x14ac:dyDescent="0.3">
      <c r="A1306" s="15">
        <v>1302</v>
      </c>
      <c r="B1306" s="49">
        <f t="shared" si="130"/>
        <v>88213.733999999982</v>
      </c>
      <c r="C1306" s="41">
        <f t="shared" si="128"/>
        <v>132.32</v>
      </c>
      <c r="D1306" s="41"/>
      <c r="E1306" s="41">
        <f t="shared" si="127"/>
        <v>132.32</v>
      </c>
      <c r="F1306" s="41">
        <f t="shared" si="129"/>
        <v>125.70399999999999</v>
      </c>
      <c r="G1306" s="41">
        <f t="shared" si="131"/>
        <v>0</v>
      </c>
      <c r="H1306" s="41">
        <f t="shared" si="126"/>
        <v>88339.43799999998</v>
      </c>
      <c r="I1306" s="45"/>
      <c r="J1306" s="46"/>
      <c r="K1306" s="45"/>
      <c r="M1306" s="162"/>
    </row>
    <row r="1307" spans="1:13" hidden="1" outlineLevel="1" x14ac:dyDescent="0.3">
      <c r="A1307" s="15">
        <v>1303</v>
      </c>
      <c r="B1307" s="49">
        <f t="shared" si="130"/>
        <v>88339.43799999998</v>
      </c>
      <c r="C1307" s="41">
        <f t="shared" si="128"/>
        <v>132.51</v>
      </c>
      <c r="D1307" s="41"/>
      <c r="E1307" s="41">
        <f t="shared" si="127"/>
        <v>132.51</v>
      </c>
      <c r="F1307" s="41">
        <f t="shared" si="129"/>
        <v>125.88449999999999</v>
      </c>
      <c r="G1307" s="41">
        <f t="shared" si="131"/>
        <v>0</v>
      </c>
      <c r="H1307" s="41">
        <f t="shared" si="126"/>
        <v>88465.32249999998</v>
      </c>
      <c r="I1307" s="45"/>
      <c r="J1307" s="46"/>
      <c r="K1307" s="45"/>
      <c r="M1307" s="162"/>
    </row>
    <row r="1308" spans="1:13" hidden="1" outlineLevel="1" x14ac:dyDescent="0.3">
      <c r="A1308" s="15">
        <v>1304</v>
      </c>
      <c r="B1308" s="49">
        <f t="shared" si="130"/>
        <v>88465.32249999998</v>
      </c>
      <c r="C1308" s="41">
        <f t="shared" si="128"/>
        <v>132.69999999999999</v>
      </c>
      <c r="D1308" s="41"/>
      <c r="E1308" s="41">
        <f t="shared" si="127"/>
        <v>132.69999999999999</v>
      </c>
      <c r="F1308" s="41">
        <f t="shared" si="129"/>
        <v>126.06499999999998</v>
      </c>
      <c r="G1308" s="41">
        <f t="shared" si="131"/>
        <v>0</v>
      </c>
      <c r="H1308" s="41">
        <f t="shared" si="126"/>
        <v>88591.387499999983</v>
      </c>
      <c r="I1308" s="45"/>
      <c r="J1308" s="46"/>
      <c r="K1308" s="45"/>
      <c r="M1308" s="162"/>
    </row>
    <row r="1309" spans="1:13" hidden="1" outlineLevel="1" x14ac:dyDescent="0.3">
      <c r="A1309" s="15">
        <v>1305</v>
      </c>
      <c r="B1309" s="49">
        <f t="shared" si="130"/>
        <v>88591.387499999983</v>
      </c>
      <c r="C1309" s="41">
        <f t="shared" si="128"/>
        <v>132.88999999999999</v>
      </c>
      <c r="D1309" s="41"/>
      <c r="E1309" s="41">
        <f t="shared" si="127"/>
        <v>132.88999999999999</v>
      </c>
      <c r="F1309" s="41">
        <f t="shared" si="129"/>
        <v>126.24549999999998</v>
      </c>
      <c r="G1309" s="41">
        <f t="shared" si="131"/>
        <v>0</v>
      </c>
      <c r="H1309" s="41">
        <f t="shared" si="126"/>
        <v>88717.632999999987</v>
      </c>
      <c r="I1309" s="45"/>
      <c r="J1309" s="46"/>
      <c r="K1309" s="45"/>
      <c r="M1309" s="162"/>
    </row>
    <row r="1310" spans="1:13" hidden="1" outlineLevel="1" x14ac:dyDescent="0.3">
      <c r="A1310" s="15">
        <v>1306</v>
      </c>
      <c r="B1310" s="49">
        <f t="shared" si="130"/>
        <v>88717.632999999987</v>
      </c>
      <c r="C1310" s="41">
        <f t="shared" si="128"/>
        <v>133.08000000000001</v>
      </c>
      <c r="D1310" s="41"/>
      <c r="E1310" s="41">
        <f t="shared" si="127"/>
        <v>133.08000000000001</v>
      </c>
      <c r="F1310" s="41">
        <f t="shared" si="129"/>
        <v>126.426</v>
      </c>
      <c r="G1310" s="41">
        <f t="shared" si="131"/>
        <v>0</v>
      </c>
      <c r="H1310" s="41">
        <f t="shared" si="126"/>
        <v>88844.058999999994</v>
      </c>
      <c r="I1310" s="45"/>
      <c r="J1310" s="46"/>
      <c r="K1310" s="45"/>
      <c r="M1310" s="162"/>
    </row>
    <row r="1311" spans="1:13" hidden="1" outlineLevel="1" x14ac:dyDescent="0.3">
      <c r="A1311" s="15">
        <v>1307</v>
      </c>
      <c r="B1311" s="49">
        <f t="shared" si="130"/>
        <v>88844.058999999994</v>
      </c>
      <c r="C1311" s="41">
        <f t="shared" si="128"/>
        <v>133.27000000000001</v>
      </c>
      <c r="D1311" s="41"/>
      <c r="E1311" s="41">
        <f t="shared" si="127"/>
        <v>133.27000000000001</v>
      </c>
      <c r="F1311" s="41">
        <f t="shared" si="129"/>
        <v>126.6065</v>
      </c>
      <c r="G1311" s="41">
        <f t="shared" si="131"/>
        <v>0</v>
      </c>
      <c r="H1311" s="41">
        <f t="shared" si="126"/>
        <v>88970.665499999988</v>
      </c>
      <c r="I1311" s="45"/>
      <c r="J1311" s="46"/>
      <c r="K1311" s="45"/>
      <c r="M1311" s="162"/>
    </row>
    <row r="1312" spans="1:13" hidden="1" outlineLevel="1" x14ac:dyDescent="0.3">
      <c r="A1312" s="15">
        <v>1308</v>
      </c>
      <c r="B1312" s="49">
        <f t="shared" si="130"/>
        <v>88970.665499999988</v>
      </c>
      <c r="C1312" s="41">
        <f t="shared" si="128"/>
        <v>133.46</v>
      </c>
      <c r="D1312" s="41"/>
      <c r="E1312" s="41">
        <f t="shared" si="127"/>
        <v>133.46</v>
      </c>
      <c r="F1312" s="41">
        <f t="shared" si="129"/>
        <v>126.78700000000001</v>
      </c>
      <c r="G1312" s="41">
        <f t="shared" si="131"/>
        <v>0</v>
      </c>
      <c r="H1312" s="41">
        <f t="shared" si="126"/>
        <v>89097.452499999985</v>
      </c>
      <c r="I1312" s="45"/>
      <c r="J1312" s="46"/>
      <c r="K1312" s="45"/>
      <c r="M1312" s="162"/>
    </row>
    <row r="1313" spans="1:13" hidden="1" outlineLevel="1" x14ac:dyDescent="0.3">
      <c r="A1313" s="15">
        <v>1309</v>
      </c>
      <c r="B1313" s="49">
        <f t="shared" si="130"/>
        <v>89097.452499999985</v>
      </c>
      <c r="C1313" s="41">
        <f t="shared" si="128"/>
        <v>133.65</v>
      </c>
      <c r="D1313" s="41"/>
      <c r="E1313" s="41">
        <f t="shared" si="127"/>
        <v>133.65</v>
      </c>
      <c r="F1313" s="41">
        <f t="shared" si="129"/>
        <v>126.9675</v>
      </c>
      <c r="G1313" s="41">
        <f t="shared" si="131"/>
        <v>0</v>
      </c>
      <c r="H1313" s="41">
        <f t="shared" si="126"/>
        <v>89224.419999999984</v>
      </c>
      <c r="I1313" s="45"/>
      <c r="J1313" s="46"/>
      <c r="K1313" s="45"/>
      <c r="M1313" s="162"/>
    </row>
    <row r="1314" spans="1:13" hidden="1" outlineLevel="1" x14ac:dyDescent="0.3">
      <c r="A1314" s="15">
        <v>1310</v>
      </c>
      <c r="B1314" s="49">
        <f t="shared" si="130"/>
        <v>89224.419999999984</v>
      </c>
      <c r="C1314" s="41">
        <f t="shared" si="128"/>
        <v>133.84</v>
      </c>
      <c r="D1314" s="41"/>
      <c r="E1314" s="41">
        <f t="shared" si="127"/>
        <v>133.84</v>
      </c>
      <c r="F1314" s="41">
        <f t="shared" si="129"/>
        <v>127.148</v>
      </c>
      <c r="G1314" s="41">
        <f t="shared" si="131"/>
        <v>0</v>
      </c>
      <c r="H1314" s="41">
        <f t="shared" ref="H1314:H1377" si="132">B1314+F1314+(D1314*gebuehr)</f>
        <v>89351.567999999985</v>
      </c>
      <c r="I1314" s="45"/>
      <c r="J1314" s="46"/>
      <c r="K1314" s="45"/>
      <c r="M1314" s="162"/>
    </row>
    <row r="1315" spans="1:13" hidden="1" outlineLevel="1" x14ac:dyDescent="0.3">
      <c r="A1315" s="15">
        <v>1311</v>
      </c>
      <c r="B1315" s="49">
        <f t="shared" si="130"/>
        <v>89351.567999999985</v>
      </c>
      <c r="C1315" s="41">
        <f t="shared" si="128"/>
        <v>134.03</v>
      </c>
      <c r="D1315" s="41"/>
      <c r="E1315" s="41">
        <f t="shared" si="127"/>
        <v>134.03</v>
      </c>
      <c r="F1315" s="41">
        <f t="shared" si="129"/>
        <v>127.32849999999999</v>
      </c>
      <c r="G1315" s="41">
        <f t="shared" si="131"/>
        <v>0</v>
      </c>
      <c r="H1315" s="41">
        <f t="shared" si="132"/>
        <v>89478.896499999988</v>
      </c>
      <c r="I1315" s="45"/>
      <c r="J1315" s="46"/>
      <c r="K1315" s="45"/>
      <c r="M1315" s="162"/>
    </row>
    <row r="1316" spans="1:13" hidden="1" outlineLevel="1" x14ac:dyDescent="0.3">
      <c r="A1316" s="15">
        <v>1312</v>
      </c>
      <c r="B1316" s="49">
        <f t="shared" si="130"/>
        <v>89478.896499999988</v>
      </c>
      <c r="C1316" s="41">
        <f t="shared" si="128"/>
        <v>134.22</v>
      </c>
      <c r="D1316" s="41"/>
      <c r="E1316" s="41">
        <f t="shared" si="127"/>
        <v>134.22</v>
      </c>
      <c r="F1316" s="41">
        <f t="shared" si="129"/>
        <v>127.50899999999999</v>
      </c>
      <c r="G1316" s="41">
        <f t="shared" si="131"/>
        <v>0</v>
      </c>
      <c r="H1316" s="41">
        <f t="shared" si="132"/>
        <v>89606.405499999993</v>
      </c>
      <c r="I1316" s="45"/>
      <c r="J1316" s="46"/>
      <c r="K1316" s="45"/>
      <c r="M1316" s="162"/>
    </row>
    <row r="1317" spans="1:13" hidden="1" outlineLevel="1" x14ac:dyDescent="0.3">
      <c r="A1317" s="15">
        <v>1313</v>
      </c>
      <c r="B1317" s="49">
        <f t="shared" si="130"/>
        <v>89606.405499999993</v>
      </c>
      <c r="C1317" s="41">
        <f t="shared" si="128"/>
        <v>134.41</v>
      </c>
      <c r="D1317" s="41"/>
      <c r="E1317" s="41">
        <f t="shared" si="127"/>
        <v>134.41</v>
      </c>
      <c r="F1317" s="41">
        <f t="shared" si="129"/>
        <v>127.6895</v>
      </c>
      <c r="G1317" s="41">
        <f t="shared" si="131"/>
        <v>0</v>
      </c>
      <c r="H1317" s="41">
        <f t="shared" si="132"/>
        <v>89734.094999999987</v>
      </c>
      <c r="I1317" s="45"/>
      <c r="J1317" s="46"/>
      <c r="K1317" s="45"/>
      <c r="M1317" s="162"/>
    </row>
    <row r="1318" spans="1:13" hidden="1" outlineLevel="1" x14ac:dyDescent="0.3">
      <c r="A1318" s="15">
        <v>1314</v>
      </c>
      <c r="B1318" s="49">
        <f t="shared" si="130"/>
        <v>89734.094999999987</v>
      </c>
      <c r="C1318" s="41">
        <f t="shared" si="128"/>
        <v>134.6</v>
      </c>
      <c r="D1318" s="41"/>
      <c r="E1318" s="41">
        <f t="shared" si="127"/>
        <v>134.6</v>
      </c>
      <c r="F1318" s="41">
        <f t="shared" si="129"/>
        <v>127.86999999999999</v>
      </c>
      <c r="G1318" s="41">
        <f t="shared" si="131"/>
        <v>0</v>
      </c>
      <c r="H1318" s="41">
        <f t="shared" si="132"/>
        <v>89861.964999999982</v>
      </c>
      <c r="I1318" s="45"/>
      <c r="J1318" s="46"/>
      <c r="K1318" s="45"/>
      <c r="M1318" s="162"/>
    </row>
    <row r="1319" spans="1:13" hidden="1" outlineLevel="1" x14ac:dyDescent="0.3">
      <c r="A1319" s="15">
        <v>1315</v>
      </c>
      <c r="B1319" s="49">
        <f t="shared" si="130"/>
        <v>89861.964999999982</v>
      </c>
      <c r="C1319" s="41">
        <f t="shared" si="128"/>
        <v>134.79</v>
      </c>
      <c r="D1319" s="41"/>
      <c r="E1319" s="41">
        <f t="shared" si="127"/>
        <v>134.79</v>
      </c>
      <c r="F1319" s="41">
        <f t="shared" si="129"/>
        <v>128.0505</v>
      </c>
      <c r="G1319" s="41">
        <f t="shared" si="131"/>
        <v>0</v>
      </c>
      <c r="H1319" s="41">
        <f t="shared" si="132"/>
        <v>89990.01549999998</v>
      </c>
      <c r="I1319" s="45"/>
      <c r="J1319" s="46"/>
      <c r="K1319" s="45"/>
      <c r="M1319" s="162"/>
    </row>
    <row r="1320" spans="1:13" hidden="1" outlineLevel="1" x14ac:dyDescent="0.3">
      <c r="A1320" s="15">
        <v>1316</v>
      </c>
      <c r="B1320" s="49">
        <f t="shared" si="130"/>
        <v>89990.01549999998</v>
      </c>
      <c r="C1320" s="41">
        <f t="shared" si="128"/>
        <v>134.99</v>
      </c>
      <c r="D1320" s="41"/>
      <c r="E1320" s="41">
        <f t="shared" si="127"/>
        <v>134.99</v>
      </c>
      <c r="F1320" s="41">
        <f t="shared" si="129"/>
        <v>128.2405</v>
      </c>
      <c r="G1320" s="41">
        <f t="shared" si="131"/>
        <v>0</v>
      </c>
      <c r="H1320" s="41">
        <f t="shared" si="132"/>
        <v>90118.255999999979</v>
      </c>
      <c r="I1320" s="45"/>
      <c r="J1320" s="46"/>
      <c r="K1320" s="45"/>
      <c r="M1320" s="162"/>
    </row>
    <row r="1321" spans="1:13" hidden="1" outlineLevel="1" x14ac:dyDescent="0.3">
      <c r="A1321" s="15">
        <v>1317</v>
      </c>
      <c r="B1321" s="49">
        <f t="shared" si="130"/>
        <v>90118.255999999979</v>
      </c>
      <c r="C1321" s="41">
        <f t="shared" si="128"/>
        <v>135.18</v>
      </c>
      <c r="D1321" s="41"/>
      <c r="E1321" s="41">
        <f t="shared" si="127"/>
        <v>135.18</v>
      </c>
      <c r="F1321" s="41">
        <f t="shared" si="129"/>
        <v>128.42099999999999</v>
      </c>
      <c r="G1321" s="41">
        <f t="shared" si="131"/>
        <v>0</v>
      </c>
      <c r="H1321" s="41">
        <f t="shared" si="132"/>
        <v>90246.676999999981</v>
      </c>
      <c r="I1321" s="45"/>
      <c r="J1321" s="46"/>
      <c r="K1321" s="45"/>
      <c r="M1321" s="162"/>
    </row>
    <row r="1322" spans="1:13" hidden="1" outlineLevel="1" x14ac:dyDescent="0.3">
      <c r="A1322" s="15">
        <v>1318</v>
      </c>
      <c r="B1322" s="49">
        <f t="shared" si="130"/>
        <v>90246.676999999981</v>
      </c>
      <c r="C1322" s="41">
        <f t="shared" si="128"/>
        <v>135.37</v>
      </c>
      <c r="D1322" s="41"/>
      <c r="E1322" s="41">
        <f t="shared" si="127"/>
        <v>135.37</v>
      </c>
      <c r="F1322" s="41">
        <f t="shared" si="129"/>
        <v>128.60149999999999</v>
      </c>
      <c r="G1322" s="41">
        <f t="shared" si="131"/>
        <v>0</v>
      </c>
      <c r="H1322" s="41">
        <f t="shared" si="132"/>
        <v>90375.278499999986</v>
      </c>
      <c r="I1322" s="45"/>
      <c r="J1322" s="46"/>
      <c r="K1322" s="45"/>
      <c r="M1322" s="162"/>
    </row>
    <row r="1323" spans="1:13" hidden="1" outlineLevel="1" x14ac:dyDescent="0.3">
      <c r="A1323" s="15">
        <v>1319</v>
      </c>
      <c r="B1323" s="49">
        <f t="shared" si="130"/>
        <v>90375.278499999986</v>
      </c>
      <c r="C1323" s="41">
        <f t="shared" si="128"/>
        <v>135.56</v>
      </c>
      <c r="D1323" s="41"/>
      <c r="E1323" s="41">
        <f t="shared" si="127"/>
        <v>135.56</v>
      </c>
      <c r="F1323" s="41">
        <f t="shared" si="129"/>
        <v>128.78199999999998</v>
      </c>
      <c r="G1323" s="41">
        <f t="shared" si="131"/>
        <v>0</v>
      </c>
      <c r="H1323" s="41">
        <f t="shared" si="132"/>
        <v>90504.060499999992</v>
      </c>
      <c r="I1323" s="45"/>
      <c r="J1323" s="46"/>
      <c r="K1323" s="45"/>
      <c r="M1323" s="162"/>
    </row>
    <row r="1324" spans="1:13" hidden="1" outlineLevel="1" x14ac:dyDescent="0.3">
      <c r="A1324" s="15">
        <v>1320</v>
      </c>
      <c r="B1324" s="49">
        <f t="shared" si="130"/>
        <v>90504.060499999992</v>
      </c>
      <c r="C1324" s="41">
        <f t="shared" si="128"/>
        <v>135.76</v>
      </c>
      <c r="D1324" s="41">
        <f>D1054</f>
        <v>200</v>
      </c>
      <c r="E1324" s="41">
        <f t="shared" si="127"/>
        <v>135.76</v>
      </c>
      <c r="F1324" s="41">
        <f t="shared" si="129"/>
        <v>128.97199999999998</v>
      </c>
      <c r="G1324" s="41">
        <f t="shared" si="131"/>
        <v>0</v>
      </c>
      <c r="H1324" s="41">
        <f t="shared" si="132"/>
        <v>90823.032499999987</v>
      </c>
      <c r="I1324" s="47">
        <f>D1324+I1294</f>
        <v>18800</v>
      </c>
      <c r="J1324" s="41"/>
      <c r="K1324" s="45"/>
      <c r="M1324" s="162"/>
    </row>
    <row r="1325" spans="1:13" hidden="1" outlineLevel="1" x14ac:dyDescent="0.3">
      <c r="A1325" s="15">
        <v>1321</v>
      </c>
      <c r="B1325" s="49">
        <f t="shared" si="130"/>
        <v>90823.032499999987</v>
      </c>
      <c r="C1325" s="41">
        <f t="shared" si="128"/>
        <v>136.22999999999999</v>
      </c>
      <c r="D1325" s="41"/>
      <c r="E1325" s="41">
        <f t="shared" si="127"/>
        <v>136.22999999999999</v>
      </c>
      <c r="F1325" s="41">
        <f t="shared" si="129"/>
        <v>129.41849999999999</v>
      </c>
      <c r="G1325" s="41">
        <f t="shared" si="131"/>
        <v>0</v>
      </c>
      <c r="H1325" s="41">
        <f t="shared" si="132"/>
        <v>90952.450999999986</v>
      </c>
      <c r="I1325" s="45"/>
      <c r="J1325" s="46"/>
      <c r="K1325" s="45"/>
      <c r="M1325" s="162"/>
    </row>
    <row r="1326" spans="1:13" hidden="1" outlineLevel="1" x14ac:dyDescent="0.3">
      <c r="A1326" s="15">
        <v>1322</v>
      </c>
      <c r="B1326" s="49">
        <f t="shared" si="130"/>
        <v>90952.450999999986</v>
      </c>
      <c r="C1326" s="41">
        <f t="shared" si="128"/>
        <v>136.43</v>
      </c>
      <c r="D1326" s="41"/>
      <c r="E1326" s="41">
        <f t="shared" si="127"/>
        <v>136.43</v>
      </c>
      <c r="F1326" s="41">
        <f t="shared" si="129"/>
        <v>129.60849999999999</v>
      </c>
      <c r="G1326" s="41">
        <f t="shared" si="131"/>
        <v>0</v>
      </c>
      <c r="H1326" s="41">
        <f t="shared" si="132"/>
        <v>91082.059499999988</v>
      </c>
      <c r="I1326" s="45"/>
      <c r="J1326" s="46"/>
      <c r="K1326" s="45"/>
      <c r="M1326" s="162"/>
    </row>
    <row r="1327" spans="1:13" hidden="1" outlineLevel="1" x14ac:dyDescent="0.3">
      <c r="A1327" s="15">
        <v>1323</v>
      </c>
      <c r="B1327" s="49">
        <f t="shared" si="130"/>
        <v>91082.059499999988</v>
      </c>
      <c r="C1327" s="41">
        <f t="shared" si="128"/>
        <v>136.62</v>
      </c>
      <c r="D1327" s="41"/>
      <c r="E1327" s="41">
        <f t="shared" si="127"/>
        <v>136.62</v>
      </c>
      <c r="F1327" s="41">
        <f t="shared" si="129"/>
        <v>129.78899999999999</v>
      </c>
      <c r="G1327" s="41">
        <f t="shared" si="131"/>
        <v>0</v>
      </c>
      <c r="H1327" s="41">
        <f t="shared" si="132"/>
        <v>91211.848499999993</v>
      </c>
      <c r="I1327" s="45"/>
      <c r="J1327" s="46"/>
      <c r="K1327" s="45"/>
      <c r="M1327" s="162"/>
    </row>
    <row r="1328" spans="1:13" hidden="1" outlineLevel="1" x14ac:dyDescent="0.3">
      <c r="A1328" s="15">
        <v>1324</v>
      </c>
      <c r="B1328" s="49">
        <f t="shared" si="130"/>
        <v>91211.848499999993</v>
      </c>
      <c r="C1328" s="41">
        <f t="shared" si="128"/>
        <v>136.82</v>
      </c>
      <c r="D1328" s="41"/>
      <c r="E1328" s="41">
        <f t="shared" si="127"/>
        <v>136.82</v>
      </c>
      <c r="F1328" s="41">
        <f t="shared" si="129"/>
        <v>129.97899999999998</v>
      </c>
      <c r="G1328" s="41">
        <f t="shared" si="131"/>
        <v>0</v>
      </c>
      <c r="H1328" s="41">
        <f t="shared" si="132"/>
        <v>91341.827499999999</v>
      </c>
      <c r="I1328" s="45"/>
      <c r="J1328" s="46"/>
      <c r="K1328" s="45"/>
      <c r="M1328" s="162"/>
    </row>
    <row r="1329" spans="1:13" hidden="1" outlineLevel="1" x14ac:dyDescent="0.3">
      <c r="A1329" s="15">
        <v>1325</v>
      </c>
      <c r="B1329" s="49">
        <f t="shared" si="130"/>
        <v>91341.827499999999</v>
      </c>
      <c r="C1329" s="41">
        <f t="shared" si="128"/>
        <v>137.01</v>
      </c>
      <c r="D1329" s="41"/>
      <c r="E1329" s="41">
        <f t="shared" si="127"/>
        <v>137.01</v>
      </c>
      <c r="F1329" s="41">
        <f t="shared" si="129"/>
        <v>130.15949999999998</v>
      </c>
      <c r="G1329" s="41">
        <f t="shared" si="131"/>
        <v>0</v>
      </c>
      <c r="H1329" s="41">
        <f t="shared" si="132"/>
        <v>91471.986999999994</v>
      </c>
      <c r="I1329" s="45"/>
      <c r="J1329" s="46"/>
      <c r="K1329" s="45"/>
      <c r="M1329" s="162"/>
    </row>
    <row r="1330" spans="1:13" hidden="1" outlineLevel="1" x14ac:dyDescent="0.3">
      <c r="A1330" s="15">
        <v>1326</v>
      </c>
      <c r="B1330" s="49">
        <f t="shared" si="130"/>
        <v>91471.986999999994</v>
      </c>
      <c r="C1330" s="41">
        <f t="shared" si="128"/>
        <v>137.21</v>
      </c>
      <c r="D1330" s="41"/>
      <c r="E1330" s="41">
        <f t="shared" si="127"/>
        <v>137.21</v>
      </c>
      <c r="F1330" s="41">
        <f t="shared" si="129"/>
        <v>130.34950000000001</v>
      </c>
      <c r="G1330" s="41">
        <f t="shared" si="131"/>
        <v>0</v>
      </c>
      <c r="H1330" s="41">
        <f t="shared" si="132"/>
        <v>91602.33649999999</v>
      </c>
      <c r="I1330" s="45"/>
      <c r="J1330" s="46"/>
      <c r="K1330" s="45"/>
      <c r="M1330" s="162"/>
    </row>
    <row r="1331" spans="1:13" hidden="1" outlineLevel="1" x14ac:dyDescent="0.3">
      <c r="A1331" s="15">
        <v>1327</v>
      </c>
      <c r="B1331" s="49">
        <f t="shared" si="130"/>
        <v>91602.33649999999</v>
      </c>
      <c r="C1331" s="41">
        <f t="shared" si="128"/>
        <v>137.4</v>
      </c>
      <c r="D1331" s="41"/>
      <c r="E1331" s="41">
        <f t="shared" si="127"/>
        <v>137.4</v>
      </c>
      <c r="F1331" s="41">
        <f t="shared" si="129"/>
        <v>130.53</v>
      </c>
      <c r="G1331" s="41">
        <f t="shared" si="131"/>
        <v>0</v>
      </c>
      <c r="H1331" s="41">
        <f t="shared" si="132"/>
        <v>91732.866499999989</v>
      </c>
      <c r="I1331" s="45"/>
      <c r="J1331" s="46"/>
      <c r="K1331" s="45"/>
      <c r="M1331" s="162"/>
    </row>
    <row r="1332" spans="1:13" hidden="1" outlineLevel="1" x14ac:dyDescent="0.3">
      <c r="A1332" s="15">
        <v>1328</v>
      </c>
      <c r="B1332" s="49">
        <f t="shared" si="130"/>
        <v>91732.866499999989</v>
      </c>
      <c r="C1332" s="41">
        <f t="shared" si="128"/>
        <v>137.6</v>
      </c>
      <c r="D1332" s="41"/>
      <c r="E1332" s="41">
        <f t="shared" si="127"/>
        <v>137.6</v>
      </c>
      <c r="F1332" s="41">
        <f t="shared" si="129"/>
        <v>130.72</v>
      </c>
      <c r="G1332" s="41">
        <f t="shared" si="131"/>
        <v>0</v>
      </c>
      <c r="H1332" s="41">
        <f t="shared" si="132"/>
        <v>91863.58649999999</v>
      </c>
      <c r="I1332" s="45"/>
      <c r="J1332" s="46"/>
      <c r="K1332" s="45"/>
      <c r="M1332" s="162"/>
    </row>
    <row r="1333" spans="1:13" hidden="1" outlineLevel="1" x14ac:dyDescent="0.3">
      <c r="A1333" s="15">
        <v>1329</v>
      </c>
      <c r="B1333" s="49">
        <f t="shared" si="130"/>
        <v>91863.58649999999</v>
      </c>
      <c r="C1333" s="41">
        <f t="shared" si="128"/>
        <v>137.80000000000001</v>
      </c>
      <c r="D1333" s="41"/>
      <c r="E1333" s="41">
        <f t="shared" si="127"/>
        <v>137.80000000000001</v>
      </c>
      <c r="F1333" s="41">
        <f t="shared" si="129"/>
        <v>130.91</v>
      </c>
      <c r="G1333" s="41">
        <f t="shared" si="131"/>
        <v>0</v>
      </c>
      <c r="H1333" s="41">
        <f t="shared" si="132"/>
        <v>91994.496499999994</v>
      </c>
      <c r="I1333" s="45"/>
      <c r="J1333" s="46"/>
      <c r="K1333" s="45"/>
      <c r="M1333" s="162"/>
    </row>
    <row r="1334" spans="1:13" hidden="1" outlineLevel="1" x14ac:dyDescent="0.3">
      <c r="A1334" s="15">
        <v>1330</v>
      </c>
      <c r="B1334" s="49">
        <f t="shared" si="130"/>
        <v>91994.496499999994</v>
      </c>
      <c r="C1334" s="41">
        <f t="shared" si="128"/>
        <v>137.99</v>
      </c>
      <c r="D1334" s="41"/>
      <c r="E1334" s="41">
        <f t="shared" si="127"/>
        <v>137.99</v>
      </c>
      <c r="F1334" s="41">
        <f t="shared" si="129"/>
        <v>131.09049999999999</v>
      </c>
      <c r="G1334" s="41">
        <f t="shared" si="131"/>
        <v>0</v>
      </c>
      <c r="H1334" s="41">
        <f t="shared" si="132"/>
        <v>92125.587</v>
      </c>
      <c r="I1334" s="45"/>
      <c r="J1334" s="46"/>
      <c r="K1334" s="45"/>
      <c r="M1334" s="162"/>
    </row>
    <row r="1335" spans="1:13" hidden="1" outlineLevel="1" x14ac:dyDescent="0.3">
      <c r="A1335" s="15">
        <v>1331</v>
      </c>
      <c r="B1335" s="49">
        <f t="shared" si="130"/>
        <v>92125.587</v>
      </c>
      <c r="C1335" s="41">
        <f t="shared" si="128"/>
        <v>138.19</v>
      </c>
      <c r="D1335" s="41"/>
      <c r="E1335" s="41">
        <f t="shared" si="127"/>
        <v>138.19</v>
      </c>
      <c r="F1335" s="41">
        <f t="shared" si="129"/>
        <v>131.28049999999999</v>
      </c>
      <c r="G1335" s="41">
        <f t="shared" si="131"/>
        <v>0</v>
      </c>
      <c r="H1335" s="41">
        <f t="shared" si="132"/>
        <v>92256.867499999993</v>
      </c>
      <c r="I1335" s="45"/>
      <c r="J1335" s="46"/>
      <c r="K1335" s="45"/>
      <c r="M1335" s="162"/>
    </row>
    <row r="1336" spans="1:13" hidden="1" outlineLevel="1" x14ac:dyDescent="0.3">
      <c r="A1336" s="15">
        <v>1332</v>
      </c>
      <c r="B1336" s="49">
        <f t="shared" si="130"/>
        <v>92256.867499999993</v>
      </c>
      <c r="C1336" s="41">
        <f t="shared" si="128"/>
        <v>138.38999999999999</v>
      </c>
      <c r="D1336" s="41"/>
      <c r="E1336" s="41">
        <f t="shared" si="127"/>
        <v>138.38999999999999</v>
      </c>
      <c r="F1336" s="41">
        <f t="shared" si="129"/>
        <v>131.47049999999999</v>
      </c>
      <c r="G1336" s="41">
        <f t="shared" si="131"/>
        <v>0</v>
      </c>
      <c r="H1336" s="41">
        <f t="shared" si="132"/>
        <v>92388.337999999989</v>
      </c>
      <c r="I1336" s="45"/>
      <c r="J1336" s="46"/>
      <c r="K1336" s="45"/>
      <c r="M1336" s="162"/>
    </row>
    <row r="1337" spans="1:13" hidden="1" outlineLevel="1" x14ac:dyDescent="0.3">
      <c r="A1337" s="15">
        <v>1333</v>
      </c>
      <c r="B1337" s="49">
        <f t="shared" si="130"/>
        <v>92388.337999999989</v>
      </c>
      <c r="C1337" s="41">
        <f t="shared" si="128"/>
        <v>138.58000000000001</v>
      </c>
      <c r="D1337" s="41"/>
      <c r="E1337" s="41">
        <f t="shared" si="127"/>
        <v>138.58000000000001</v>
      </c>
      <c r="F1337" s="41">
        <f t="shared" si="129"/>
        <v>131.65100000000001</v>
      </c>
      <c r="G1337" s="41">
        <f t="shared" si="131"/>
        <v>0</v>
      </c>
      <c r="H1337" s="41">
        <f t="shared" si="132"/>
        <v>92519.988999999987</v>
      </c>
      <c r="I1337" s="45"/>
      <c r="J1337" s="46"/>
      <c r="K1337" s="45"/>
      <c r="M1337" s="162"/>
    </row>
    <row r="1338" spans="1:13" hidden="1" outlineLevel="1" x14ac:dyDescent="0.3">
      <c r="A1338" s="15">
        <v>1334</v>
      </c>
      <c r="B1338" s="50">
        <f t="shared" si="130"/>
        <v>92519.988999999987</v>
      </c>
      <c r="C1338" s="41">
        <f t="shared" si="128"/>
        <v>138.78</v>
      </c>
      <c r="D1338" s="41"/>
      <c r="E1338" s="41">
        <f t="shared" si="127"/>
        <v>138.78</v>
      </c>
      <c r="F1338" s="41">
        <f t="shared" si="129"/>
        <v>131.84100000000001</v>
      </c>
      <c r="G1338" s="41">
        <f t="shared" si="131"/>
        <v>0</v>
      </c>
      <c r="H1338" s="41">
        <f t="shared" si="132"/>
        <v>92651.829999999987</v>
      </c>
      <c r="I1338" s="45"/>
      <c r="J1338" s="46"/>
      <c r="K1338" s="45"/>
      <c r="M1338" s="162"/>
    </row>
    <row r="1339" spans="1:13" hidden="1" outlineLevel="1" x14ac:dyDescent="0.3">
      <c r="A1339" s="15">
        <v>1335</v>
      </c>
      <c r="B1339" s="49">
        <f t="shared" si="130"/>
        <v>92651.829999999987</v>
      </c>
      <c r="C1339" s="41">
        <f t="shared" si="128"/>
        <v>138.97999999999999</v>
      </c>
      <c r="D1339" s="41"/>
      <c r="E1339" s="41">
        <f t="shared" si="127"/>
        <v>138.97999999999999</v>
      </c>
      <c r="F1339" s="41">
        <f t="shared" si="129"/>
        <v>132.03099999999998</v>
      </c>
      <c r="G1339" s="41">
        <f t="shared" si="131"/>
        <v>0</v>
      </c>
      <c r="H1339" s="41">
        <f t="shared" si="132"/>
        <v>92783.86099999999</v>
      </c>
      <c r="I1339" s="45"/>
      <c r="J1339" s="46"/>
      <c r="K1339" s="45"/>
      <c r="M1339" s="162"/>
    </row>
    <row r="1340" spans="1:13" hidden="1" outlineLevel="1" x14ac:dyDescent="0.3">
      <c r="A1340" s="15">
        <v>1336</v>
      </c>
      <c r="B1340" s="49">
        <f t="shared" si="130"/>
        <v>92783.86099999999</v>
      </c>
      <c r="C1340" s="41">
        <f t="shared" si="128"/>
        <v>139.18</v>
      </c>
      <c r="D1340" s="41"/>
      <c r="E1340" s="41">
        <f t="shared" si="127"/>
        <v>139.18</v>
      </c>
      <c r="F1340" s="41">
        <f t="shared" si="129"/>
        <v>132.221</v>
      </c>
      <c r="G1340" s="41">
        <f t="shared" si="131"/>
        <v>0</v>
      </c>
      <c r="H1340" s="41">
        <f t="shared" si="132"/>
        <v>92916.081999999995</v>
      </c>
      <c r="I1340" s="45"/>
      <c r="J1340" s="46"/>
      <c r="K1340" s="45"/>
      <c r="M1340" s="162"/>
    </row>
    <row r="1341" spans="1:13" hidden="1" outlineLevel="1" x14ac:dyDescent="0.3">
      <c r="A1341" s="15">
        <v>1337</v>
      </c>
      <c r="B1341" s="49">
        <f t="shared" si="130"/>
        <v>92916.081999999995</v>
      </c>
      <c r="C1341" s="41">
        <f t="shared" si="128"/>
        <v>139.37</v>
      </c>
      <c r="D1341" s="41"/>
      <c r="E1341" s="41">
        <f t="shared" si="127"/>
        <v>139.37</v>
      </c>
      <c r="F1341" s="41">
        <f t="shared" si="129"/>
        <v>132.4015</v>
      </c>
      <c r="G1341" s="41">
        <f t="shared" si="131"/>
        <v>0</v>
      </c>
      <c r="H1341" s="41">
        <f t="shared" si="132"/>
        <v>93048.483500000002</v>
      </c>
      <c r="I1341" s="45"/>
      <c r="J1341" s="46"/>
      <c r="K1341" s="45"/>
      <c r="M1341" s="162"/>
    </row>
    <row r="1342" spans="1:13" hidden="1" outlineLevel="1" x14ac:dyDescent="0.3">
      <c r="A1342" s="15">
        <v>1338</v>
      </c>
      <c r="B1342" s="49">
        <f t="shared" si="130"/>
        <v>93048.483500000002</v>
      </c>
      <c r="C1342" s="41">
        <f t="shared" si="128"/>
        <v>139.57</v>
      </c>
      <c r="D1342" s="41"/>
      <c r="E1342" s="41">
        <f t="shared" si="127"/>
        <v>139.57</v>
      </c>
      <c r="F1342" s="41">
        <f t="shared" si="129"/>
        <v>132.5915</v>
      </c>
      <c r="G1342" s="41">
        <f t="shared" si="131"/>
        <v>0</v>
      </c>
      <c r="H1342" s="41">
        <f t="shared" si="132"/>
        <v>93181.074999999997</v>
      </c>
      <c r="I1342" s="45"/>
      <c r="J1342" s="46"/>
      <c r="K1342" s="45"/>
      <c r="M1342" s="162"/>
    </row>
    <row r="1343" spans="1:13" hidden="1" outlineLevel="1" x14ac:dyDescent="0.3">
      <c r="A1343" s="15">
        <v>1339</v>
      </c>
      <c r="B1343" s="49">
        <f t="shared" si="130"/>
        <v>93181.074999999997</v>
      </c>
      <c r="C1343" s="41">
        <f t="shared" si="128"/>
        <v>139.77000000000001</v>
      </c>
      <c r="D1343" s="41"/>
      <c r="E1343" s="41">
        <f t="shared" si="127"/>
        <v>139.77000000000001</v>
      </c>
      <c r="F1343" s="41">
        <f t="shared" si="129"/>
        <v>132.78149999999999</v>
      </c>
      <c r="G1343" s="41">
        <f t="shared" si="131"/>
        <v>0</v>
      </c>
      <c r="H1343" s="41">
        <f t="shared" si="132"/>
        <v>93313.856499999994</v>
      </c>
      <c r="I1343" s="45"/>
      <c r="J1343" s="46"/>
      <c r="K1343" s="45"/>
      <c r="M1343" s="162"/>
    </row>
    <row r="1344" spans="1:13" hidden="1" outlineLevel="1" x14ac:dyDescent="0.3">
      <c r="A1344" s="15">
        <v>1340</v>
      </c>
      <c r="B1344" s="49">
        <f t="shared" si="130"/>
        <v>93313.856499999994</v>
      </c>
      <c r="C1344" s="41">
        <f t="shared" si="128"/>
        <v>139.97</v>
      </c>
      <c r="D1344" s="41"/>
      <c r="E1344" s="41">
        <f t="shared" si="127"/>
        <v>139.97</v>
      </c>
      <c r="F1344" s="41">
        <f t="shared" si="129"/>
        <v>132.97149999999999</v>
      </c>
      <c r="G1344" s="41">
        <f t="shared" si="131"/>
        <v>0</v>
      </c>
      <c r="H1344" s="41">
        <f t="shared" si="132"/>
        <v>93446.827999999994</v>
      </c>
      <c r="I1344" s="45"/>
      <c r="J1344" s="46"/>
      <c r="K1344" s="45"/>
      <c r="M1344" s="162"/>
    </row>
    <row r="1345" spans="1:13" hidden="1" outlineLevel="1" x14ac:dyDescent="0.3">
      <c r="A1345" s="15">
        <v>1341</v>
      </c>
      <c r="B1345" s="49">
        <f t="shared" si="130"/>
        <v>93446.827999999994</v>
      </c>
      <c r="C1345" s="41">
        <f t="shared" si="128"/>
        <v>140.16999999999999</v>
      </c>
      <c r="D1345" s="41"/>
      <c r="E1345" s="41">
        <f t="shared" si="127"/>
        <v>140.16999999999999</v>
      </c>
      <c r="F1345" s="41">
        <f t="shared" si="129"/>
        <v>133.16149999999999</v>
      </c>
      <c r="G1345" s="41">
        <f t="shared" si="131"/>
        <v>0</v>
      </c>
      <c r="H1345" s="41">
        <f t="shared" si="132"/>
        <v>93579.989499999996</v>
      </c>
      <c r="I1345" s="45"/>
      <c r="J1345" s="46"/>
      <c r="K1345" s="45"/>
      <c r="M1345" s="162"/>
    </row>
    <row r="1346" spans="1:13" hidden="1" outlineLevel="1" x14ac:dyDescent="0.3">
      <c r="A1346" s="15">
        <v>1342</v>
      </c>
      <c r="B1346" s="49">
        <f t="shared" si="130"/>
        <v>93579.989499999996</v>
      </c>
      <c r="C1346" s="41">
        <f t="shared" si="128"/>
        <v>140.37</v>
      </c>
      <c r="D1346" s="41"/>
      <c r="E1346" s="41">
        <f t="shared" si="127"/>
        <v>140.37</v>
      </c>
      <c r="F1346" s="41">
        <f t="shared" si="129"/>
        <v>133.35149999999999</v>
      </c>
      <c r="G1346" s="41">
        <f t="shared" si="131"/>
        <v>0</v>
      </c>
      <c r="H1346" s="41">
        <f t="shared" si="132"/>
        <v>93713.341</v>
      </c>
      <c r="I1346" s="45"/>
      <c r="J1346" s="46"/>
      <c r="K1346" s="45"/>
      <c r="M1346" s="162"/>
    </row>
    <row r="1347" spans="1:13" hidden="1" outlineLevel="1" x14ac:dyDescent="0.3">
      <c r="A1347" s="15">
        <v>1343</v>
      </c>
      <c r="B1347" s="49">
        <f t="shared" si="130"/>
        <v>93713.341</v>
      </c>
      <c r="C1347" s="41">
        <f t="shared" si="128"/>
        <v>140.57</v>
      </c>
      <c r="D1347" s="41"/>
      <c r="E1347" s="41">
        <f t="shared" si="127"/>
        <v>140.57</v>
      </c>
      <c r="F1347" s="41">
        <f t="shared" si="129"/>
        <v>133.54149999999998</v>
      </c>
      <c r="G1347" s="41">
        <f t="shared" si="131"/>
        <v>0</v>
      </c>
      <c r="H1347" s="41">
        <f t="shared" si="132"/>
        <v>93846.882500000007</v>
      </c>
      <c r="I1347" s="45"/>
      <c r="J1347" s="46"/>
      <c r="K1347" s="45"/>
      <c r="M1347" s="162"/>
    </row>
    <row r="1348" spans="1:13" hidden="1" outlineLevel="1" x14ac:dyDescent="0.3">
      <c r="A1348" s="15">
        <v>1344</v>
      </c>
      <c r="B1348" s="49">
        <f t="shared" si="130"/>
        <v>93846.882500000007</v>
      </c>
      <c r="C1348" s="41">
        <f t="shared" si="128"/>
        <v>140.77000000000001</v>
      </c>
      <c r="D1348" s="41"/>
      <c r="E1348" s="41">
        <f t="shared" ref="E1348:E1411" si="133">C1348+G1347</f>
        <v>140.77000000000001</v>
      </c>
      <c r="F1348" s="41">
        <f t="shared" si="129"/>
        <v>133.73150000000001</v>
      </c>
      <c r="G1348" s="41">
        <f t="shared" si="131"/>
        <v>0</v>
      </c>
      <c r="H1348" s="41">
        <f t="shared" si="132"/>
        <v>93980.614000000001</v>
      </c>
      <c r="I1348" s="45"/>
      <c r="J1348" s="46"/>
      <c r="K1348" s="45"/>
      <c r="M1348" s="162"/>
    </row>
    <row r="1349" spans="1:13" hidden="1" outlineLevel="1" x14ac:dyDescent="0.3">
      <c r="A1349" s="15">
        <v>1345</v>
      </c>
      <c r="B1349" s="49">
        <f t="shared" si="130"/>
        <v>93980.614000000001</v>
      </c>
      <c r="C1349" s="41">
        <f t="shared" ref="C1349:C1412" si="134">ROUND(B1349*Ertrag/100,2)</f>
        <v>140.97</v>
      </c>
      <c r="D1349" s="41"/>
      <c r="E1349" s="41">
        <f t="shared" si="133"/>
        <v>140.97</v>
      </c>
      <c r="F1349" s="41">
        <f t="shared" ref="F1349:F1412" si="135">IF(E1349&lt;50,0,E1349*gebuehr)</f>
        <v>133.92149999999998</v>
      </c>
      <c r="G1349" s="41">
        <f t="shared" si="131"/>
        <v>0</v>
      </c>
      <c r="H1349" s="41">
        <f t="shared" si="132"/>
        <v>94114.535499999998</v>
      </c>
      <c r="I1349" s="45"/>
      <c r="J1349" s="46"/>
      <c r="K1349" s="45"/>
      <c r="M1349" s="162"/>
    </row>
    <row r="1350" spans="1:13" hidden="1" outlineLevel="1" x14ac:dyDescent="0.3">
      <c r="A1350" s="15">
        <v>1346</v>
      </c>
      <c r="B1350" s="49">
        <f t="shared" si="130"/>
        <v>94114.535499999998</v>
      </c>
      <c r="C1350" s="41">
        <f t="shared" si="134"/>
        <v>141.16999999999999</v>
      </c>
      <c r="D1350" s="41"/>
      <c r="E1350" s="41">
        <f t="shared" si="133"/>
        <v>141.16999999999999</v>
      </c>
      <c r="F1350" s="41">
        <f t="shared" si="135"/>
        <v>134.11149999999998</v>
      </c>
      <c r="G1350" s="41">
        <f t="shared" si="131"/>
        <v>0</v>
      </c>
      <c r="H1350" s="41">
        <f t="shared" si="132"/>
        <v>94248.646999999997</v>
      </c>
      <c r="I1350" s="45"/>
      <c r="J1350" s="46"/>
      <c r="K1350" s="45"/>
      <c r="M1350" s="162"/>
    </row>
    <row r="1351" spans="1:13" hidden="1" outlineLevel="1" x14ac:dyDescent="0.3">
      <c r="A1351" s="15">
        <v>1347</v>
      </c>
      <c r="B1351" s="49">
        <f t="shared" si="130"/>
        <v>94248.646999999997</v>
      </c>
      <c r="C1351" s="41">
        <f t="shared" si="134"/>
        <v>141.37</v>
      </c>
      <c r="D1351" s="41"/>
      <c r="E1351" s="41">
        <f t="shared" si="133"/>
        <v>141.37</v>
      </c>
      <c r="F1351" s="41">
        <f t="shared" si="135"/>
        <v>134.3015</v>
      </c>
      <c r="G1351" s="41">
        <f t="shared" si="131"/>
        <v>0</v>
      </c>
      <c r="H1351" s="41">
        <f t="shared" si="132"/>
        <v>94382.948499999999</v>
      </c>
      <c r="I1351" s="45"/>
      <c r="J1351" s="46"/>
      <c r="K1351" s="45"/>
      <c r="M1351" s="162"/>
    </row>
    <row r="1352" spans="1:13" hidden="1" outlineLevel="1" x14ac:dyDescent="0.3">
      <c r="A1352" s="15">
        <v>1348</v>
      </c>
      <c r="B1352" s="49">
        <f t="shared" ref="B1352:B1415" si="136">H1351</f>
        <v>94382.948499999999</v>
      </c>
      <c r="C1352" s="41">
        <f t="shared" si="134"/>
        <v>141.57</v>
      </c>
      <c r="D1352" s="41"/>
      <c r="E1352" s="41">
        <f t="shared" si="133"/>
        <v>141.57</v>
      </c>
      <c r="F1352" s="41">
        <f t="shared" si="135"/>
        <v>134.49149999999997</v>
      </c>
      <c r="G1352" s="41">
        <f t="shared" si="131"/>
        <v>0</v>
      </c>
      <c r="H1352" s="41">
        <f t="shared" si="132"/>
        <v>94517.440000000002</v>
      </c>
      <c r="I1352" s="45"/>
      <c r="J1352" s="46"/>
      <c r="K1352" s="45"/>
      <c r="M1352" s="162"/>
    </row>
    <row r="1353" spans="1:13" hidden="1" outlineLevel="1" x14ac:dyDescent="0.3">
      <c r="A1353" s="15">
        <v>1349</v>
      </c>
      <c r="B1353" s="49">
        <f t="shared" si="136"/>
        <v>94517.440000000002</v>
      </c>
      <c r="C1353" s="41">
        <f t="shared" si="134"/>
        <v>141.78</v>
      </c>
      <c r="D1353" s="41"/>
      <c r="E1353" s="41">
        <f t="shared" si="133"/>
        <v>141.78</v>
      </c>
      <c r="F1353" s="41">
        <f t="shared" si="135"/>
        <v>134.691</v>
      </c>
      <c r="G1353" s="41">
        <f t="shared" si="131"/>
        <v>0</v>
      </c>
      <c r="H1353" s="41">
        <f t="shared" si="132"/>
        <v>94652.131000000008</v>
      </c>
      <c r="I1353" s="45"/>
      <c r="J1353" s="46"/>
      <c r="K1353" s="45"/>
      <c r="M1353" s="162"/>
    </row>
    <row r="1354" spans="1:13" hidden="1" outlineLevel="1" x14ac:dyDescent="0.3">
      <c r="A1354" s="15">
        <v>1350</v>
      </c>
      <c r="B1354" s="49">
        <f t="shared" si="136"/>
        <v>94652.131000000008</v>
      </c>
      <c r="C1354" s="41">
        <f t="shared" si="134"/>
        <v>141.97999999999999</v>
      </c>
      <c r="D1354" s="41">
        <f>D1054</f>
        <v>200</v>
      </c>
      <c r="E1354" s="41">
        <f t="shared" si="133"/>
        <v>141.97999999999999</v>
      </c>
      <c r="F1354" s="41">
        <f t="shared" si="135"/>
        <v>134.88099999999997</v>
      </c>
      <c r="G1354" s="41">
        <f t="shared" si="131"/>
        <v>0</v>
      </c>
      <c r="H1354" s="41">
        <f t="shared" si="132"/>
        <v>94977.012000000002</v>
      </c>
      <c r="I1354" s="47">
        <f>D1354+I1324</f>
        <v>19000</v>
      </c>
      <c r="J1354" s="41"/>
      <c r="K1354" s="45"/>
      <c r="M1354" s="162"/>
    </row>
    <row r="1355" spans="1:13" hidden="1" outlineLevel="1" x14ac:dyDescent="0.3">
      <c r="A1355" s="15">
        <v>1351</v>
      </c>
      <c r="B1355" s="49">
        <f t="shared" si="136"/>
        <v>94977.012000000002</v>
      </c>
      <c r="C1355" s="41">
        <f t="shared" si="134"/>
        <v>142.47</v>
      </c>
      <c r="D1355" s="41"/>
      <c r="E1355" s="41">
        <f t="shared" si="133"/>
        <v>142.47</v>
      </c>
      <c r="F1355" s="41">
        <f t="shared" si="135"/>
        <v>135.34649999999999</v>
      </c>
      <c r="G1355" s="41">
        <f t="shared" si="131"/>
        <v>0</v>
      </c>
      <c r="H1355" s="41">
        <f t="shared" si="132"/>
        <v>95112.358500000002</v>
      </c>
      <c r="I1355" s="45"/>
      <c r="J1355" s="46"/>
      <c r="K1355" s="45"/>
      <c r="M1355" s="162"/>
    </row>
    <row r="1356" spans="1:13" hidden="1" outlineLevel="1" x14ac:dyDescent="0.3">
      <c r="A1356" s="15">
        <v>1352</v>
      </c>
      <c r="B1356" s="49">
        <f t="shared" si="136"/>
        <v>95112.358500000002</v>
      </c>
      <c r="C1356" s="41">
        <f t="shared" si="134"/>
        <v>142.66999999999999</v>
      </c>
      <c r="D1356" s="41"/>
      <c r="E1356" s="41">
        <f t="shared" si="133"/>
        <v>142.66999999999999</v>
      </c>
      <c r="F1356" s="41">
        <f t="shared" si="135"/>
        <v>135.53649999999999</v>
      </c>
      <c r="G1356" s="41">
        <f t="shared" si="131"/>
        <v>0</v>
      </c>
      <c r="H1356" s="41">
        <f t="shared" si="132"/>
        <v>95247.895000000004</v>
      </c>
      <c r="I1356" s="45"/>
      <c r="J1356" s="46"/>
      <c r="K1356" s="45"/>
      <c r="M1356" s="162"/>
    </row>
    <row r="1357" spans="1:13" hidden="1" outlineLevel="1" x14ac:dyDescent="0.3">
      <c r="A1357" s="15">
        <v>1353</v>
      </c>
      <c r="B1357" s="49">
        <f t="shared" si="136"/>
        <v>95247.895000000004</v>
      </c>
      <c r="C1357" s="41">
        <f t="shared" si="134"/>
        <v>142.87</v>
      </c>
      <c r="D1357" s="41"/>
      <c r="E1357" s="41">
        <f t="shared" si="133"/>
        <v>142.87</v>
      </c>
      <c r="F1357" s="41">
        <f t="shared" si="135"/>
        <v>135.72649999999999</v>
      </c>
      <c r="G1357" s="41">
        <f t="shared" si="131"/>
        <v>0</v>
      </c>
      <c r="H1357" s="41">
        <f t="shared" si="132"/>
        <v>95383.621500000008</v>
      </c>
      <c r="I1357" s="45"/>
      <c r="J1357" s="46"/>
      <c r="K1357" s="45"/>
      <c r="M1357" s="162"/>
    </row>
    <row r="1358" spans="1:13" hidden="1" outlineLevel="1" x14ac:dyDescent="0.3">
      <c r="A1358" s="15">
        <v>1354</v>
      </c>
      <c r="B1358" s="49">
        <f t="shared" si="136"/>
        <v>95383.621500000008</v>
      </c>
      <c r="C1358" s="41">
        <f t="shared" si="134"/>
        <v>143.08000000000001</v>
      </c>
      <c r="D1358" s="41"/>
      <c r="E1358" s="41">
        <f t="shared" si="133"/>
        <v>143.08000000000001</v>
      </c>
      <c r="F1358" s="41">
        <f t="shared" si="135"/>
        <v>135.92600000000002</v>
      </c>
      <c r="G1358" s="41">
        <f t="shared" si="131"/>
        <v>0</v>
      </c>
      <c r="H1358" s="41">
        <f t="shared" si="132"/>
        <v>95519.547500000015</v>
      </c>
      <c r="I1358" s="45"/>
      <c r="J1358" s="46"/>
      <c r="K1358" s="45"/>
      <c r="M1358" s="162"/>
    </row>
    <row r="1359" spans="1:13" hidden="1" outlineLevel="1" x14ac:dyDescent="0.3">
      <c r="A1359" s="15">
        <v>1355</v>
      </c>
      <c r="B1359" s="49">
        <f t="shared" si="136"/>
        <v>95519.547500000015</v>
      </c>
      <c r="C1359" s="41">
        <f t="shared" si="134"/>
        <v>143.28</v>
      </c>
      <c r="D1359" s="41"/>
      <c r="E1359" s="41">
        <f t="shared" si="133"/>
        <v>143.28</v>
      </c>
      <c r="F1359" s="41">
        <f t="shared" si="135"/>
        <v>136.11599999999999</v>
      </c>
      <c r="G1359" s="41">
        <f t="shared" si="131"/>
        <v>0</v>
      </c>
      <c r="H1359" s="41">
        <f t="shared" si="132"/>
        <v>95655.66350000001</v>
      </c>
      <c r="I1359" s="45"/>
      <c r="J1359" s="46"/>
      <c r="K1359" s="45"/>
      <c r="M1359" s="162"/>
    </row>
    <row r="1360" spans="1:13" hidden="1" outlineLevel="1" x14ac:dyDescent="0.3">
      <c r="A1360" s="15">
        <v>1356</v>
      </c>
      <c r="B1360" s="49">
        <f t="shared" si="136"/>
        <v>95655.66350000001</v>
      </c>
      <c r="C1360" s="41">
        <f t="shared" si="134"/>
        <v>143.47999999999999</v>
      </c>
      <c r="D1360" s="41"/>
      <c r="E1360" s="41">
        <f t="shared" si="133"/>
        <v>143.47999999999999</v>
      </c>
      <c r="F1360" s="41">
        <f t="shared" si="135"/>
        <v>136.30599999999998</v>
      </c>
      <c r="G1360" s="41">
        <f t="shared" si="131"/>
        <v>0</v>
      </c>
      <c r="H1360" s="41">
        <f t="shared" si="132"/>
        <v>95791.969500000007</v>
      </c>
      <c r="I1360" s="45"/>
      <c r="J1360" s="46"/>
      <c r="K1360" s="45"/>
      <c r="M1360" s="162"/>
    </row>
    <row r="1361" spans="1:13" hidden="1" outlineLevel="1" x14ac:dyDescent="0.3">
      <c r="A1361" s="15">
        <v>1357</v>
      </c>
      <c r="B1361" s="49">
        <f t="shared" si="136"/>
        <v>95791.969500000007</v>
      </c>
      <c r="C1361" s="41">
        <f t="shared" si="134"/>
        <v>143.69</v>
      </c>
      <c r="D1361" s="41"/>
      <c r="E1361" s="41">
        <f t="shared" si="133"/>
        <v>143.69</v>
      </c>
      <c r="F1361" s="41">
        <f t="shared" si="135"/>
        <v>136.50549999999998</v>
      </c>
      <c r="G1361" s="41">
        <f t="shared" si="131"/>
        <v>0</v>
      </c>
      <c r="H1361" s="41">
        <f t="shared" si="132"/>
        <v>95928.475000000006</v>
      </c>
      <c r="I1361" s="45"/>
      <c r="J1361" s="46"/>
      <c r="K1361" s="45"/>
      <c r="M1361" s="162"/>
    </row>
    <row r="1362" spans="1:13" hidden="1" outlineLevel="1" x14ac:dyDescent="0.3">
      <c r="A1362" s="15">
        <v>1358</v>
      </c>
      <c r="B1362" s="49">
        <f t="shared" si="136"/>
        <v>95928.475000000006</v>
      </c>
      <c r="C1362" s="41">
        <f t="shared" si="134"/>
        <v>143.88999999999999</v>
      </c>
      <c r="D1362" s="41"/>
      <c r="E1362" s="41">
        <f t="shared" si="133"/>
        <v>143.88999999999999</v>
      </c>
      <c r="F1362" s="41">
        <f t="shared" si="135"/>
        <v>136.69549999999998</v>
      </c>
      <c r="G1362" s="41">
        <f t="shared" si="131"/>
        <v>0</v>
      </c>
      <c r="H1362" s="41">
        <f t="shared" si="132"/>
        <v>96065.170500000007</v>
      </c>
      <c r="I1362" s="45"/>
      <c r="J1362" s="46"/>
      <c r="K1362" s="45"/>
      <c r="M1362" s="162"/>
    </row>
    <row r="1363" spans="1:13" hidden="1" outlineLevel="1" x14ac:dyDescent="0.3">
      <c r="A1363" s="15">
        <v>1359</v>
      </c>
      <c r="B1363" s="49">
        <f t="shared" si="136"/>
        <v>96065.170500000007</v>
      </c>
      <c r="C1363" s="41">
        <f t="shared" si="134"/>
        <v>144.1</v>
      </c>
      <c r="D1363" s="41"/>
      <c r="E1363" s="41">
        <f t="shared" si="133"/>
        <v>144.1</v>
      </c>
      <c r="F1363" s="41">
        <f t="shared" si="135"/>
        <v>136.89499999999998</v>
      </c>
      <c r="G1363" s="41">
        <f t="shared" si="131"/>
        <v>0</v>
      </c>
      <c r="H1363" s="41">
        <f t="shared" si="132"/>
        <v>96202.065500000012</v>
      </c>
      <c r="I1363" s="45"/>
      <c r="J1363" s="46"/>
      <c r="K1363" s="45"/>
      <c r="M1363" s="162"/>
    </row>
    <row r="1364" spans="1:13" hidden="1" outlineLevel="1" x14ac:dyDescent="0.3">
      <c r="A1364" s="15">
        <v>1360</v>
      </c>
      <c r="B1364" s="49">
        <f t="shared" si="136"/>
        <v>96202.065500000012</v>
      </c>
      <c r="C1364" s="41">
        <f t="shared" si="134"/>
        <v>144.30000000000001</v>
      </c>
      <c r="D1364" s="41"/>
      <c r="E1364" s="41">
        <f t="shared" si="133"/>
        <v>144.30000000000001</v>
      </c>
      <c r="F1364" s="41">
        <f t="shared" si="135"/>
        <v>137.08500000000001</v>
      </c>
      <c r="G1364" s="41">
        <f t="shared" si="131"/>
        <v>0</v>
      </c>
      <c r="H1364" s="41">
        <f t="shared" si="132"/>
        <v>96339.150500000018</v>
      </c>
      <c r="I1364" s="45"/>
      <c r="J1364" s="46"/>
      <c r="K1364" s="45"/>
      <c r="M1364" s="162"/>
    </row>
    <row r="1365" spans="1:13" hidden="1" outlineLevel="1" x14ac:dyDescent="0.3">
      <c r="A1365" s="15">
        <v>1361</v>
      </c>
      <c r="B1365" s="49">
        <f t="shared" si="136"/>
        <v>96339.150500000018</v>
      </c>
      <c r="C1365" s="41">
        <f t="shared" si="134"/>
        <v>144.51</v>
      </c>
      <c r="D1365" s="41"/>
      <c r="E1365" s="41">
        <f t="shared" si="133"/>
        <v>144.51</v>
      </c>
      <c r="F1365" s="41">
        <f t="shared" si="135"/>
        <v>137.28449999999998</v>
      </c>
      <c r="G1365" s="41">
        <f t="shared" si="131"/>
        <v>0</v>
      </c>
      <c r="H1365" s="41">
        <f t="shared" si="132"/>
        <v>96476.435000000012</v>
      </c>
      <c r="I1365" s="45"/>
      <c r="J1365" s="46"/>
      <c r="K1365" s="45"/>
      <c r="M1365" s="162"/>
    </row>
    <row r="1366" spans="1:13" hidden="1" outlineLevel="1" x14ac:dyDescent="0.3">
      <c r="A1366" s="15">
        <v>1362</v>
      </c>
      <c r="B1366" s="49">
        <f t="shared" si="136"/>
        <v>96476.435000000012</v>
      </c>
      <c r="C1366" s="41">
        <f t="shared" si="134"/>
        <v>144.71</v>
      </c>
      <c r="D1366" s="41"/>
      <c r="E1366" s="41">
        <f t="shared" si="133"/>
        <v>144.71</v>
      </c>
      <c r="F1366" s="41">
        <f t="shared" si="135"/>
        <v>137.47450000000001</v>
      </c>
      <c r="G1366" s="41">
        <f t="shared" si="131"/>
        <v>0</v>
      </c>
      <c r="H1366" s="41">
        <f t="shared" si="132"/>
        <v>96613.909500000009</v>
      </c>
      <c r="I1366" s="45"/>
      <c r="J1366" s="46"/>
      <c r="K1366" s="45"/>
      <c r="M1366" s="162"/>
    </row>
    <row r="1367" spans="1:13" hidden="1" outlineLevel="1" x14ac:dyDescent="0.3">
      <c r="A1367" s="15">
        <v>1363</v>
      </c>
      <c r="B1367" s="49">
        <f t="shared" si="136"/>
        <v>96613.909500000009</v>
      </c>
      <c r="C1367" s="41">
        <f t="shared" si="134"/>
        <v>144.91999999999999</v>
      </c>
      <c r="D1367" s="41"/>
      <c r="E1367" s="41">
        <f t="shared" si="133"/>
        <v>144.91999999999999</v>
      </c>
      <c r="F1367" s="41">
        <f t="shared" si="135"/>
        <v>137.67399999999998</v>
      </c>
      <c r="G1367" s="41">
        <f t="shared" si="131"/>
        <v>0</v>
      </c>
      <c r="H1367" s="41">
        <f t="shared" si="132"/>
        <v>96751.583500000008</v>
      </c>
      <c r="I1367" s="45"/>
      <c r="J1367" s="46"/>
      <c r="K1367" s="45"/>
      <c r="M1367" s="162"/>
    </row>
    <row r="1368" spans="1:13" hidden="1" outlineLevel="1" x14ac:dyDescent="0.3">
      <c r="A1368" s="15">
        <v>1364</v>
      </c>
      <c r="B1368" s="49">
        <f t="shared" si="136"/>
        <v>96751.583500000008</v>
      </c>
      <c r="C1368" s="41">
        <f t="shared" si="134"/>
        <v>145.13</v>
      </c>
      <c r="D1368" s="41"/>
      <c r="E1368" s="41">
        <f t="shared" si="133"/>
        <v>145.13</v>
      </c>
      <c r="F1368" s="41">
        <f t="shared" si="135"/>
        <v>137.87349999999998</v>
      </c>
      <c r="G1368" s="41">
        <f t="shared" ref="G1368:G1431" si="137">IF(F1368&gt;0,0,E1368-F1368)</f>
        <v>0</v>
      </c>
      <c r="H1368" s="41">
        <f t="shared" si="132"/>
        <v>96889.457000000009</v>
      </c>
      <c r="I1368" s="45"/>
      <c r="J1368" s="46"/>
      <c r="K1368" s="45"/>
      <c r="M1368" s="162"/>
    </row>
    <row r="1369" spans="1:13" hidden="1" outlineLevel="1" x14ac:dyDescent="0.3">
      <c r="A1369" s="15">
        <v>1365</v>
      </c>
      <c r="B1369" s="49">
        <f t="shared" si="136"/>
        <v>96889.457000000009</v>
      </c>
      <c r="C1369" s="41">
        <f t="shared" si="134"/>
        <v>145.33000000000001</v>
      </c>
      <c r="D1369" s="41"/>
      <c r="E1369" s="41">
        <f t="shared" si="133"/>
        <v>145.33000000000001</v>
      </c>
      <c r="F1369" s="41">
        <f t="shared" si="135"/>
        <v>138.0635</v>
      </c>
      <c r="G1369" s="41">
        <f t="shared" si="137"/>
        <v>0</v>
      </c>
      <c r="H1369" s="41">
        <f t="shared" si="132"/>
        <v>97027.520500000013</v>
      </c>
      <c r="I1369" s="45"/>
      <c r="J1369" s="46"/>
      <c r="K1369" s="45"/>
      <c r="M1369" s="162"/>
    </row>
    <row r="1370" spans="1:13" hidden="1" outlineLevel="1" x14ac:dyDescent="0.3">
      <c r="A1370" s="15">
        <v>1366</v>
      </c>
      <c r="B1370" s="49">
        <f t="shared" si="136"/>
        <v>97027.520500000013</v>
      </c>
      <c r="C1370" s="41">
        <f t="shared" si="134"/>
        <v>145.54</v>
      </c>
      <c r="D1370" s="41"/>
      <c r="E1370" s="41">
        <f t="shared" si="133"/>
        <v>145.54</v>
      </c>
      <c r="F1370" s="41">
        <f t="shared" si="135"/>
        <v>138.26299999999998</v>
      </c>
      <c r="G1370" s="41">
        <f t="shared" si="137"/>
        <v>0</v>
      </c>
      <c r="H1370" s="41">
        <f t="shared" si="132"/>
        <v>97165.78350000002</v>
      </c>
      <c r="I1370" s="45"/>
      <c r="J1370" s="46"/>
      <c r="K1370" s="45"/>
      <c r="M1370" s="162"/>
    </row>
    <row r="1371" spans="1:13" hidden="1" outlineLevel="1" x14ac:dyDescent="0.3">
      <c r="A1371" s="15">
        <v>1367</v>
      </c>
      <c r="B1371" s="49">
        <f t="shared" si="136"/>
        <v>97165.78350000002</v>
      </c>
      <c r="C1371" s="41">
        <f t="shared" si="134"/>
        <v>145.75</v>
      </c>
      <c r="D1371" s="41"/>
      <c r="E1371" s="41">
        <f t="shared" si="133"/>
        <v>145.75</v>
      </c>
      <c r="F1371" s="41">
        <f t="shared" si="135"/>
        <v>138.46250000000001</v>
      </c>
      <c r="G1371" s="41">
        <f t="shared" si="137"/>
        <v>0</v>
      </c>
      <c r="H1371" s="41">
        <f t="shared" si="132"/>
        <v>97304.246000000014</v>
      </c>
      <c r="I1371" s="45"/>
      <c r="J1371" s="46"/>
      <c r="K1371" s="45"/>
      <c r="M1371" s="162"/>
    </row>
    <row r="1372" spans="1:13" hidden="1" outlineLevel="1" x14ac:dyDescent="0.3">
      <c r="A1372" s="15">
        <v>1368</v>
      </c>
      <c r="B1372" s="49">
        <f t="shared" si="136"/>
        <v>97304.246000000014</v>
      </c>
      <c r="C1372" s="41">
        <f t="shared" si="134"/>
        <v>145.96</v>
      </c>
      <c r="D1372" s="41"/>
      <c r="E1372" s="41">
        <f t="shared" si="133"/>
        <v>145.96</v>
      </c>
      <c r="F1372" s="41">
        <f t="shared" si="135"/>
        <v>138.66200000000001</v>
      </c>
      <c r="G1372" s="41">
        <f t="shared" si="137"/>
        <v>0</v>
      </c>
      <c r="H1372" s="41">
        <f t="shared" si="132"/>
        <v>97442.90800000001</v>
      </c>
      <c r="I1372" s="45"/>
      <c r="J1372" s="46"/>
      <c r="K1372" s="45"/>
      <c r="M1372" s="162"/>
    </row>
    <row r="1373" spans="1:13" hidden="1" outlineLevel="1" x14ac:dyDescent="0.3">
      <c r="A1373" s="15">
        <v>1369</v>
      </c>
      <c r="B1373" s="49">
        <f t="shared" si="136"/>
        <v>97442.90800000001</v>
      </c>
      <c r="C1373" s="41">
        <f t="shared" si="134"/>
        <v>146.16</v>
      </c>
      <c r="D1373" s="41"/>
      <c r="E1373" s="41">
        <f t="shared" si="133"/>
        <v>146.16</v>
      </c>
      <c r="F1373" s="41">
        <f t="shared" si="135"/>
        <v>138.852</v>
      </c>
      <c r="G1373" s="41">
        <f t="shared" si="137"/>
        <v>0</v>
      </c>
      <c r="H1373" s="41">
        <f t="shared" si="132"/>
        <v>97581.760000000009</v>
      </c>
      <c r="I1373" s="45"/>
      <c r="J1373" s="46"/>
      <c r="K1373" s="45"/>
      <c r="M1373" s="162"/>
    </row>
    <row r="1374" spans="1:13" hidden="1" outlineLevel="1" x14ac:dyDescent="0.3">
      <c r="A1374" s="15">
        <v>1370</v>
      </c>
      <c r="B1374" s="49">
        <f t="shared" si="136"/>
        <v>97581.760000000009</v>
      </c>
      <c r="C1374" s="41">
        <f t="shared" si="134"/>
        <v>146.37</v>
      </c>
      <c r="D1374" s="41"/>
      <c r="E1374" s="41">
        <f t="shared" si="133"/>
        <v>146.37</v>
      </c>
      <c r="F1374" s="41">
        <f t="shared" si="135"/>
        <v>139.0515</v>
      </c>
      <c r="G1374" s="41">
        <f t="shared" si="137"/>
        <v>0</v>
      </c>
      <c r="H1374" s="41">
        <f t="shared" si="132"/>
        <v>97720.811500000011</v>
      </c>
      <c r="I1374" s="45"/>
      <c r="J1374" s="46"/>
      <c r="K1374" s="45"/>
      <c r="M1374" s="162"/>
    </row>
    <row r="1375" spans="1:13" hidden="1" outlineLevel="1" x14ac:dyDescent="0.3">
      <c r="A1375" s="15">
        <v>1371</v>
      </c>
      <c r="B1375" s="49">
        <f t="shared" si="136"/>
        <v>97720.811500000011</v>
      </c>
      <c r="C1375" s="41">
        <f t="shared" si="134"/>
        <v>146.58000000000001</v>
      </c>
      <c r="D1375" s="41"/>
      <c r="E1375" s="41">
        <f t="shared" si="133"/>
        <v>146.58000000000001</v>
      </c>
      <c r="F1375" s="41">
        <f t="shared" si="135"/>
        <v>139.251</v>
      </c>
      <c r="G1375" s="41">
        <f t="shared" si="137"/>
        <v>0</v>
      </c>
      <c r="H1375" s="41">
        <f t="shared" si="132"/>
        <v>97860.062500000015</v>
      </c>
      <c r="I1375" s="45"/>
      <c r="J1375" s="46"/>
      <c r="K1375" s="45"/>
      <c r="M1375" s="162"/>
    </row>
    <row r="1376" spans="1:13" hidden="1" outlineLevel="1" x14ac:dyDescent="0.3">
      <c r="A1376" s="15">
        <v>1372</v>
      </c>
      <c r="B1376" s="49">
        <f t="shared" si="136"/>
        <v>97860.062500000015</v>
      </c>
      <c r="C1376" s="41">
        <f t="shared" si="134"/>
        <v>146.79</v>
      </c>
      <c r="D1376" s="41"/>
      <c r="E1376" s="41">
        <f t="shared" si="133"/>
        <v>146.79</v>
      </c>
      <c r="F1376" s="41">
        <f t="shared" si="135"/>
        <v>139.45049999999998</v>
      </c>
      <c r="G1376" s="41">
        <f t="shared" si="137"/>
        <v>0</v>
      </c>
      <c r="H1376" s="41">
        <f t="shared" si="132"/>
        <v>97999.513000000021</v>
      </c>
      <c r="I1376" s="45"/>
      <c r="J1376" s="46"/>
      <c r="K1376" s="45"/>
      <c r="M1376" s="162"/>
    </row>
    <row r="1377" spans="1:13" hidden="1" outlineLevel="1" x14ac:dyDescent="0.3">
      <c r="A1377" s="15">
        <v>1373</v>
      </c>
      <c r="B1377" s="49">
        <f t="shared" si="136"/>
        <v>97999.513000000021</v>
      </c>
      <c r="C1377" s="41">
        <f t="shared" si="134"/>
        <v>147</v>
      </c>
      <c r="D1377" s="41"/>
      <c r="E1377" s="41">
        <f t="shared" si="133"/>
        <v>147</v>
      </c>
      <c r="F1377" s="41">
        <f t="shared" si="135"/>
        <v>139.65</v>
      </c>
      <c r="G1377" s="41">
        <f t="shared" si="137"/>
        <v>0</v>
      </c>
      <c r="H1377" s="41">
        <f t="shared" si="132"/>
        <v>98139.163000000015</v>
      </c>
      <c r="I1377" s="45"/>
      <c r="J1377" s="46"/>
      <c r="K1377" s="45"/>
      <c r="M1377" s="162"/>
    </row>
    <row r="1378" spans="1:13" hidden="1" outlineLevel="1" x14ac:dyDescent="0.3">
      <c r="A1378" s="15">
        <v>1374</v>
      </c>
      <c r="B1378" s="49">
        <f t="shared" si="136"/>
        <v>98139.163000000015</v>
      </c>
      <c r="C1378" s="41">
        <f t="shared" si="134"/>
        <v>147.21</v>
      </c>
      <c r="D1378" s="41"/>
      <c r="E1378" s="41">
        <f t="shared" si="133"/>
        <v>147.21</v>
      </c>
      <c r="F1378" s="41">
        <f t="shared" si="135"/>
        <v>139.84950000000001</v>
      </c>
      <c r="G1378" s="41">
        <f t="shared" si="137"/>
        <v>0</v>
      </c>
      <c r="H1378" s="41">
        <f t="shared" ref="H1378:H1441" si="138">B1378+F1378+(D1378*gebuehr)</f>
        <v>98279.012500000012</v>
      </c>
      <c r="I1378" s="45"/>
      <c r="J1378" s="46"/>
      <c r="K1378" s="45"/>
      <c r="M1378" s="162"/>
    </row>
    <row r="1379" spans="1:13" hidden="1" outlineLevel="1" x14ac:dyDescent="0.3">
      <c r="A1379" s="15">
        <v>1375</v>
      </c>
      <c r="B1379" s="49">
        <f t="shared" si="136"/>
        <v>98279.012500000012</v>
      </c>
      <c r="C1379" s="41">
        <f t="shared" si="134"/>
        <v>147.41999999999999</v>
      </c>
      <c r="D1379" s="41"/>
      <c r="E1379" s="41">
        <f t="shared" si="133"/>
        <v>147.41999999999999</v>
      </c>
      <c r="F1379" s="41">
        <f t="shared" si="135"/>
        <v>140.04899999999998</v>
      </c>
      <c r="G1379" s="41">
        <f t="shared" si="137"/>
        <v>0</v>
      </c>
      <c r="H1379" s="41">
        <f t="shared" si="138"/>
        <v>98419.061500000011</v>
      </c>
      <c r="I1379" s="45"/>
      <c r="J1379" s="46"/>
      <c r="K1379" s="45"/>
      <c r="M1379" s="162"/>
    </row>
    <row r="1380" spans="1:13" hidden="1" outlineLevel="1" x14ac:dyDescent="0.3">
      <c r="A1380" s="15">
        <v>1376</v>
      </c>
      <c r="B1380" s="49">
        <f t="shared" si="136"/>
        <v>98419.061500000011</v>
      </c>
      <c r="C1380" s="41">
        <f t="shared" si="134"/>
        <v>147.63</v>
      </c>
      <c r="D1380" s="41"/>
      <c r="E1380" s="41">
        <f t="shared" si="133"/>
        <v>147.63</v>
      </c>
      <c r="F1380" s="41">
        <f t="shared" si="135"/>
        <v>140.24849999999998</v>
      </c>
      <c r="G1380" s="41">
        <f t="shared" si="137"/>
        <v>0</v>
      </c>
      <c r="H1380" s="41">
        <f t="shared" si="138"/>
        <v>98559.310000000012</v>
      </c>
      <c r="I1380" s="45"/>
      <c r="J1380" s="46"/>
      <c r="K1380" s="45"/>
      <c r="M1380" s="162"/>
    </row>
    <row r="1381" spans="1:13" hidden="1" outlineLevel="1" x14ac:dyDescent="0.3">
      <c r="A1381" s="15">
        <v>1377</v>
      </c>
      <c r="B1381" s="49">
        <f t="shared" si="136"/>
        <v>98559.310000000012</v>
      </c>
      <c r="C1381" s="41">
        <f t="shared" si="134"/>
        <v>147.84</v>
      </c>
      <c r="D1381" s="41"/>
      <c r="E1381" s="41">
        <f t="shared" si="133"/>
        <v>147.84</v>
      </c>
      <c r="F1381" s="41">
        <f t="shared" si="135"/>
        <v>140.44800000000001</v>
      </c>
      <c r="G1381" s="41">
        <f t="shared" si="137"/>
        <v>0</v>
      </c>
      <c r="H1381" s="41">
        <f t="shared" si="138"/>
        <v>98699.758000000016</v>
      </c>
      <c r="I1381" s="45"/>
      <c r="J1381" s="46"/>
      <c r="K1381" s="45"/>
      <c r="M1381" s="162"/>
    </row>
    <row r="1382" spans="1:13" hidden="1" outlineLevel="1" x14ac:dyDescent="0.3">
      <c r="A1382" s="15">
        <v>1378</v>
      </c>
      <c r="B1382" s="49">
        <f t="shared" si="136"/>
        <v>98699.758000000016</v>
      </c>
      <c r="C1382" s="41">
        <f t="shared" si="134"/>
        <v>148.05000000000001</v>
      </c>
      <c r="D1382" s="41"/>
      <c r="E1382" s="41">
        <f t="shared" si="133"/>
        <v>148.05000000000001</v>
      </c>
      <c r="F1382" s="41">
        <f t="shared" si="135"/>
        <v>140.64750000000001</v>
      </c>
      <c r="G1382" s="41">
        <f t="shared" si="137"/>
        <v>0</v>
      </c>
      <c r="H1382" s="41">
        <f t="shared" si="138"/>
        <v>98840.405500000023</v>
      </c>
      <c r="I1382" s="45"/>
      <c r="J1382" s="46"/>
      <c r="K1382" s="45"/>
      <c r="M1382" s="162"/>
    </row>
    <row r="1383" spans="1:13" hidden="1" outlineLevel="1" x14ac:dyDescent="0.3">
      <c r="A1383" s="15">
        <v>1379</v>
      </c>
      <c r="B1383" s="49">
        <f t="shared" si="136"/>
        <v>98840.405500000023</v>
      </c>
      <c r="C1383" s="41">
        <f t="shared" si="134"/>
        <v>148.26</v>
      </c>
      <c r="D1383" s="41"/>
      <c r="E1383" s="41">
        <f t="shared" si="133"/>
        <v>148.26</v>
      </c>
      <c r="F1383" s="41">
        <f t="shared" si="135"/>
        <v>140.84699999999998</v>
      </c>
      <c r="G1383" s="41">
        <f t="shared" si="137"/>
        <v>0</v>
      </c>
      <c r="H1383" s="41">
        <f t="shared" si="138"/>
        <v>98981.252500000017</v>
      </c>
      <c r="I1383" s="45"/>
      <c r="J1383" s="46"/>
      <c r="K1383" s="45"/>
      <c r="M1383" s="162"/>
    </row>
    <row r="1384" spans="1:13" hidden="1" outlineLevel="1" x14ac:dyDescent="0.3">
      <c r="A1384" s="15">
        <v>1380</v>
      </c>
      <c r="B1384" s="49">
        <f t="shared" si="136"/>
        <v>98981.252500000017</v>
      </c>
      <c r="C1384" s="41">
        <f t="shared" si="134"/>
        <v>148.47</v>
      </c>
      <c r="D1384" s="41">
        <f>D1054</f>
        <v>200</v>
      </c>
      <c r="E1384" s="41">
        <f t="shared" si="133"/>
        <v>148.47</v>
      </c>
      <c r="F1384" s="41">
        <f t="shared" si="135"/>
        <v>141.04649999999998</v>
      </c>
      <c r="G1384" s="41">
        <f t="shared" si="137"/>
        <v>0</v>
      </c>
      <c r="H1384" s="41">
        <f t="shared" si="138"/>
        <v>99312.299000000014</v>
      </c>
      <c r="I1384" s="47">
        <f>D1384+I1354</f>
        <v>19200</v>
      </c>
      <c r="J1384" s="41"/>
      <c r="K1384" s="45"/>
      <c r="M1384" s="162"/>
    </row>
    <row r="1385" spans="1:13" hidden="1" outlineLevel="1" x14ac:dyDescent="0.3">
      <c r="A1385" s="15">
        <v>1381</v>
      </c>
      <c r="B1385" s="49">
        <f t="shared" si="136"/>
        <v>99312.299000000014</v>
      </c>
      <c r="C1385" s="41">
        <f t="shared" si="134"/>
        <v>148.97</v>
      </c>
      <c r="D1385" s="41"/>
      <c r="E1385" s="41">
        <f t="shared" si="133"/>
        <v>148.97</v>
      </c>
      <c r="F1385" s="41">
        <f t="shared" si="135"/>
        <v>141.5215</v>
      </c>
      <c r="G1385" s="41">
        <f t="shared" si="137"/>
        <v>0</v>
      </c>
      <c r="H1385" s="41">
        <f t="shared" si="138"/>
        <v>99453.820500000016</v>
      </c>
      <c r="I1385" s="45"/>
      <c r="J1385" s="46"/>
      <c r="K1385" s="45"/>
      <c r="M1385" s="162"/>
    </row>
    <row r="1386" spans="1:13" hidden="1" outlineLevel="1" x14ac:dyDescent="0.3">
      <c r="A1386" s="15">
        <v>1382</v>
      </c>
      <c r="B1386" s="49">
        <f t="shared" si="136"/>
        <v>99453.820500000016</v>
      </c>
      <c r="C1386" s="41">
        <f t="shared" si="134"/>
        <v>149.18</v>
      </c>
      <c r="D1386" s="41"/>
      <c r="E1386" s="41">
        <f t="shared" si="133"/>
        <v>149.18</v>
      </c>
      <c r="F1386" s="41">
        <f t="shared" si="135"/>
        <v>141.721</v>
      </c>
      <c r="G1386" s="41">
        <f t="shared" si="137"/>
        <v>0</v>
      </c>
      <c r="H1386" s="41">
        <f t="shared" si="138"/>
        <v>99595.541500000021</v>
      </c>
      <c r="I1386" s="45"/>
      <c r="J1386" s="46"/>
      <c r="K1386" s="45"/>
      <c r="M1386" s="162"/>
    </row>
    <row r="1387" spans="1:13" hidden="1" outlineLevel="1" x14ac:dyDescent="0.3">
      <c r="A1387" s="15">
        <v>1383</v>
      </c>
      <c r="B1387" s="49">
        <f t="shared" si="136"/>
        <v>99595.541500000021</v>
      </c>
      <c r="C1387" s="41">
        <f t="shared" si="134"/>
        <v>149.38999999999999</v>
      </c>
      <c r="D1387" s="41"/>
      <c r="E1387" s="41">
        <f t="shared" si="133"/>
        <v>149.38999999999999</v>
      </c>
      <c r="F1387" s="41">
        <f t="shared" si="135"/>
        <v>141.92049999999998</v>
      </c>
      <c r="G1387" s="41">
        <f t="shared" si="137"/>
        <v>0</v>
      </c>
      <c r="H1387" s="41">
        <f t="shared" si="138"/>
        <v>99737.462000000014</v>
      </c>
      <c r="I1387" s="45"/>
      <c r="J1387" s="46"/>
      <c r="K1387" s="45"/>
      <c r="M1387" s="162"/>
    </row>
    <row r="1388" spans="1:13" hidden="1" outlineLevel="1" x14ac:dyDescent="0.3">
      <c r="A1388" s="15">
        <v>1384</v>
      </c>
      <c r="B1388" s="49">
        <f t="shared" si="136"/>
        <v>99737.462000000014</v>
      </c>
      <c r="C1388" s="41">
        <f t="shared" si="134"/>
        <v>149.61000000000001</v>
      </c>
      <c r="D1388" s="41"/>
      <c r="E1388" s="41">
        <f t="shared" si="133"/>
        <v>149.61000000000001</v>
      </c>
      <c r="F1388" s="41">
        <f t="shared" si="135"/>
        <v>142.12950000000001</v>
      </c>
      <c r="G1388" s="41">
        <f t="shared" si="137"/>
        <v>0</v>
      </c>
      <c r="H1388" s="41">
        <f t="shared" si="138"/>
        <v>99879.59150000001</v>
      </c>
      <c r="I1388" s="45"/>
      <c r="J1388" s="46"/>
      <c r="K1388" s="45"/>
      <c r="M1388" s="162"/>
    </row>
    <row r="1389" spans="1:13" hidden="1" outlineLevel="1" x14ac:dyDescent="0.3">
      <c r="A1389" s="15">
        <v>1385</v>
      </c>
      <c r="B1389" s="49">
        <f t="shared" si="136"/>
        <v>99879.59150000001</v>
      </c>
      <c r="C1389" s="41">
        <f t="shared" si="134"/>
        <v>149.82</v>
      </c>
      <c r="D1389" s="41"/>
      <c r="E1389" s="41">
        <f t="shared" si="133"/>
        <v>149.82</v>
      </c>
      <c r="F1389" s="41">
        <f t="shared" si="135"/>
        <v>142.32899999999998</v>
      </c>
      <c r="G1389" s="41">
        <f t="shared" si="137"/>
        <v>0</v>
      </c>
      <c r="H1389" s="41">
        <f t="shared" si="138"/>
        <v>100021.92050000001</v>
      </c>
      <c r="I1389" s="45"/>
      <c r="J1389" s="46"/>
      <c r="K1389" s="45"/>
      <c r="M1389" s="162"/>
    </row>
    <row r="1390" spans="1:13" hidden="1" outlineLevel="1" x14ac:dyDescent="0.3">
      <c r="A1390" s="15">
        <v>1386</v>
      </c>
      <c r="B1390" s="49">
        <f t="shared" si="136"/>
        <v>100021.92050000001</v>
      </c>
      <c r="C1390" s="41">
        <f t="shared" si="134"/>
        <v>150.03</v>
      </c>
      <c r="D1390" s="41"/>
      <c r="E1390" s="41">
        <f t="shared" si="133"/>
        <v>150.03</v>
      </c>
      <c r="F1390" s="41">
        <f t="shared" si="135"/>
        <v>142.52850000000001</v>
      </c>
      <c r="G1390" s="41">
        <f t="shared" si="137"/>
        <v>0</v>
      </c>
      <c r="H1390" s="41">
        <f t="shared" si="138"/>
        <v>100164.44900000001</v>
      </c>
      <c r="I1390" s="45"/>
      <c r="J1390" s="46"/>
      <c r="K1390" s="45"/>
      <c r="M1390" s="162"/>
    </row>
    <row r="1391" spans="1:13" hidden="1" outlineLevel="1" x14ac:dyDescent="0.3">
      <c r="A1391" s="15">
        <v>1387</v>
      </c>
      <c r="B1391" s="49">
        <f t="shared" si="136"/>
        <v>100164.44900000001</v>
      </c>
      <c r="C1391" s="41">
        <f t="shared" si="134"/>
        <v>150.25</v>
      </c>
      <c r="D1391" s="41"/>
      <c r="E1391" s="41">
        <f t="shared" si="133"/>
        <v>150.25</v>
      </c>
      <c r="F1391" s="41">
        <f t="shared" si="135"/>
        <v>142.73749999999998</v>
      </c>
      <c r="G1391" s="41">
        <f t="shared" si="137"/>
        <v>0</v>
      </c>
      <c r="H1391" s="41">
        <f t="shared" si="138"/>
        <v>100307.18650000001</v>
      </c>
      <c r="I1391" s="45"/>
      <c r="J1391" s="46"/>
      <c r="K1391" s="45"/>
      <c r="M1391" s="162"/>
    </row>
    <row r="1392" spans="1:13" hidden="1" outlineLevel="1" x14ac:dyDescent="0.3">
      <c r="A1392" s="15">
        <v>1388</v>
      </c>
      <c r="B1392" s="49">
        <f t="shared" si="136"/>
        <v>100307.18650000001</v>
      </c>
      <c r="C1392" s="41">
        <f t="shared" si="134"/>
        <v>150.46</v>
      </c>
      <c r="D1392" s="41"/>
      <c r="E1392" s="41">
        <f t="shared" si="133"/>
        <v>150.46</v>
      </c>
      <c r="F1392" s="41">
        <f t="shared" si="135"/>
        <v>142.93700000000001</v>
      </c>
      <c r="G1392" s="41">
        <f t="shared" si="137"/>
        <v>0</v>
      </c>
      <c r="H1392" s="41">
        <f t="shared" si="138"/>
        <v>100450.12350000002</v>
      </c>
      <c r="I1392" s="45"/>
      <c r="J1392" s="46"/>
      <c r="K1392" s="45"/>
      <c r="M1392" s="162"/>
    </row>
    <row r="1393" spans="1:13" hidden="1" outlineLevel="1" x14ac:dyDescent="0.3">
      <c r="A1393" s="15">
        <v>1389</v>
      </c>
      <c r="B1393" s="49">
        <f t="shared" si="136"/>
        <v>100450.12350000002</v>
      </c>
      <c r="C1393" s="41">
        <f t="shared" si="134"/>
        <v>150.68</v>
      </c>
      <c r="D1393" s="41"/>
      <c r="E1393" s="41">
        <f t="shared" si="133"/>
        <v>150.68</v>
      </c>
      <c r="F1393" s="41">
        <f t="shared" si="135"/>
        <v>143.14599999999999</v>
      </c>
      <c r="G1393" s="41">
        <f t="shared" si="137"/>
        <v>0</v>
      </c>
      <c r="H1393" s="41">
        <f t="shared" si="138"/>
        <v>100593.26950000001</v>
      </c>
      <c r="I1393" s="45"/>
      <c r="J1393" s="46"/>
      <c r="K1393" s="45"/>
      <c r="M1393" s="162"/>
    </row>
    <row r="1394" spans="1:13" hidden="1" outlineLevel="1" x14ac:dyDescent="0.3">
      <c r="A1394" s="15">
        <v>1390</v>
      </c>
      <c r="B1394" s="49">
        <f t="shared" si="136"/>
        <v>100593.26950000001</v>
      </c>
      <c r="C1394" s="41">
        <f t="shared" si="134"/>
        <v>150.88999999999999</v>
      </c>
      <c r="D1394" s="41"/>
      <c r="E1394" s="41">
        <f t="shared" si="133"/>
        <v>150.88999999999999</v>
      </c>
      <c r="F1394" s="41">
        <f t="shared" si="135"/>
        <v>143.34549999999999</v>
      </c>
      <c r="G1394" s="41">
        <f t="shared" si="137"/>
        <v>0</v>
      </c>
      <c r="H1394" s="41">
        <f t="shared" si="138"/>
        <v>100736.61500000001</v>
      </c>
      <c r="I1394" s="45"/>
      <c r="J1394" s="46"/>
      <c r="K1394" s="45"/>
      <c r="M1394" s="162"/>
    </row>
    <row r="1395" spans="1:13" hidden="1" outlineLevel="1" x14ac:dyDescent="0.3">
      <c r="A1395" s="15">
        <v>1391</v>
      </c>
      <c r="B1395" s="49">
        <f t="shared" si="136"/>
        <v>100736.61500000001</v>
      </c>
      <c r="C1395" s="41">
        <f t="shared" si="134"/>
        <v>151.1</v>
      </c>
      <c r="D1395" s="41"/>
      <c r="E1395" s="41">
        <f t="shared" si="133"/>
        <v>151.1</v>
      </c>
      <c r="F1395" s="41">
        <f t="shared" si="135"/>
        <v>143.54499999999999</v>
      </c>
      <c r="G1395" s="41">
        <f t="shared" si="137"/>
        <v>0</v>
      </c>
      <c r="H1395" s="41">
        <f t="shared" si="138"/>
        <v>100880.16</v>
      </c>
      <c r="I1395" s="45"/>
      <c r="J1395" s="46"/>
      <c r="K1395" s="45"/>
      <c r="M1395" s="162"/>
    </row>
    <row r="1396" spans="1:13" hidden="1" outlineLevel="1" x14ac:dyDescent="0.3">
      <c r="A1396" s="15">
        <v>1392</v>
      </c>
      <c r="B1396" s="49">
        <f t="shared" si="136"/>
        <v>100880.16</v>
      </c>
      <c r="C1396" s="41">
        <f t="shared" si="134"/>
        <v>151.32</v>
      </c>
      <c r="D1396" s="41"/>
      <c r="E1396" s="41">
        <f t="shared" si="133"/>
        <v>151.32</v>
      </c>
      <c r="F1396" s="41">
        <f t="shared" si="135"/>
        <v>143.75399999999999</v>
      </c>
      <c r="G1396" s="41">
        <f t="shared" si="137"/>
        <v>0</v>
      </c>
      <c r="H1396" s="41">
        <f t="shared" si="138"/>
        <v>101023.914</v>
      </c>
      <c r="I1396" s="45"/>
      <c r="J1396" s="46"/>
      <c r="K1396" s="45"/>
      <c r="M1396" s="162"/>
    </row>
    <row r="1397" spans="1:13" hidden="1" outlineLevel="1" x14ac:dyDescent="0.3">
      <c r="A1397" s="15">
        <v>1393</v>
      </c>
      <c r="B1397" s="49">
        <f t="shared" si="136"/>
        <v>101023.914</v>
      </c>
      <c r="C1397" s="41">
        <f t="shared" si="134"/>
        <v>151.54</v>
      </c>
      <c r="D1397" s="41"/>
      <c r="E1397" s="41">
        <f t="shared" si="133"/>
        <v>151.54</v>
      </c>
      <c r="F1397" s="41">
        <f t="shared" si="135"/>
        <v>143.96299999999999</v>
      </c>
      <c r="G1397" s="41">
        <f t="shared" si="137"/>
        <v>0</v>
      </c>
      <c r="H1397" s="41">
        <f t="shared" si="138"/>
        <v>101167.87700000001</v>
      </c>
      <c r="I1397" s="45"/>
      <c r="J1397" s="46"/>
      <c r="K1397" s="45"/>
      <c r="M1397" s="162"/>
    </row>
    <row r="1398" spans="1:13" hidden="1" outlineLevel="1" x14ac:dyDescent="0.3">
      <c r="A1398" s="15">
        <v>1394</v>
      </c>
      <c r="B1398" s="49">
        <f t="shared" si="136"/>
        <v>101167.87700000001</v>
      </c>
      <c r="C1398" s="41">
        <f t="shared" si="134"/>
        <v>151.75</v>
      </c>
      <c r="D1398" s="41"/>
      <c r="E1398" s="41">
        <f t="shared" si="133"/>
        <v>151.75</v>
      </c>
      <c r="F1398" s="41">
        <f t="shared" si="135"/>
        <v>144.16249999999999</v>
      </c>
      <c r="G1398" s="41">
        <f t="shared" si="137"/>
        <v>0</v>
      </c>
      <c r="H1398" s="41">
        <f t="shared" si="138"/>
        <v>101312.03950000001</v>
      </c>
      <c r="I1398" s="45"/>
      <c r="J1398" s="46"/>
      <c r="K1398" s="45"/>
      <c r="M1398" s="162"/>
    </row>
    <row r="1399" spans="1:13" hidden="1" outlineLevel="1" x14ac:dyDescent="0.3">
      <c r="A1399" s="15">
        <v>1395</v>
      </c>
      <c r="B1399" s="49">
        <f t="shared" si="136"/>
        <v>101312.03950000001</v>
      </c>
      <c r="C1399" s="41">
        <f t="shared" si="134"/>
        <v>151.97</v>
      </c>
      <c r="D1399" s="41"/>
      <c r="E1399" s="41">
        <f t="shared" si="133"/>
        <v>151.97</v>
      </c>
      <c r="F1399" s="41">
        <f t="shared" si="135"/>
        <v>144.3715</v>
      </c>
      <c r="G1399" s="41">
        <f t="shared" si="137"/>
        <v>0</v>
      </c>
      <c r="H1399" s="41">
        <f t="shared" si="138"/>
        <v>101456.41100000001</v>
      </c>
      <c r="I1399" s="45"/>
      <c r="J1399" s="46"/>
      <c r="K1399" s="45"/>
      <c r="M1399" s="162"/>
    </row>
    <row r="1400" spans="1:13" hidden="1" outlineLevel="1" x14ac:dyDescent="0.3">
      <c r="A1400" s="15">
        <v>1396</v>
      </c>
      <c r="B1400" s="49">
        <f t="shared" si="136"/>
        <v>101456.41100000001</v>
      </c>
      <c r="C1400" s="41">
        <f t="shared" si="134"/>
        <v>152.18</v>
      </c>
      <c r="D1400" s="41"/>
      <c r="E1400" s="41">
        <f t="shared" si="133"/>
        <v>152.18</v>
      </c>
      <c r="F1400" s="41">
        <f t="shared" si="135"/>
        <v>144.571</v>
      </c>
      <c r="G1400" s="41">
        <f t="shared" si="137"/>
        <v>0</v>
      </c>
      <c r="H1400" s="41">
        <f t="shared" si="138"/>
        <v>101600.982</v>
      </c>
      <c r="I1400" s="45"/>
      <c r="J1400" s="46"/>
      <c r="K1400" s="45"/>
      <c r="M1400" s="162"/>
    </row>
    <row r="1401" spans="1:13" hidden="1" outlineLevel="1" x14ac:dyDescent="0.3">
      <c r="A1401" s="15">
        <v>1397</v>
      </c>
      <c r="B1401" s="49">
        <f t="shared" si="136"/>
        <v>101600.982</v>
      </c>
      <c r="C1401" s="41">
        <f t="shared" si="134"/>
        <v>152.4</v>
      </c>
      <c r="D1401" s="41"/>
      <c r="E1401" s="41">
        <f t="shared" si="133"/>
        <v>152.4</v>
      </c>
      <c r="F1401" s="41">
        <f t="shared" si="135"/>
        <v>144.78</v>
      </c>
      <c r="G1401" s="41">
        <f t="shared" si="137"/>
        <v>0</v>
      </c>
      <c r="H1401" s="41">
        <f t="shared" si="138"/>
        <v>101745.762</v>
      </c>
      <c r="I1401" s="45"/>
      <c r="J1401" s="46"/>
      <c r="K1401" s="45"/>
      <c r="M1401" s="162"/>
    </row>
    <row r="1402" spans="1:13" hidden="1" outlineLevel="1" x14ac:dyDescent="0.3">
      <c r="A1402" s="15">
        <v>1398</v>
      </c>
      <c r="B1402" s="49">
        <f t="shared" si="136"/>
        <v>101745.762</v>
      </c>
      <c r="C1402" s="41">
        <f t="shared" si="134"/>
        <v>152.62</v>
      </c>
      <c r="D1402" s="41"/>
      <c r="E1402" s="41">
        <f t="shared" si="133"/>
        <v>152.62</v>
      </c>
      <c r="F1402" s="41">
        <f t="shared" si="135"/>
        <v>144.989</v>
      </c>
      <c r="G1402" s="41">
        <f t="shared" si="137"/>
        <v>0</v>
      </c>
      <c r="H1402" s="41">
        <f t="shared" si="138"/>
        <v>101890.751</v>
      </c>
      <c r="I1402" s="45"/>
      <c r="J1402" s="46"/>
      <c r="K1402" s="45"/>
      <c r="M1402" s="162"/>
    </row>
    <row r="1403" spans="1:13" hidden="1" outlineLevel="1" x14ac:dyDescent="0.3">
      <c r="A1403" s="15">
        <v>1399</v>
      </c>
      <c r="B1403" s="49">
        <f t="shared" si="136"/>
        <v>101890.751</v>
      </c>
      <c r="C1403" s="41">
        <f t="shared" si="134"/>
        <v>152.84</v>
      </c>
      <c r="D1403" s="41"/>
      <c r="E1403" s="41">
        <f t="shared" si="133"/>
        <v>152.84</v>
      </c>
      <c r="F1403" s="41">
        <f t="shared" si="135"/>
        <v>145.19800000000001</v>
      </c>
      <c r="G1403" s="41">
        <f t="shared" si="137"/>
        <v>0</v>
      </c>
      <c r="H1403" s="41">
        <f t="shared" si="138"/>
        <v>102035.94900000001</v>
      </c>
      <c r="I1403" s="45"/>
      <c r="J1403" s="46"/>
      <c r="K1403" s="45"/>
      <c r="M1403" s="162"/>
    </row>
    <row r="1404" spans="1:13" hidden="1" outlineLevel="1" x14ac:dyDescent="0.3">
      <c r="A1404" s="15">
        <v>1400</v>
      </c>
      <c r="B1404" s="49">
        <f t="shared" si="136"/>
        <v>102035.94900000001</v>
      </c>
      <c r="C1404" s="41">
        <f t="shared" si="134"/>
        <v>153.05000000000001</v>
      </c>
      <c r="D1404" s="41"/>
      <c r="E1404" s="41">
        <f t="shared" si="133"/>
        <v>153.05000000000001</v>
      </c>
      <c r="F1404" s="41">
        <f t="shared" si="135"/>
        <v>145.39750000000001</v>
      </c>
      <c r="G1404" s="41">
        <f t="shared" si="137"/>
        <v>0</v>
      </c>
      <c r="H1404" s="41">
        <f t="shared" si="138"/>
        <v>102181.34650000001</v>
      </c>
      <c r="I1404" s="45"/>
      <c r="J1404" s="46"/>
      <c r="K1404" s="45"/>
      <c r="M1404" s="162"/>
    </row>
    <row r="1405" spans="1:13" hidden="1" outlineLevel="1" x14ac:dyDescent="0.3">
      <c r="A1405" s="15">
        <v>1401</v>
      </c>
      <c r="B1405" s="49">
        <f t="shared" si="136"/>
        <v>102181.34650000001</v>
      </c>
      <c r="C1405" s="41">
        <f t="shared" si="134"/>
        <v>153.27000000000001</v>
      </c>
      <c r="D1405" s="41"/>
      <c r="E1405" s="41">
        <f t="shared" si="133"/>
        <v>153.27000000000001</v>
      </c>
      <c r="F1405" s="41">
        <f t="shared" si="135"/>
        <v>145.60650000000001</v>
      </c>
      <c r="G1405" s="41">
        <f t="shared" si="137"/>
        <v>0</v>
      </c>
      <c r="H1405" s="41">
        <f t="shared" si="138"/>
        <v>102326.95300000001</v>
      </c>
      <c r="I1405" s="45"/>
      <c r="J1405" s="46"/>
      <c r="K1405" s="45"/>
      <c r="M1405" s="162"/>
    </row>
    <row r="1406" spans="1:13" hidden="1" outlineLevel="1" x14ac:dyDescent="0.3">
      <c r="A1406" s="15">
        <v>1402</v>
      </c>
      <c r="B1406" s="49">
        <f t="shared" si="136"/>
        <v>102326.95300000001</v>
      </c>
      <c r="C1406" s="41">
        <f t="shared" si="134"/>
        <v>153.49</v>
      </c>
      <c r="D1406" s="41"/>
      <c r="E1406" s="41">
        <f t="shared" si="133"/>
        <v>153.49</v>
      </c>
      <c r="F1406" s="41">
        <f t="shared" si="135"/>
        <v>145.81550000000001</v>
      </c>
      <c r="G1406" s="41">
        <f t="shared" si="137"/>
        <v>0</v>
      </c>
      <c r="H1406" s="41">
        <f t="shared" si="138"/>
        <v>102472.76850000001</v>
      </c>
      <c r="I1406" s="45"/>
      <c r="J1406" s="46"/>
      <c r="K1406" s="45"/>
      <c r="M1406" s="162"/>
    </row>
    <row r="1407" spans="1:13" hidden="1" outlineLevel="1" x14ac:dyDescent="0.3">
      <c r="A1407" s="15">
        <v>1403</v>
      </c>
      <c r="B1407" s="49">
        <f t="shared" si="136"/>
        <v>102472.76850000001</v>
      </c>
      <c r="C1407" s="41">
        <f t="shared" si="134"/>
        <v>153.71</v>
      </c>
      <c r="D1407" s="41"/>
      <c r="E1407" s="41">
        <f t="shared" si="133"/>
        <v>153.71</v>
      </c>
      <c r="F1407" s="41">
        <f t="shared" si="135"/>
        <v>146.02449999999999</v>
      </c>
      <c r="G1407" s="41">
        <f t="shared" si="137"/>
        <v>0</v>
      </c>
      <c r="H1407" s="41">
        <f t="shared" si="138"/>
        <v>102618.79300000001</v>
      </c>
      <c r="I1407" s="45"/>
      <c r="J1407" s="46"/>
      <c r="K1407" s="45"/>
      <c r="M1407" s="162"/>
    </row>
    <row r="1408" spans="1:13" hidden="1" outlineLevel="1" x14ac:dyDescent="0.3">
      <c r="A1408" s="15">
        <v>1404</v>
      </c>
      <c r="B1408" s="49">
        <f t="shared" si="136"/>
        <v>102618.79300000001</v>
      </c>
      <c r="C1408" s="41">
        <f t="shared" si="134"/>
        <v>153.93</v>
      </c>
      <c r="D1408" s="41"/>
      <c r="E1408" s="41">
        <f t="shared" si="133"/>
        <v>153.93</v>
      </c>
      <c r="F1408" s="41">
        <f t="shared" si="135"/>
        <v>146.23349999999999</v>
      </c>
      <c r="G1408" s="41">
        <f t="shared" si="137"/>
        <v>0</v>
      </c>
      <c r="H1408" s="41">
        <f t="shared" si="138"/>
        <v>102765.02650000001</v>
      </c>
      <c r="I1408" s="45"/>
      <c r="J1408" s="46"/>
      <c r="K1408" s="45"/>
      <c r="M1408" s="162"/>
    </row>
    <row r="1409" spans="1:13" hidden="1" outlineLevel="1" x14ac:dyDescent="0.3">
      <c r="A1409" s="15">
        <v>1405</v>
      </c>
      <c r="B1409" s="49">
        <f t="shared" si="136"/>
        <v>102765.02650000001</v>
      </c>
      <c r="C1409" s="41">
        <f t="shared" si="134"/>
        <v>154.15</v>
      </c>
      <c r="D1409" s="41"/>
      <c r="E1409" s="41">
        <f t="shared" si="133"/>
        <v>154.15</v>
      </c>
      <c r="F1409" s="41">
        <f t="shared" si="135"/>
        <v>146.4425</v>
      </c>
      <c r="G1409" s="41">
        <f t="shared" si="137"/>
        <v>0</v>
      </c>
      <c r="H1409" s="41">
        <f t="shared" si="138"/>
        <v>102911.46900000001</v>
      </c>
      <c r="I1409" s="45"/>
      <c r="J1409" s="46"/>
      <c r="K1409" s="45"/>
      <c r="M1409" s="162"/>
    </row>
    <row r="1410" spans="1:13" hidden="1" outlineLevel="1" x14ac:dyDescent="0.3">
      <c r="A1410" s="15">
        <v>1406</v>
      </c>
      <c r="B1410" s="49">
        <f t="shared" si="136"/>
        <v>102911.46900000001</v>
      </c>
      <c r="C1410" s="41">
        <f t="shared" si="134"/>
        <v>154.37</v>
      </c>
      <c r="D1410" s="41"/>
      <c r="E1410" s="41">
        <f t="shared" si="133"/>
        <v>154.37</v>
      </c>
      <c r="F1410" s="41">
        <f t="shared" si="135"/>
        <v>146.6515</v>
      </c>
      <c r="G1410" s="41">
        <f t="shared" si="137"/>
        <v>0</v>
      </c>
      <c r="H1410" s="41">
        <f t="shared" si="138"/>
        <v>103058.12050000002</v>
      </c>
      <c r="I1410" s="45"/>
      <c r="J1410" s="46"/>
      <c r="K1410" s="45"/>
      <c r="M1410" s="162"/>
    </row>
    <row r="1411" spans="1:13" hidden="1" outlineLevel="1" x14ac:dyDescent="0.3">
      <c r="A1411" s="15">
        <v>1407</v>
      </c>
      <c r="B1411" s="49">
        <f t="shared" si="136"/>
        <v>103058.12050000002</v>
      </c>
      <c r="C1411" s="41">
        <f t="shared" si="134"/>
        <v>154.59</v>
      </c>
      <c r="D1411" s="41"/>
      <c r="E1411" s="41">
        <f t="shared" si="133"/>
        <v>154.59</v>
      </c>
      <c r="F1411" s="41">
        <f t="shared" si="135"/>
        <v>146.8605</v>
      </c>
      <c r="G1411" s="41">
        <f t="shared" si="137"/>
        <v>0</v>
      </c>
      <c r="H1411" s="41">
        <f t="shared" si="138"/>
        <v>103204.98100000001</v>
      </c>
      <c r="I1411" s="45"/>
      <c r="J1411" s="46"/>
      <c r="K1411" s="45"/>
      <c r="M1411" s="162"/>
    </row>
    <row r="1412" spans="1:13" hidden="1" outlineLevel="1" x14ac:dyDescent="0.3">
      <c r="A1412" s="15">
        <v>1408</v>
      </c>
      <c r="B1412" s="49">
        <f t="shared" si="136"/>
        <v>103204.98100000001</v>
      </c>
      <c r="C1412" s="41">
        <f t="shared" si="134"/>
        <v>154.81</v>
      </c>
      <c r="D1412" s="41"/>
      <c r="E1412" s="41">
        <f t="shared" ref="E1412:E1475" si="139">C1412+G1411</f>
        <v>154.81</v>
      </c>
      <c r="F1412" s="41">
        <f t="shared" si="135"/>
        <v>147.06950000000001</v>
      </c>
      <c r="G1412" s="41">
        <f t="shared" si="137"/>
        <v>0</v>
      </c>
      <c r="H1412" s="41">
        <f t="shared" si="138"/>
        <v>103352.05050000001</v>
      </c>
      <c r="I1412" s="45"/>
      <c r="J1412" s="46"/>
      <c r="K1412" s="45"/>
      <c r="M1412" s="162"/>
    </row>
    <row r="1413" spans="1:13" hidden="1" outlineLevel="1" x14ac:dyDescent="0.3">
      <c r="A1413" s="15">
        <v>1409</v>
      </c>
      <c r="B1413" s="49">
        <f t="shared" si="136"/>
        <v>103352.05050000001</v>
      </c>
      <c r="C1413" s="41">
        <f t="shared" ref="C1413:C1476" si="140">ROUND(B1413*Ertrag/100,2)</f>
        <v>155.03</v>
      </c>
      <c r="D1413" s="41"/>
      <c r="E1413" s="41">
        <f t="shared" si="139"/>
        <v>155.03</v>
      </c>
      <c r="F1413" s="41">
        <f t="shared" ref="F1413:F1476" si="141">IF(E1413&lt;50,0,E1413*gebuehr)</f>
        <v>147.27850000000001</v>
      </c>
      <c r="G1413" s="41">
        <f t="shared" si="137"/>
        <v>0</v>
      </c>
      <c r="H1413" s="41">
        <f t="shared" si="138"/>
        <v>103499.32900000001</v>
      </c>
      <c r="I1413" s="45"/>
      <c r="J1413" s="46"/>
      <c r="K1413" s="45"/>
      <c r="M1413" s="162"/>
    </row>
    <row r="1414" spans="1:13" hidden="1" outlineLevel="1" x14ac:dyDescent="0.3">
      <c r="A1414" s="15">
        <v>1410</v>
      </c>
      <c r="B1414" s="49">
        <f t="shared" si="136"/>
        <v>103499.32900000001</v>
      </c>
      <c r="C1414" s="41">
        <f t="shared" si="140"/>
        <v>155.25</v>
      </c>
      <c r="D1414" s="41">
        <f>D1054</f>
        <v>200</v>
      </c>
      <c r="E1414" s="41">
        <f t="shared" si="139"/>
        <v>155.25</v>
      </c>
      <c r="F1414" s="41">
        <f t="shared" si="141"/>
        <v>147.48749999999998</v>
      </c>
      <c r="G1414" s="41">
        <f t="shared" si="137"/>
        <v>0</v>
      </c>
      <c r="H1414" s="41">
        <f t="shared" si="138"/>
        <v>103836.81650000002</v>
      </c>
      <c r="I1414" s="47">
        <f>D1414+I1384</f>
        <v>19400</v>
      </c>
      <c r="J1414" s="41"/>
      <c r="K1414" s="45"/>
      <c r="M1414" s="162"/>
    </row>
    <row r="1415" spans="1:13" hidden="1" outlineLevel="1" x14ac:dyDescent="0.3">
      <c r="A1415" s="15">
        <v>1411</v>
      </c>
      <c r="B1415" s="49">
        <f t="shared" si="136"/>
        <v>103836.81650000002</v>
      </c>
      <c r="C1415" s="41">
        <f t="shared" si="140"/>
        <v>155.76</v>
      </c>
      <c r="D1415" s="41"/>
      <c r="E1415" s="41">
        <f t="shared" si="139"/>
        <v>155.76</v>
      </c>
      <c r="F1415" s="41">
        <f t="shared" si="141"/>
        <v>147.97199999999998</v>
      </c>
      <c r="G1415" s="41">
        <f t="shared" si="137"/>
        <v>0</v>
      </c>
      <c r="H1415" s="41">
        <f t="shared" si="138"/>
        <v>103984.78850000001</v>
      </c>
      <c r="I1415" s="45"/>
      <c r="J1415" s="46"/>
      <c r="K1415" s="45"/>
      <c r="M1415" s="162"/>
    </row>
    <row r="1416" spans="1:13" hidden="1" outlineLevel="1" x14ac:dyDescent="0.3">
      <c r="A1416" s="15">
        <v>1412</v>
      </c>
      <c r="B1416" s="49">
        <f t="shared" ref="B1416:B1479" si="142">H1415</f>
        <v>103984.78850000001</v>
      </c>
      <c r="C1416" s="41">
        <f t="shared" si="140"/>
        <v>155.97999999999999</v>
      </c>
      <c r="D1416" s="41"/>
      <c r="E1416" s="41">
        <f t="shared" si="139"/>
        <v>155.97999999999999</v>
      </c>
      <c r="F1416" s="41">
        <f t="shared" si="141"/>
        <v>148.18099999999998</v>
      </c>
      <c r="G1416" s="41">
        <f t="shared" si="137"/>
        <v>0</v>
      </c>
      <c r="H1416" s="41">
        <f t="shared" si="138"/>
        <v>104132.96950000001</v>
      </c>
      <c r="I1416" s="45"/>
      <c r="J1416" s="46"/>
      <c r="K1416" s="45"/>
      <c r="M1416" s="162"/>
    </row>
    <row r="1417" spans="1:13" hidden="1" outlineLevel="1" x14ac:dyDescent="0.3">
      <c r="A1417" s="15">
        <v>1413</v>
      </c>
      <c r="B1417" s="49">
        <f t="shared" si="142"/>
        <v>104132.96950000001</v>
      </c>
      <c r="C1417" s="41">
        <f t="shared" si="140"/>
        <v>156.19999999999999</v>
      </c>
      <c r="D1417" s="41"/>
      <c r="E1417" s="41">
        <f t="shared" si="139"/>
        <v>156.19999999999999</v>
      </c>
      <c r="F1417" s="41">
        <f t="shared" si="141"/>
        <v>148.38999999999999</v>
      </c>
      <c r="G1417" s="41">
        <f t="shared" si="137"/>
        <v>0</v>
      </c>
      <c r="H1417" s="41">
        <f t="shared" si="138"/>
        <v>104281.35950000001</v>
      </c>
      <c r="I1417" s="45"/>
      <c r="J1417" s="46"/>
      <c r="K1417" s="45"/>
      <c r="M1417" s="162"/>
    </row>
    <row r="1418" spans="1:13" hidden="1" outlineLevel="1" x14ac:dyDescent="0.3">
      <c r="A1418" s="15">
        <v>1414</v>
      </c>
      <c r="B1418" s="49">
        <f t="shared" si="142"/>
        <v>104281.35950000001</v>
      </c>
      <c r="C1418" s="41">
        <f t="shared" si="140"/>
        <v>156.41999999999999</v>
      </c>
      <c r="D1418" s="41"/>
      <c r="E1418" s="41">
        <f t="shared" si="139"/>
        <v>156.41999999999999</v>
      </c>
      <c r="F1418" s="41">
        <f t="shared" si="141"/>
        <v>148.59899999999999</v>
      </c>
      <c r="G1418" s="41">
        <f t="shared" si="137"/>
        <v>0</v>
      </c>
      <c r="H1418" s="41">
        <f t="shared" si="138"/>
        <v>104429.95850000001</v>
      </c>
      <c r="I1418" s="45"/>
      <c r="J1418" s="46"/>
      <c r="K1418" s="45"/>
      <c r="M1418" s="162"/>
    </row>
    <row r="1419" spans="1:13" hidden="1" outlineLevel="1" x14ac:dyDescent="0.3">
      <c r="A1419" s="15">
        <v>1415</v>
      </c>
      <c r="B1419" s="49">
        <f t="shared" si="142"/>
        <v>104429.95850000001</v>
      </c>
      <c r="C1419" s="41">
        <f t="shared" si="140"/>
        <v>156.63999999999999</v>
      </c>
      <c r="D1419" s="41"/>
      <c r="E1419" s="41">
        <f t="shared" si="139"/>
        <v>156.63999999999999</v>
      </c>
      <c r="F1419" s="41">
        <f t="shared" si="141"/>
        <v>148.80799999999999</v>
      </c>
      <c r="G1419" s="41">
        <f t="shared" si="137"/>
        <v>0</v>
      </c>
      <c r="H1419" s="41">
        <f t="shared" si="138"/>
        <v>104578.76650000001</v>
      </c>
      <c r="I1419" s="45"/>
      <c r="J1419" s="46"/>
      <c r="K1419" s="45"/>
      <c r="M1419" s="162"/>
    </row>
    <row r="1420" spans="1:13" hidden="1" outlineLevel="1" x14ac:dyDescent="0.3">
      <c r="A1420" s="15">
        <v>1416</v>
      </c>
      <c r="B1420" s="49">
        <f t="shared" si="142"/>
        <v>104578.76650000001</v>
      </c>
      <c r="C1420" s="41">
        <f t="shared" si="140"/>
        <v>156.87</v>
      </c>
      <c r="D1420" s="41"/>
      <c r="E1420" s="41">
        <f t="shared" si="139"/>
        <v>156.87</v>
      </c>
      <c r="F1420" s="41">
        <f t="shared" si="141"/>
        <v>149.0265</v>
      </c>
      <c r="G1420" s="41">
        <f t="shared" si="137"/>
        <v>0</v>
      </c>
      <c r="H1420" s="41">
        <f t="shared" si="138"/>
        <v>104727.79300000002</v>
      </c>
      <c r="I1420" s="45"/>
      <c r="J1420" s="46"/>
      <c r="K1420" s="45"/>
      <c r="M1420" s="162"/>
    </row>
    <row r="1421" spans="1:13" hidden="1" outlineLevel="1" x14ac:dyDescent="0.3">
      <c r="A1421" s="15">
        <v>1417</v>
      </c>
      <c r="B1421" s="49">
        <f t="shared" si="142"/>
        <v>104727.79300000002</v>
      </c>
      <c r="C1421" s="41">
        <f t="shared" si="140"/>
        <v>157.09</v>
      </c>
      <c r="D1421" s="41"/>
      <c r="E1421" s="41">
        <f t="shared" si="139"/>
        <v>157.09</v>
      </c>
      <c r="F1421" s="41">
        <f t="shared" si="141"/>
        <v>149.2355</v>
      </c>
      <c r="G1421" s="41">
        <f t="shared" si="137"/>
        <v>0</v>
      </c>
      <c r="H1421" s="41">
        <f t="shared" si="138"/>
        <v>104877.02850000001</v>
      </c>
      <c r="I1421" s="45"/>
      <c r="J1421" s="46"/>
      <c r="K1421" s="45"/>
      <c r="M1421" s="162"/>
    </row>
    <row r="1422" spans="1:13" hidden="1" outlineLevel="1" x14ac:dyDescent="0.3">
      <c r="A1422" s="15">
        <v>1418</v>
      </c>
      <c r="B1422" s="49">
        <f t="shared" si="142"/>
        <v>104877.02850000001</v>
      </c>
      <c r="C1422" s="41">
        <f t="shared" si="140"/>
        <v>157.32</v>
      </c>
      <c r="D1422" s="41"/>
      <c r="E1422" s="41">
        <f t="shared" si="139"/>
        <v>157.32</v>
      </c>
      <c r="F1422" s="41">
        <f t="shared" si="141"/>
        <v>149.45399999999998</v>
      </c>
      <c r="G1422" s="41">
        <f t="shared" si="137"/>
        <v>0</v>
      </c>
      <c r="H1422" s="41">
        <f t="shared" si="138"/>
        <v>105026.48250000001</v>
      </c>
      <c r="I1422" s="45"/>
      <c r="J1422" s="46"/>
      <c r="K1422" s="45"/>
      <c r="M1422" s="162"/>
    </row>
    <row r="1423" spans="1:13" hidden="1" outlineLevel="1" x14ac:dyDescent="0.3">
      <c r="A1423" s="15">
        <v>1419</v>
      </c>
      <c r="B1423" s="49">
        <f t="shared" si="142"/>
        <v>105026.48250000001</v>
      </c>
      <c r="C1423" s="41">
        <f t="shared" si="140"/>
        <v>157.54</v>
      </c>
      <c r="D1423" s="41"/>
      <c r="E1423" s="41">
        <f t="shared" si="139"/>
        <v>157.54</v>
      </c>
      <c r="F1423" s="41">
        <f t="shared" si="141"/>
        <v>149.66299999999998</v>
      </c>
      <c r="G1423" s="41">
        <f t="shared" si="137"/>
        <v>0</v>
      </c>
      <c r="H1423" s="41">
        <f t="shared" si="138"/>
        <v>105176.14550000001</v>
      </c>
      <c r="I1423" s="45"/>
      <c r="J1423" s="46"/>
      <c r="K1423" s="45"/>
      <c r="M1423" s="162"/>
    </row>
    <row r="1424" spans="1:13" hidden="1" outlineLevel="1" x14ac:dyDescent="0.3">
      <c r="A1424" s="15">
        <v>1420</v>
      </c>
      <c r="B1424" s="49">
        <f t="shared" si="142"/>
        <v>105176.14550000001</v>
      </c>
      <c r="C1424" s="41">
        <f t="shared" si="140"/>
        <v>157.76</v>
      </c>
      <c r="D1424" s="41"/>
      <c r="E1424" s="41">
        <f t="shared" si="139"/>
        <v>157.76</v>
      </c>
      <c r="F1424" s="41">
        <f t="shared" si="141"/>
        <v>149.87199999999999</v>
      </c>
      <c r="G1424" s="41">
        <f t="shared" si="137"/>
        <v>0</v>
      </c>
      <c r="H1424" s="41">
        <f t="shared" si="138"/>
        <v>105326.01750000002</v>
      </c>
      <c r="I1424" s="45"/>
      <c r="J1424" s="46"/>
      <c r="K1424" s="45"/>
      <c r="M1424" s="162"/>
    </row>
    <row r="1425" spans="1:13" hidden="1" outlineLevel="1" x14ac:dyDescent="0.3">
      <c r="A1425" s="15">
        <v>1421</v>
      </c>
      <c r="B1425" s="49">
        <f t="shared" si="142"/>
        <v>105326.01750000002</v>
      </c>
      <c r="C1425" s="41">
        <f t="shared" si="140"/>
        <v>157.99</v>
      </c>
      <c r="D1425" s="41"/>
      <c r="E1425" s="41">
        <f t="shared" si="139"/>
        <v>157.99</v>
      </c>
      <c r="F1425" s="41">
        <f t="shared" si="141"/>
        <v>150.09049999999999</v>
      </c>
      <c r="G1425" s="41">
        <f t="shared" si="137"/>
        <v>0</v>
      </c>
      <c r="H1425" s="41">
        <f t="shared" si="138"/>
        <v>105476.10800000002</v>
      </c>
      <c r="I1425" s="45"/>
      <c r="J1425" s="46"/>
      <c r="K1425" s="45"/>
      <c r="M1425" s="162"/>
    </row>
    <row r="1426" spans="1:13" hidden="1" outlineLevel="1" x14ac:dyDescent="0.3">
      <c r="A1426" s="15">
        <v>1422</v>
      </c>
      <c r="B1426" s="49">
        <f t="shared" si="142"/>
        <v>105476.10800000002</v>
      </c>
      <c r="C1426" s="41">
        <f t="shared" si="140"/>
        <v>158.21</v>
      </c>
      <c r="D1426" s="41"/>
      <c r="E1426" s="41">
        <f t="shared" si="139"/>
        <v>158.21</v>
      </c>
      <c r="F1426" s="41">
        <f t="shared" si="141"/>
        <v>150.29949999999999</v>
      </c>
      <c r="G1426" s="41">
        <f t="shared" si="137"/>
        <v>0</v>
      </c>
      <c r="H1426" s="41">
        <f t="shared" si="138"/>
        <v>105626.40750000002</v>
      </c>
      <c r="I1426" s="45"/>
      <c r="J1426" s="46"/>
      <c r="K1426" s="45"/>
      <c r="M1426" s="162"/>
    </row>
    <row r="1427" spans="1:13" hidden="1" outlineLevel="1" x14ac:dyDescent="0.3">
      <c r="A1427" s="15">
        <v>1423</v>
      </c>
      <c r="B1427" s="49">
        <f t="shared" si="142"/>
        <v>105626.40750000002</v>
      </c>
      <c r="C1427" s="41">
        <f t="shared" si="140"/>
        <v>158.44</v>
      </c>
      <c r="D1427" s="41"/>
      <c r="E1427" s="41">
        <f t="shared" si="139"/>
        <v>158.44</v>
      </c>
      <c r="F1427" s="41">
        <f t="shared" si="141"/>
        <v>150.518</v>
      </c>
      <c r="G1427" s="41">
        <f t="shared" si="137"/>
        <v>0</v>
      </c>
      <c r="H1427" s="41">
        <f t="shared" si="138"/>
        <v>105776.92550000001</v>
      </c>
      <c r="I1427" s="45"/>
      <c r="J1427" s="46"/>
      <c r="K1427" s="45"/>
      <c r="M1427" s="162"/>
    </row>
    <row r="1428" spans="1:13" hidden="1" outlineLevel="1" x14ac:dyDescent="0.3">
      <c r="A1428" s="15">
        <v>1424</v>
      </c>
      <c r="B1428" s="49">
        <f t="shared" si="142"/>
        <v>105776.92550000001</v>
      </c>
      <c r="C1428" s="41">
        <f t="shared" si="140"/>
        <v>158.66999999999999</v>
      </c>
      <c r="D1428" s="41"/>
      <c r="E1428" s="41">
        <f t="shared" si="139"/>
        <v>158.66999999999999</v>
      </c>
      <c r="F1428" s="41">
        <f t="shared" si="141"/>
        <v>150.73649999999998</v>
      </c>
      <c r="G1428" s="41">
        <f t="shared" si="137"/>
        <v>0</v>
      </c>
      <c r="H1428" s="41">
        <f t="shared" si="138"/>
        <v>105927.66200000001</v>
      </c>
      <c r="I1428" s="45"/>
      <c r="J1428" s="46"/>
      <c r="K1428" s="45"/>
      <c r="M1428" s="162"/>
    </row>
    <row r="1429" spans="1:13" hidden="1" outlineLevel="1" x14ac:dyDescent="0.3">
      <c r="A1429" s="15">
        <v>1425</v>
      </c>
      <c r="B1429" s="49">
        <f t="shared" si="142"/>
        <v>105927.66200000001</v>
      </c>
      <c r="C1429" s="41">
        <f t="shared" si="140"/>
        <v>158.88999999999999</v>
      </c>
      <c r="D1429" s="41"/>
      <c r="E1429" s="41">
        <f t="shared" si="139"/>
        <v>158.88999999999999</v>
      </c>
      <c r="F1429" s="41">
        <f t="shared" si="141"/>
        <v>150.94549999999998</v>
      </c>
      <c r="G1429" s="41">
        <f t="shared" si="137"/>
        <v>0</v>
      </c>
      <c r="H1429" s="41">
        <f t="shared" si="138"/>
        <v>106078.60750000001</v>
      </c>
      <c r="I1429" s="45"/>
      <c r="J1429" s="46"/>
      <c r="K1429" s="45"/>
      <c r="M1429" s="162"/>
    </row>
    <row r="1430" spans="1:13" hidden="1" outlineLevel="1" x14ac:dyDescent="0.3">
      <c r="A1430" s="15">
        <v>1426</v>
      </c>
      <c r="B1430" s="49">
        <f t="shared" si="142"/>
        <v>106078.60750000001</v>
      </c>
      <c r="C1430" s="41">
        <f t="shared" si="140"/>
        <v>159.12</v>
      </c>
      <c r="D1430" s="41"/>
      <c r="E1430" s="41">
        <f t="shared" si="139"/>
        <v>159.12</v>
      </c>
      <c r="F1430" s="41">
        <f t="shared" si="141"/>
        <v>151.16399999999999</v>
      </c>
      <c r="G1430" s="41">
        <f t="shared" si="137"/>
        <v>0</v>
      </c>
      <c r="H1430" s="41">
        <f t="shared" si="138"/>
        <v>106229.77150000002</v>
      </c>
      <c r="I1430" s="45"/>
      <c r="J1430" s="46"/>
      <c r="K1430" s="45"/>
      <c r="M1430" s="162"/>
    </row>
    <row r="1431" spans="1:13" hidden="1" outlineLevel="1" x14ac:dyDescent="0.3">
      <c r="A1431" s="15">
        <v>1427</v>
      </c>
      <c r="B1431" s="49">
        <f t="shared" si="142"/>
        <v>106229.77150000002</v>
      </c>
      <c r="C1431" s="41">
        <f t="shared" si="140"/>
        <v>159.34</v>
      </c>
      <c r="D1431" s="41"/>
      <c r="E1431" s="41">
        <f t="shared" si="139"/>
        <v>159.34</v>
      </c>
      <c r="F1431" s="41">
        <f t="shared" si="141"/>
        <v>151.37299999999999</v>
      </c>
      <c r="G1431" s="41">
        <f t="shared" si="137"/>
        <v>0</v>
      </c>
      <c r="H1431" s="41">
        <f t="shared" si="138"/>
        <v>106381.14450000002</v>
      </c>
      <c r="I1431" s="45"/>
      <c r="J1431" s="46"/>
      <c r="K1431" s="45"/>
      <c r="M1431" s="162"/>
    </row>
    <row r="1432" spans="1:13" hidden="1" outlineLevel="1" x14ac:dyDescent="0.3">
      <c r="A1432" s="15">
        <v>1428</v>
      </c>
      <c r="B1432" s="49">
        <f t="shared" si="142"/>
        <v>106381.14450000002</v>
      </c>
      <c r="C1432" s="41">
        <f t="shared" si="140"/>
        <v>159.57</v>
      </c>
      <c r="D1432" s="41"/>
      <c r="E1432" s="41">
        <f t="shared" si="139"/>
        <v>159.57</v>
      </c>
      <c r="F1432" s="41">
        <f t="shared" si="141"/>
        <v>151.5915</v>
      </c>
      <c r="G1432" s="41">
        <f t="shared" ref="G1432:G1495" si="143">IF(F1432&gt;0,0,E1432-F1432)</f>
        <v>0</v>
      </c>
      <c r="H1432" s="41">
        <f t="shared" si="138"/>
        <v>106532.73600000002</v>
      </c>
      <c r="I1432" s="45"/>
      <c r="J1432" s="46"/>
      <c r="K1432" s="45"/>
      <c r="M1432" s="162"/>
    </row>
    <row r="1433" spans="1:13" hidden="1" outlineLevel="1" x14ac:dyDescent="0.3">
      <c r="A1433" s="15">
        <v>1429</v>
      </c>
      <c r="B1433" s="49">
        <f t="shared" si="142"/>
        <v>106532.73600000002</v>
      </c>
      <c r="C1433" s="41">
        <f t="shared" si="140"/>
        <v>159.80000000000001</v>
      </c>
      <c r="D1433" s="41"/>
      <c r="E1433" s="41">
        <f t="shared" si="139"/>
        <v>159.80000000000001</v>
      </c>
      <c r="F1433" s="41">
        <f t="shared" si="141"/>
        <v>151.81</v>
      </c>
      <c r="G1433" s="41">
        <f t="shared" si="143"/>
        <v>0</v>
      </c>
      <c r="H1433" s="41">
        <f t="shared" si="138"/>
        <v>106684.54600000002</v>
      </c>
      <c r="I1433" s="45"/>
      <c r="J1433" s="46"/>
      <c r="K1433" s="45"/>
      <c r="M1433" s="162"/>
    </row>
    <row r="1434" spans="1:13" hidden="1" outlineLevel="1" x14ac:dyDescent="0.3">
      <c r="A1434" s="15">
        <v>1430</v>
      </c>
      <c r="B1434" s="49">
        <f t="shared" si="142"/>
        <v>106684.54600000002</v>
      </c>
      <c r="C1434" s="41">
        <f t="shared" si="140"/>
        <v>160.03</v>
      </c>
      <c r="D1434" s="41"/>
      <c r="E1434" s="41">
        <f t="shared" si="139"/>
        <v>160.03</v>
      </c>
      <c r="F1434" s="41">
        <f t="shared" si="141"/>
        <v>152.02850000000001</v>
      </c>
      <c r="G1434" s="41">
        <f t="shared" si="143"/>
        <v>0</v>
      </c>
      <c r="H1434" s="41">
        <f t="shared" si="138"/>
        <v>106836.57450000002</v>
      </c>
      <c r="I1434" s="45"/>
      <c r="J1434" s="46"/>
      <c r="K1434" s="45"/>
      <c r="M1434" s="162"/>
    </row>
    <row r="1435" spans="1:13" hidden="1" outlineLevel="1" x14ac:dyDescent="0.3">
      <c r="A1435" s="15">
        <v>1431</v>
      </c>
      <c r="B1435" s="49">
        <f t="shared" si="142"/>
        <v>106836.57450000002</v>
      </c>
      <c r="C1435" s="41">
        <f t="shared" si="140"/>
        <v>160.25</v>
      </c>
      <c r="D1435" s="41"/>
      <c r="E1435" s="41">
        <f t="shared" si="139"/>
        <v>160.25</v>
      </c>
      <c r="F1435" s="41">
        <f t="shared" si="141"/>
        <v>152.23749999999998</v>
      </c>
      <c r="G1435" s="41">
        <f t="shared" si="143"/>
        <v>0</v>
      </c>
      <c r="H1435" s="41">
        <f t="shared" si="138"/>
        <v>106988.81200000002</v>
      </c>
      <c r="I1435" s="45"/>
      <c r="J1435" s="46"/>
      <c r="K1435" s="45"/>
      <c r="M1435" s="162"/>
    </row>
    <row r="1436" spans="1:13" hidden="1" outlineLevel="1" x14ac:dyDescent="0.3">
      <c r="A1436" s="15">
        <v>1432</v>
      </c>
      <c r="B1436" s="49">
        <f t="shared" si="142"/>
        <v>106988.81200000002</v>
      </c>
      <c r="C1436" s="41">
        <f t="shared" si="140"/>
        <v>160.47999999999999</v>
      </c>
      <c r="D1436" s="41"/>
      <c r="E1436" s="41">
        <f t="shared" si="139"/>
        <v>160.47999999999999</v>
      </c>
      <c r="F1436" s="41">
        <f t="shared" si="141"/>
        <v>152.45599999999999</v>
      </c>
      <c r="G1436" s="41">
        <f t="shared" si="143"/>
        <v>0</v>
      </c>
      <c r="H1436" s="41">
        <f t="shared" si="138"/>
        <v>107141.26800000003</v>
      </c>
      <c r="I1436" s="45"/>
      <c r="J1436" s="46"/>
      <c r="K1436" s="45"/>
      <c r="M1436" s="162"/>
    </row>
    <row r="1437" spans="1:13" hidden="1" outlineLevel="1" x14ac:dyDescent="0.3">
      <c r="A1437" s="15">
        <v>1433</v>
      </c>
      <c r="B1437" s="49">
        <f t="shared" si="142"/>
        <v>107141.26800000003</v>
      </c>
      <c r="C1437" s="41">
        <f t="shared" si="140"/>
        <v>160.71</v>
      </c>
      <c r="D1437" s="41"/>
      <c r="E1437" s="41">
        <f t="shared" si="139"/>
        <v>160.71</v>
      </c>
      <c r="F1437" s="41">
        <f t="shared" si="141"/>
        <v>152.67449999999999</v>
      </c>
      <c r="G1437" s="41">
        <f t="shared" si="143"/>
        <v>0</v>
      </c>
      <c r="H1437" s="41">
        <f t="shared" si="138"/>
        <v>107293.94250000002</v>
      </c>
      <c r="I1437" s="45"/>
      <c r="J1437" s="46"/>
      <c r="K1437" s="45"/>
      <c r="M1437" s="162"/>
    </row>
    <row r="1438" spans="1:13" hidden="1" outlineLevel="1" x14ac:dyDescent="0.3">
      <c r="A1438" s="15">
        <v>1434</v>
      </c>
      <c r="B1438" s="49">
        <f t="shared" si="142"/>
        <v>107293.94250000002</v>
      </c>
      <c r="C1438" s="41">
        <f t="shared" si="140"/>
        <v>160.94</v>
      </c>
      <c r="D1438" s="41"/>
      <c r="E1438" s="41">
        <f t="shared" si="139"/>
        <v>160.94</v>
      </c>
      <c r="F1438" s="41">
        <f t="shared" si="141"/>
        <v>152.893</v>
      </c>
      <c r="G1438" s="41">
        <f t="shared" si="143"/>
        <v>0</v>
      </c>
      <c r="H1438" s="41">
        <f t="shared" si="138"/>
        <v>107446.83550000002</v>
      </c>
      <c r="I1438" s="45"/>
      <c r="J1438" s="46"/>
      <c r="K1438" s="45"/>
      <c r="M1438" s="162"/>
    </row>
    <row r="1439" spans="1:13" hidden="1" outlineLevel="1" x14ac:dyDescent="0.3">
      <c r="A1439" s="15">
        <v>1435</v>
      </c>
      <c r="B1439" s="49">
        <f t="shared" si="142"/>
        <v>107446.83550000002</v>
      </c>
      <c r="C1439" s="41">
        <f t="shared" si="140"/>
        <v>161.16999999999999</v>
      </c>
      <c r="D1439" s="41"/>
      <c r="E1439" s="41">
        <f t="shared" si="139"/>
        <v>161.16999999999999</v>
      </c>
      <c r="F1439" s="41">
        <f t="shared" si="141"/>
        <v>153.11149999999998</v>
      </c>
      <c r="G1439" s="41">
        <f t="shared" si="143"/>
        <v>0</v>
      </c>
      <c r="H1439" s="41">
        <f t="shared" si="138"/>
        <v>107599.94700000001</v>
      </c>
      <c r="I1439" s="45"/>
      <c r="J1439" s="46"/>
      <c r="K1439" s="45"/>
      <c r="M1439" s="162"/>
    </row>
    <row r="1440" spans="1:13" hidden="1" outlineLevel="1" x14ac:dyDescent="0.3">
      <c r="A1440" s="15">
        <v>1436</v>
      </c>
      <c r="B1440" s="49">
        <f t="shared" si="142"/>
        <v>107599.94700000001</v>
      </c>
      <c r="C1440" s="41">
        <f t="shared" si="140"/>
        <v>161.4</v>
      </c>
      <c r="D1440" s="41"/>
      <c r="E1440" s="41">
        <f t="shared" si="139"/>
        <v>161.4</v>
      </c>
      <c r="F1440" s="41">
        <f t="shared" si="141"/>
        <v>153.32999999999998</v>
      </c>
      <c r="G1440" s="41">
        <f t="shared" si="143"/>
        <v>0</v>
      </c>
      <c r="H1440" s="41">
        <f t="shared" si="138"/>
        <v>107753.27700000002</v>
      </c>
      <c r="I1440" s="45"/>
      <c r="J1440" s="46"/>
      <c r="K1440" s="45"/>
      <c r="M1440" s="162"/>
    </row>
    <row r="1441" spans="1:13" hidden="1" outlineLevel="1" x14ac:dyDescent="0.3">
      <c r="A1441" s="15">
        <v>1437</v>
      </c>
      <c r="B1441" s="49">
        <f t="shared" si="142"/>
        <v>107753.27700000002</v>
      </c>
      <c r="C1441" s="41">
        <f t="shared" si="140"/>
        <v>161.63</v>
      </c>
      <c r="D1441" s="41"/>
      <c r="E1441" s="41">
        <f t="shared" si="139"/>
        <v>161.63</v>
      </c>
      <c r="F1441" s="41">
        <f t="shared" si="141"/>
        <v>153.54849999999999</v>
      </c>
      <c r="G1441" s="41">
        <f t="shared" si="143"/>
        <v>0</v>
      </c>
      <c r="H1441" s="41">
        <f t="shared" si="138"/>
        <v>107906.82550000002</v>
      </c>
      <c r="I1441" s="45"/>
      <c r="J1441" s="46"/>
      <c r="K1441" s="45"/>
      <c r="M1441" s="162"/>
    </row>
    <row r="1442" spans="1:13" hidden="1" outlineLevel="1" x14ac:dyDescent="0.3">
      <c r="A1442" s="15">
        <v>1438</v>
      </c>
      <c r="B1442" s="49">
        <f t="shared" si="142"/>
        <v>107906.82550000002</v>
      </c>
      <c r="C1442" s="41">
        <f t="shared" si="140"/>
        <v>161.86000000000001</v>
      </c>
      <c r="D1442" s="41"/>
      <c r="E1442" s="41">
        <f t="shared" si="139"/>
        <v>161.86000000000001</v>
      </c>
      <c r="F1442" s="41">
        <f t="shared" si="141"/>
        <v>153.767</v>
      </c>
      <c r="G1442" s="41">
        <f t="shared" si="143"/>
        <v>0</v>
      </c>
      <c r="H1442" s="41">
        <f t="shared" ref="H1442:H1505" si="144">B1442+F1442+(D1442*gebuehr)</f>
        <v>108060.59250000003</v>
      </c>
      <c r="I1442" s="45"/>
      <c r="J1442" s="46"/>
      <c r="K1442" s="45"/>
      <c r="M1442" s="162"/>
    </row>
    <row r="1443" spans="1:13" hidden="1" outlineLevel="1" x14ac:dyDescent="0.3">
      <c r="A1443" s="15">
        <v>1439</v>
      </c>
      <c r="B1443" s="49">
        <f t="shared" si="142"/>
        <v>108060.59250000003</v>
      </c>
      <c r="C1443" s="41">
        <f t="shared" si="140"/>
        <v>162.09</v>
      </c>
      <c r="D1443" s="41"/>
      <c r="E1443" s="41">
        <f t="shared" si="139"/>
        <v>162.09</v>
      </c>
      <c r="F1443" s="41">
        <f t="shared" si="141"/>
        <v>153.9855</v>
      </c>
      <c r="G1443" s="41">
        <f t="shared" si="143"/>
        <v>0</v>
      </c>
      <c r="H1443" s="41">
        <f t="shared" si="144"/>
        <v>108214.57800000002</v>
      </c>
      <c r="I1443" s="45"/>
      <c r="J1443" s="46"/>
      <c r="K1443" s="45"/>
      <c r="M1443" s="162"/>
    </row>
    <row r="1444" spans="1:13" hidden="1" outlineLevel="1" x14ac:dyDescent="0.3">
      <c r="A1444" s="15">
        <v>1440</v>
      </c>
      <c r="B1444" s="49">
        <f t="shared" si="142"/>
        <v>108214.57800000002</v>
      </c>
      <c r="C1444" s="41">
        <f t="shared" si="140"/>
        <v>162.32</v>
      </c>
      <c r="D1444" s="41">
        <f>D1054</f>
        <v>200</v>
      </c>
      <c r="E1444" s="41">
        <f t="shared" si="139"/>
        <v>162.32</v>
      </c>
      <c r="F1444" s="41">
        <f t="shared" si="141"/>
        <v>154.20399999999998</v>
      </c>
      <c r="G1444" s="41">
        <f t="shared" si="143"/>
        <v>0</v>
      </c>
      <c r="H1444" s="41">
        <f t="shared" si="144"/>
        <v>108558.78200000002</v>
      </c>
      <c r="I1444" s="47">
        <f>D1444+I1414</f>
        <v>19600</v>
      </c>
      <c r="J1444" s="41"/>
      <c r="K1444" s="45"/>
      <c r="M1444" s="162"/>
    </row>
    <row r="1445" spans="1:13" hidden="1" outlineLevel="1" x14ac:dyDescent="0.3">
      <c r="A1445" s="15">
        <v>1441</v>
      </c>
      <c r="B1445" s="49">
        <f t="shared" si="142"/>
        <v>108558.78200000002</v>
      </c>
      <c r="C1445" s="41">
        <f t="shared" si="140"/>
        <v>162.84</v>
      </c>
      <c r="D1445" s="41"/>
      <c r="E1445" s="41">
        <f t="shared" si="139"/>
        <v>162.84</v>
      </c>
      <c r="F1445" s="41">
        <f t="shared" si="141"/>
        <v>154.69800000000001</v>
      </c>
      <c r="G1445" s="41">
        <f t="shared" si="143"/>
        <v>0</v>
      </c>
      <c r="H1445" s="41">
        <f t="shared" si="144"/>
        <v>108713.48000000003</v>
      </c>
      <c r="I1445" s="45"/>
      <c r="J1445" s="46"/>
      <c r="K1445" s="45"/>
      <c r="M1445" s="162"/>
    </row>
    <row r="1446" spans="1:13" hidden="1" outlineLevel="1" x14ac:dyDescent="0.3">
      <c r="A1446" s="15">
        <v>1442</v>
      </c>
      <c r="B1446" s="49">
        <f t="shared" si="142"/>
        <v>108713.48000000003</v>
      </c>
      <c r="C1446" s="41">
        <f t="shared" si="140"/>
        <v>163.07</v>
      </c>
      <c r="D1446" s="41"/>
      <c r="E1446" s="41">
        <f t="shared" si="139"/>
        <v>163.07</v>
      </c>
      <c r="F1446" s="41">
        <f t="shared" si="141"/>
        <v>154.91649999999998</v>
      </c>
      <c r="G1446" s="41">
        <f t="shared" si="143"/>
        <v>0</v>
      </c>
      <c r="H1446" s="41">
        <f t="shared" si="144"/>
        <v>108868.39650000003</v>
      </c>
      <c r="I1446" s="45"/>
      <c r="J1446" s="46"/>
      <c r="K1446" s="45"/>
      <c r="M1446" s="162"/>
    </row>
    <row r="1447" spans="1:13" hidden="1" outlineLevel="1" x14ac:dyDescent="0.3">
      <c r="A1447" s="15">
        <v>1443</v>
      </c>
      <c r="B1447" s="49">
        <f t="shared" si="142"/>
        <v>108868.39650000003</v>
      </c>
      <c r="C1447" s="41">
        <f t="shared" si="140"/>
        <v>163.30000000000001</v>
      </c>
      <c r="D1447" s="41"/>
      <c r="E1447" s="41">
        <f t="shared" si="139"/>
        <v>163.30000000000001</v>
      </c>
      <c r="F1447" s="41">
        <f t="shared" si="141"/>
        <v>155.13499999999999</v>
      </c>
      <c r="G1447" s="41">
        <f t="shared" si="143"/>
        <v>0</v>
      </c>
      <c r="H1447" s="41">
        <f t="shared" si="144"/>
        <v>109023.53150000003</v>
      </c>
      <c r="I1447" s="45"/>
      <c r="J1447" s="46"/>
      <c r="K1447" s="45"/>
      <c r="M1447" s="162"/>
    </row>
    <row r="1448" spans="1:13" hidden="1" outlineLevel="1" x14ac:dyDescent="0.3">
      <c r="A1448" s="15">
        <v>1444</v>
      </c>
      <c r="B1448" s="49">
        <f t="shared" si="142"/>
        <v>109023.53150000003</v>
      </c>
      <c r="C1448" s="41">
        <f t="shared" si="140"/>
        <v>163.54</v>
      </c>
      <c r="D1448" s="41"/>
      <c r="E1448" s="41">
        <f t="shared" si="139"/>
        <v>163.54</v>
      </c>
      <c r="F1448" s="41">
        <f t="shared" si="141"/>
        <v>155.36299999999997</v>
      </c>
      <c r="G1448" s="41">
        <f t="shared" si="143"/>
        <v>0</v>
      </c>
      <c r="H1448" s="41">
        <f t="shared" si="144"/>
        <v>109178.89450000002</v>
      </c>
      <c r="I1448" s="45"/>
      <c r="J1448" s="46"/>
      <c r="K1448" s="45"/>
      <c r="M1448" s="162"/>
    </row>
    <row r="1449" spans="1:13" hidden="1" outlineLevel="1" x14ac:dyDescent="0.3">
      <c r="A1449" s="15">
        <v>1445</v>
      </c>
      <c r="B1449" s="49">
        <f t="shared" si="142"/>
        <v>109178.89450000002</v>
      </c>
      <c r="C1449" s="41">
        <f t="shared" si="140"/>
        <v>163.77000000000001</v>
      </c>
      <c r="D1449" s="41"/>
      <c r="E1449" s="41">
        <f t="shared" si="139"/>
        <v>163.77000000000001</v>
      </c>
      <c r="F1449" s="41">
        <f t="shared" si="141"/>
        <v>155.58150000000001</v>
      </c>
      <c r="G1449" s="41">
        <f t="shared" si="143"/>
        <v>0</v>
      </c>
      <c r="H1449" s="41">
        <f t="shared" si="144"/>
        <v>109334.47600000002</v>
      </c>
      <c r="I1449" s="45"/>
      <c r="J1449" s="46"/>
      <c r="K1449" s="45"/>
      <c r="M1449" s="162"/>
    </row>
    <row r="1450" spans="1:13" hidden="1" outlineLevel="1" x14ac:dyDescent="0.3">
      <c r="A1450" s="15">
        <v>1446</v>
      </c>
      <c r="B1450" s="49">
        <f t="shared" si="142"/>
        <v>109334.47600000002</v>
      </c>
      <c r="C1450" s="41">
        <f t="shared" si="140"/>
        <v>164</v>
      </c>
      <c r="D1450" s="41"/>
      <c r="E1450" s="41">
        <f t="shared" si="139"/>
        <v>164</v>
      </c>
      <c r="F1450" s="41">
        <f t="shared" si="141"/>
        <v>155.79999999999998</v>
      </c>
      <c r="G1450" s="41">
        <f t="shared" si="143"/>
        <v>0</v>
      </c>
      <c r="H1450" s="41">
        <f t="shared" si="144"/>
        <v>109490.27600000003</v>
      </c>
      <c r="I1450" s="45"/>
      <c r="J1450" s="46"/>
      <c r="K1450" s="45"/>
      <c r="M1450" s="162"/>
    </row>
    <row r="1451" spans="1:13" hidden="1" outlineLevel="1" x14ac:dyDescent="0.3">
      <c r="A1451" s="15">
        <v>1447</v>
      </c>
      <c r="B1451" s="49">
        <f t="shared" si="142"/>
        <v>109490.27600000003</v>
      </c>
      <c r="C1451" s="41">
        <f t="shared" si="140"/>
        <v>164.24</v>
      </c>
      <c r="D1451" s="41"/>
      <c r="E1451" s="41">
        <f t="shared" si="139"/>
        <v>164.24</v>
      </c>
      <c r="F1451" s="41">
        <f t="shared" si="141"/>
        <v>156.02799999999999</v>
      </c>
      <c r="G1451" s="41">
        <f t="shared" si="143"/>
        <v>0</v>
      </c>
      <c r="H1451" s="41">
        <f t="shared" si="144"/>
        <v>109646.30400000003</v>
      </c>
      <c r="I1451" s="45"/>
      <c r="J1451" s="46"/>
      <c r="K1451" s="45"/>
      <c r="M1451" s="162"/>
    </row>
    <row r="1452" spans="1:13" hidden="1" outlineLevel="1" x14ac:dyDescent="0.3">
      <c r="A1452" s="15">
        <v>1448</v>
      </c>
      <c r="B1452" s="49">
        <f t="shared" si="142"/>
        <v>109646.30400000003</v>
      </c>
      <c r="C1452" s="41">
        <f t="shared" si="140"/>
        <v>164.47</v>
      </c>
      <c r="D1452" s="41"/>
      <c r="E1452" s="41">
        <f t="shared" si="139"/>
        <v>164.47</v>
      </c>
      <c r="F1452" s="41">
        <f t="shared" si="141"/>
        <v>156.2465</v>
      </c>
      <c r="G1452" s="41">
        <f t="shared" si="143"/>
        <v>0</v>
      </c>
      <c r="H1452" s="41">
        <f t="shared" si="144"/>
        <v>109802.55050000003</v>
      </c>
      <c r="I1452" s="45"/>
      <c r="J1452" s="46"/>
      <c r="K1452" s="45"/>
      <c r="M1452" s="162"/>
    </row>
    <row r="1453" spans="1:13" hidden="1" outlineLevel="1" x14ac:dyDescent="0.3">
      <c r="A1453" s="15">
        <v>1449</v>
      </c>
      <c r="B1453" s="49">
        <f t="shared" si="142"/>
        <v>109802.55050000003</v>
      </c>
      <c r="C1453" s="41">
        <f t="shared" si="140"/>
        <v>164.7</v>
      </c>
      <c r="D1453" s="41"/>
      <c r="E1453" s="41">
        <f t="shared" si="139"/>
        <v>164.7</v>
      </c>
      <c r="F1453" s="41">
        <f t="shared" si="141"/>
        <v>156.46499999999997</v>
      </c>
      <c r="G1453" s="41">
        <f t="shared" si="143"/>
        <v>0</v>
      </c>
      <c r="H1453" s="41">
        <f t="shared" si="144"/>
        <v>109959.01550000002</v>
      </c>
      <c r="I1453" s="45"/>
      <c r="J1453" s="46"/>
      <c r="K1453" s="45"/>
      <c r="M1453" s="162"/>
    </row>
    <row r="1454" spans="1:13" hidden="1" outlineLevel="1" x14ac:dyDescent="0.3">
      <c r="A1454" s="15">
        <v>1450</v>
      </c>
      <c r="B1454" s="49">
        <f t="shared" si="142"/>
        <v>109959.01550000002</v>
      </c>
      <c r="C1454" s="41">
        <f t="shared" si="140"/>
        <v>164.94</v>
      </c>
      <c r="D1454" s="41"/>
      <c r="E1454" s="41">
        <f t="shared" si="139"/>
        <v>164.94</v>
      </c>
      <c r="F1454" s="41">
        <f t="shared" si="141"/>
        <v>156.69299999999998</v>
      </c>
      <c r="G1454" s="41">
        <f t="shared" si="143"/>
        <v>0</v>
      </c>
      <c r="H1454" s="41">
        <f t="shared" si="144"/>
        <v>110115.70850000002</v>
      </c>
      <c r="I1454" s="45"/>
      <c r="J1454" s="46"/>
      <c r="K1454" s="45"/>
      <c r="M1454" s="162"/>
    </row>
    <row r="1455" spans="1:13" hidden="1" outlineLevel="1" x14ac:dyDescent="0.3">
      <c r="A1455" s="15">
        <v>1451</v>
      </c>
      <c r="B1455" s="49">
        <f t="shared" si="142"/>
        <v>110115.70850000002</v>
      </c>
      <c r="C1455" s="41">
        <f t="shared" si="140"/>
        <v>165.17</v>
      </c>
      <c r="D1455" s="41"/>
      <c r="E1455" s="41">
        <f t="shared" si="139"/>
        <v>165.17</v>
      </c>
      <c r="F1455" s="41">
        <f t="shared" si="141"/>
        <v>156.91149999999999</v>
      </c>
      <c r="G1455" s="41">
        <f t="shared" si="143"/>
        <v>0</v>
      </c>
      <c r="H1455" s="41">
        <f t="shared" si="144"/>
        <v>110272.62000000002</v>
      </c>
      <c r="I1455" s="45"/>
      <c r="J1455" s="46"/>
      <c r="K1455" s="45"/>
      <c r="M1455" s="162"/>
    </row>
    <row r="1456" spans="1:13" hidden="1" outlineLevel="1" x14ac:dyDescent="0.3">
      <c r="A1456" s="15">
        <v>1452</v>
      </c>
      <c r="B1456" s="49">
        <f t="shared" si="142"/>
        <v>110272.62000000002</v>
      </c>
      <c r="C1456" s="41">
        <f t="shared" si="140"/>
        <v>165.41</v>
      </c>
      <c r="D1456" s="41"/>
      <c r="E1456" s="41">
        <f t="shared" si="139"/>
        <v>165.41</v>
      </c>
      <c r="F1456" s="41">
        <f t="shared" si="141"/>
        <v>157.1395</v>
      </c>
      <c r="G1456" s="41">
        <f t="shared" si="143"/>
        <v>0</v>
      </c>
      <c r="H1456" s="41">
        <f t="shared" si="144"/>
        <v>110429.75950000003</v>
      </c>
      <c r="I1456" s="45"/>
      <c r="J1456" s="46"/>
      <c r="K1456" s="45"/>
      <c r="M1456" s="162"/>
    </row>
    <row r="1457" spans="1:14" hidden="1" outlineLevel="1" x14ac:dyDescent="0.3">
      <c r="A1457" s="15">
        <v>1453</v>
      </c>
      <c r="B1457" s="49">
        <f t="shared" si="142"/>
        <v>110429.75950000003</v>
      </c>
      <c r="C1457" s="41">
        <f t="shared" si="140"/>
        <v>165.64</v>
      </c>
      <c r="D1457" s="41"/>
      <c r="E1457" s="41">
        <f t="shared" si="139"/>
        <v>165.64</v>
      </c>
      <c r="F1457" s="41">
        <f t="shared" si="141"/>
        <v>157.35799999999998</v>
      </c>
      <c r="G1457" s="41">
        <f t="shared" si="143"/>
        <v>0</v>
      </c>
      <c r="H1457" s="41">
        <f t="shared" si="144"/>
        <v>110587.11750000002</v>
      </c>
      <c r="I1457" s="45"/>
      <c r="J1457" s="46"/>
      <c r="K1457" s="45"/>
      <c r="M1457" s="162"/>
    </row>
    <row r="1458" spans="1:14" hidden="1" outlineLevel="1" x14ac:dyDescent="0.3">
      <c r="A1458" s="15">
        <v>1454</v>
      </c>
      <c r="B1458" s="49">
        <f t="shared" si="142"/>
        <v>110587.11750000002</v>
      </c>
      <c r="C1458" s="41">
        <f t="shared" si="140"/>
        <v>165.88</v>
      </c>
      <c r="D1458" s="41"/>
      <c r="E1458" s="41">
        <f t="shared" si="139"/>
        <v>165.88</v>
      </c>
      <c r="F1458" s="41">
        <f t="shared" si="141"/>
        <v>157.58599999999998</v>
      </c>
      <c r="G1458" s="41">
        <f t="shared" si="143"/>
        <v>0</v>
      </c>
      <c r="H1458" s="41">
        <f t="shared" si="144"/>
        <v>110744.70350000002</v>
      </c>
      <c r="I1458" s="45"/>
      <c r="J1458" s="46"/>
      <c r="K1458" s="45"/>
      <c r="M1458" s="162"/>
    </row>
    <row r="1459" spans="1:14" hidden="1" outlineLevel="1" x14ac:dyDescent="0.3">
      <c r="A1459" s="15">
        <v>1455</v>
      </c>
      <c r="B1459" s="49">
        <f t="shared" si="142"/>
        <v>110744.70350000002</v>
      </c>
      <c r="C1459" s="41">
        <f t="shared" si="140"/>
        <v>166.12</v>
      </c>
      <c r="D1459" s="41"/>
      <c r="E1459" s="41">
        <f t="shared" si="139"/>
        <v>166.12</v>
      </c>
      <c r="F1459" s="41">
        <f t="shared" si="141"/>
        <v>157.81399999999999</v>
      </c>
      <c r="G1459" s="41">
        <f t="shared" si="143"/>
        <v>0</v>
      </c>
      <c r="H1459" s="41">
        <f t="shared" si="144"/>
        <v>110902.51750000002</v>
      </c>
      <c r="I1459" s="45"/>
      <c r="J1459" s="46"/>
      <c r="K1459" s="45"/>
      <c r="M1459" s="162"/>
    </row>
    <row r="1460" spans="1:14" hidden="1" outlineLevel="1" x14ac:dyDescent="0.3">
      <c r="A1460" s="15">
        <v>1456</v>
      </c>
      <c r="B1460" s="49">
        <f t="shared" si="142"/>
        <v>110902.51750000002</v>
      </c>
      <c r="C1460" s="41">
        <f t="shared" si="140"/>
        <v>166.35</v>
      </c>
      <c r="D1460" s="41"/>
      <c r="E1460" s="41">
        <f t="shared" si="139"/>
        <v>166.35</v>
      </c>
      <c r="F1460" s="41">
        <f t="shared" si="141"/>
        <v>158.0325</v>
      </c>
      <c r="G1460" s="41">
        <f t="shared" si="143"/>
        <v>0</v>
      </c>
      <c r="H1460" s="41">
        <f t="shared" si="144"/>
        <v>111060.55000000002</v>
      </c>
      <c r="I1460" s="45"/>
      <c r="J1460" s="46"/>
      <c r="K1460" s="45"/>
      <c r="M1460" s="162"/>
    </row>
    <row r="1461" spans="1:14" hidden="1" outlineLevel="1" x14ac:dyDescent="0.3">
      <c r="A1461" s="15">
        <v>1457</v>
      </c>
      <c r="B1461" s="49">
        <f t="shared" si="142"/>
        <v>111060.55000000002</v>
      </c>
      <c r="C1461" s="41">
        <f t="shared" si="140"/>
        <v>166.59</v>
      </c>
      <c r="D1461" s="41"/>
      <c r="E1461" s="41">
        <f t="shared" si="139"/>
        <v>166.59</v>
      </c>
      <c r="F1461" s="41">
        <f t="shared" si="141"/>
        <v>158.26050000000001</v>
      </c>
      <c r="G1461" s="41">
        <f t="shared" si="143"/>
        <v>0</v>
      </c>
      <c r="H1461" s="41">
        <f t="shared" si="144"/>
        <v>111218.81050000002</v>
      </c>
      <c r="I1461" s="45"/>
      <c r="J1461" s="46"/>
      <c r="K1461" s="45"/>
      <c r="M1461" s="162"/>
    </row>
    <row r="1462" spans="1:14" hidden="1" outlineLevel="1" x14ac:dyDescent="0.3">
      <c r="A1462" s="15">
        <v>1458</v>
      </c>
      <c r="B1462" s="49">
        <f t="shared" si="142"/>
        <v>111218.81050000002</v>
      </c>
      <c r="C1462" s="41">
        <f t="shared" si="140"/>
        <v>166.83</v>
      </c>
      <c r="D1462" s="41"/>
      <c r="E1462" s="41">
        <f t="shared" si="139"/>
        <v>166.83</v>
      </c>
      <c r="F1462" s="41">
        <f t="shared" si="141"/>
        <v>158.48850000000002</v>
      </c>
      <c r="G1462" s="41">
        <f t="shared" si="143"/>
        <v>0</v>
      </c>
      <c r="H1462" s="41">
        <f t="shared" si="144"/>
        <v>111377.29900000003</v>
      </c>
      <c r="I1462" s="45"/>
      <c r="J1462" s="46"/>
      <c r="K1462" s="45"/>
      <c r="M1462" s="162"/>
    </row>
    <row r="1463" spans="1:14" hidden="1" outlineLevel="1" x14ac:dyDescent="0.3">
      <c r="A1463" s="15">
        <v>1459</v>
      </c>
      <c r="B1463" s="49">
        <f t="shared" si="142"/>
        <v>111377.29900000003</v>
      </c>
      <c r="C1463" s="41">
        <f t="shared" si="140"/>
        <v>167.07</v>
      </c>
      <c r="D1463" s="41"/>
      <c r="E1463" s="41">
        <f t="shared" si="139"/>
        <v>167.07</v>
      </c>
      <c r="F1463" s="41">
        <f t="shared" si="141"/>
        <v>158.7165</v>
      </c>
      <c r="G1463" s="41">
        <f t="shared" si="143"/>
        <v>0</v>
      </c>
      <c r="H1463" s="41">
        <f t="shared" si="144"/>
        <v>111536.01550000002</v>
      </c>
      <c r="I1463" s="45"/>
      <c r="J1463" s="46"/>
      <c r="K1463" s="45"/>
      <c r="M1463" s="162"/>
    </row>
    <row r="1464" spans="1:14" collapsed="1" x14ac:dyDescent="0.3">
      <c r="A1464" s="15">
        <v>1460</v>
      </c>
      <c r="B1464" s="5">
        <f t="shared" si="142"/>
        <v>111536.01550000002</v>
      </c>
      <c r="C1464" s="31">
        <f t="shared" si="140"/>
        <v>167.3</v>
      </c>
      <c r="D1464" s="6"/>
      <c r="E1464" s="6">
        <f t="shared" si="139"/>
        <v>167.3</v>
      </c>
      <c r="F1464" s="6">
        <f t="shared" si="141"/>
        <v>158.935</v>
      </c>
      <c r="G1464" s="6">
        <f t="shared" si="143"/>
        <v>0</v>
      </c>
      <c r="H1464" s="136">
        <f t="shared" si="144"/>
        <v>111694.95050000002</v>
      </c>
      <c r="I1464" s="29">
        <f>I1444</f>
        <v>19600</v>
      </c>
      <c r="J1464" s="30">
        <f>B1464-I1464</f>
        <v>91936.015500000023</v>
      </c>
      <c r="K1464" s="48" t="s">
        <v>6</v>
      </c>
      <c r="M1464" s="165">
        <f>(C1464*30)*0.95</f>
        <v>4768.05</v>
      </c>
      <c r="N1464" s="137"/>
    </row>
    <row r="1465" spans="1:14" hidden="1" outlineLevel="1" x14ac:dyDescent="0.3">
      <c r="A1465" s="15">
        <v>1461</v>
      </c>
      <c r="B1465" s="49">
        <f t="shared" si="142"/>
        <v>111694.95050000002</v>
      </c>
      <c r="C1465" s="41">
        <f t="shared" si="140"/>
        <v>167.54</v>
      </c>
      <c r="D1465" s="41"/>
      <c r="E1465" s="41">
        <f t="shared" si="139"/>
        <v>167.54</v>
      </c>
      <c r="F1465" s="41">
        <f t="shared" si="141"/>
        <v>159.16299999999998</v>
      </c>
      <c r="G1465" s="41">
        <f t="shared" si="143"/>
        <v>0</v>
      </c>
      <c r="H1465" s="41">
        <f t="shared" si="144"/>
        <v>111854.11350000002</v>
      </c>
      <c r="I1465" s="45"/>
      <c r="J1465" s="46"/>
      <c r="K1465" s="45"/>
      <c r="M1465" s="127"/>
    </row>
    <row r="1466" spans="1:14" hidden="1" outlineLevel="1" x14ac:dyDescent="0.3">
      <c r="A1466" s="15">
        <v>1462</v>
      </c>
      <c r="B1466" s="49">
        <f t="shared" si="142"/>
        <v>111854.11350000002</v>
      </c>
      <c r="C1466" s="41">
        <f t="shared" si="140"/>
        <v>167.78</v>
      </c>
      <c r="D1466" s="41"/>
      <c r="E1466" s="41">
        <f t="shared" si="139"/>
        <v>167.78</v>
      </c>
      <c r="F1466" s="41">
        <f t="shared" si="141"/>
        <v>159.39099999999999</v>
      </c>
      <c r="G1466" s="41">
        <f t="shared" si="143"/>
        <v>0</v>
      </c>
      <c r="H1466" s="41">
        <f t="shared" si="144"/>
        <v>112013.50450000002</v>
      </c>
      <c r="I1466" s="45"/>
      <c r="J1466" s="46"/>
      <c r="K1466" s="45"/>
      <c r="M1466" s="127"/>
    </row>
    <row r="1467" spans="1:14" hidden="1" outlineLevel="1" x14ac:dyDescent="0.3">
      <c r="A1467" s="15">
        <v>1463</v>
      </c>
      <c r="B1467" s="49">
        <f t="shared" si="142"/>
        <v>112013.50450000002</v>
      </c>
      <c r="C1467" s="41">
        <f t="shared" si="140"/>
        <v>168.02</v>
      </c>
      <c r="D1467" s="41"/>
      <c r="E1467" s="41">
        <f t="shared" si="139"/>
        <v>168.02</v>
      </c>
      <c r="F1467" s="41">
        <f t="shared" si="141"/>
        <v>159.619</v>
      </c>
      <c r="G1467" s="41">
        <f t="shared" si="143"/>
        <v>0</v>
      </c>
      <c r="H1467" s="41">
        <f t="shared" si="144"/>
        <v>112173.12350000003</v>
      </c>
      <c r="I1467" s="45"/>
      <c r="J1467" s="46"/>
      <c r="K1467" s="45"/>
      <c r="M1467" s="127"/>
    </row>
    <row r="1468" spans="1:14" hidden="1" outlineLevel="1" x14ac:dyDescent="0.3">
      <c r="A1468" s="15">
        <v>1464</v>
      </c>
      <c r="B1468" s="49">
        <f t="shared" si="142"/>
        <v>112173.12350000003</v>
      </c>
      <c r="C1468" s="41">
        <f t="shared" si="140"/>
        <v>168.26</v>
      </c>
      <c r="D1468" s="41"/>
      <c r="E1468" s="41">
        <f t="shared" si="139"/>
        <v>168.26</v>
      </c>
      <c r="F1468" s="41">
        <f t="shared" si="141"/>
        <v>159.84699999999998</v>
      </c>
      <c r="G1468" s="41">
        <f t="shared" si="143"/>
        <v>0</v>
      </c>
      <c r="H1468" s="41">
        <f t="shared" si="144"/>
        <v>112332.97050000002</v>
      </c>
      <c r="I1468" s="45"/>
      <c r="J1468" s="46"/>
      <c r="K1468" s="45"/>
      <c r="M1468" s="127"/>
    </row>
    <row r="1469" spans="1:14" hidden="1" outlineLevel="1" x14ac:dyDescent="0.3">
      <c r="A1469" s="15">
        <v>1465</v>
      </c>
      <c r="B1469" s="49">
        <f t="shared" si="142"/>
        <v>112332.97050000002</v>
      </c>
      <c r="C1469" s="41">
        <f t="shared" si="140"/>
        <v>168.5</v>
      </c>
      <c r="D1469" s="41"/>
      <c r="E1469" s="41">
        <f t="shared" si="139"/>
        <v>168.5</v>
      </c>
      <c r="F1469" s="41">
        <f t="shared" si="141"/>
        <v>160.07499999999999</v>
      </c>
      <c r="G1469" s="41">
        <f t="shared" si="143"/>
        <v>0</v>
      </c>
      <c r="H1469" s="41">
        <f t="shared" si="144"/>
        <v>112493.04550000002</v>
      </c>
      <c r="I1469" s="45"/>
      <c r="J1469" s="46"/>
      <c r="K1469" s="45"/>
      <c r="M1469" s="127"/>
    </row>
    <row r="1470" spans="1:14" hidden="1" outlineLevel="1" x14ac:dyDescent="0.3">
      <c r="A1470" s="15">
        <v>1466</v>
      </c>
      <c r="B1470" s="49">
        <f t="shared" si="142"/>
        <v>112493.04550000002</v>
      </c>
      <c r="C1470" s="41">
        <f t="shared" si="140"/>
        <v>168.74</v>
      </c>
      <c r="D1470" s="41"/>
      <c r="E1470" s="41">
        <f t="shared" si="139"/>
        <v>168.74</v>
      </c>
      <c r="F1470" s="41">
        <f t="shared" si="141"/>
        <v>160.303</v>
      </c>
      <c r="G1470" s="41">
        <f t="shared" si="143"/>
        <v>0</v>
      </c>
      <c r="H1470" s="41">
        <f t="shared" si="144"/>
        <v>112653.34850000002</v>
      </c>
      <c r="I1470" s="45"/>
      <c r="J1470" s="46"/>
      <c r="K1470" s="45"/>
      <c r="M1470" s="127"/>
    </row>
    <row r="1471" spans="1:14" hidden="1" outlineLevel="1" x14ac:dyDescent="0.3">
      <c r="A1471" s="15">
        <v>1467</v>
      </c>
      <c r="B1471" s="49">
        <f t="shared" si="142"/>
        <v>112653.34850000002</v>
      </c>
      <c r="C1471" s="41">
        <f t="shared" si="140"/>
        <v>168.98</v>
      </c>
      <c r="D1471" s="41"/>
      <c r="E1471" s="41">
        <f t="shared" si="139"/>
        <v>168.98</v>
      </c>
      <c r="F1471" s="41">
        <f t="shared" si="141"/>
        <v>160.53099999999998</v>
      </c>
      <c r="G1471" s="41">
        <f t="shared" si="143"/>
        <v>0</v>
      </c>
      <c r="H1471" s="41">
        <f t="shared" si="144"/>
        <v>112813.87950000002</v>
      </c>
      <c r="I1471" s="45"/>
      <c r="J1471" s="46"/>
      <c r="K1471" s="45"/>
      <c r="M1471" s="127"/>
    </row>
    <row r="1472" spans="1:14" hidden="1" outlineLevel="1" x14ac:dyDescent="0.3">
      <c r="A1472" s="15">
        <v>1468</v>
      </c>
      <c r="B1472" s="49">
        <f t="shared" si="142"/>
        <v>112813.87950000002</v>
      </c>
      <c r="C1472" s="41">
        <f t="shared" si="140"/>
        <v>169.22</v>
      </c>
      <c r="D1472" s="41"/>
      <c r="E1472" s="41">
        <f t="shared" si="139"/>
        <v>169.22</v>
      </c>
      <c r="F1472" s="41">
        <f t="shared" si="141"/>
        <v>160.75899999999999</v>
      </c>
      <c r="G1472" s="41">
        <f t="shared" si="143"/>
        <v>0</v>
      </c>
      <c r="H1472" s="41">
        <f t="shared" si="144"/>
        <v>112974.63850000003</v>
      </c>
      <c r="I1472" s="45"/>
      <c r="J1472" s="46"/>
      <c r="K1472" s="45"/>
      <c r="M1472" s="127"/>
    </row>
    <row r="1473" spans="1:13" hidden="1" outlineLevel="1" x14ac:dyDescent="0.3">
      <c r="A1473" s="15">
        <v>1469</v>
      </c>
      <c r="B1473" s="49">
        <f t="shared" si="142"/>
        <v>112974.63850000003</v>
      </c>
      <c r="C1473" s="41">
        <f t="shared" si="140"/>
        <v>169.46</v>
      </c>
      <c r="D1473" s="41"/>
      <c r="E1473" s="41">
        <f t="shared" si="139"/>
        <v>169.46</v>
      </c>
      <c r="F1473" s="41">
        <f t="shared" si="141"/>
        <v>160.98699999999999</v>
      </c>
      <c r="G1473" s="41">
        <f t="shared" si="143"/>
        <v>0</v>
      </c>
      <c r="H1473" s="41">
        <f t="shared" si="144"/>
        <v>113135.62550000002</v>
      </c>
      <c r="I1473" s="45"/>
      <c r="J1473" s="46"/>
      <c r="K1473" s="45"/>
      <c r="M1473" s="127"/>
    </row>
    <row r="1474" spans="1:13" hidden="1" outlineLevel="1" x14ac:dyDescent="0.3">
      <c r="A1474" s="15">
        <v>1470</v>
      </c>
      <c r="B1474" s="49">
        <f t="shared" si="142"/>
        <v>113135.62550000002</v>
      </c>
      <c r="C1474" s="41">
        <f t="shared" si="140"/>
        <v>169.7</v>
      </c>
      <c r="D1474" s="41">
        <f>D1054</f>
        <v>200</v>
      </c>
      <c r="E1474" s="41">
        <f t="shared" si="139"/>
        <v>169.7</v>
      </c>
      <c r="F1474" s="41">
        <f t="shared" si="141"/>
        <v>161.21499999999997</v>
      </c>
      <c r="G1474" s="41">
        <f t="shared" si="143"/>
        <v>0</v>
      </c>
      <c r="H1474" s="41">
        <f t="shared" si="144"/>
        <v>113486.84050000002</v>
      </c>
      <c r="I1474" s="47">
        <f>D1474+I1444</f>
        <v>19800</v>
      </c>
      <c r="J1474" s="41"/>
      <c r="K1474" s="45"/>
      <c r="M1474" s="127"/>
    </row>
    <row r="1475" spans="1:13" hidden="1" outlineLevel="1" x14ac:dyDescent="0.3">
      <c r="A1475" s="15">
        <v>1471</v>
      </c>
      <c r="B1475" s="49">
        <f t="shared" si="142"/>
        <v>113486.84050000002</v>
      </c>
      <c r="C1475" s="41">
        <f t="shared" si="140"/>
        <v>170.23</v>
      </c>
      <c r="D1475" s="41"/>
      <c r="E1475" s="41">
        <f t="shared" si="139"/>
        <v>170.23</v>
      </c>
      <c r="F1475" s="41">
        <f t="shared" si="141"/>
        <v>161.71849999999998</v>
      </c>
      <c r="G1475" s="41">
        <f t="shared" si="143"/>
        <v>0</v>
      </c>
      <c r="H1475" s="41">
        <f t="shared" si="144"/>
        <v>113648.55900000002</v>
      </c>
      <c r="I1475" s="45"/>
      <c r="J1475" s="46"/>
      <c r="K1475" s="45"/>
      <c r="M1475" s="127"/>
    </row>
    <row r="1476" spans="1:13" hidden="1" outlineLevel="1" x14ac:dyDescent="0.3">
      <c r="A1476" s="15">
        <v>1472</v>
      </c>
      <c r="B1476" s="49">
        <f t="shared" si="142"/>
        <v>113648.55900000002</v>
      </c>
      <c r="C1476" s="41">
        <f t="shared" si="140"/>
        <v>170.47</v>
      </c>
      <c r="D1476" s="41"/>
      <c r="E1476" s="41">
        <f t="shared" ref="E1476:E1539" si="145">C1476+G1475</f>
        <v>170.47</v>
      </c>
      <c r="F1476" s="41">
        <f t="shared" si="141"/>
        <v>161.94649999999999</v>
      </c>
      <c r="G1476" s="41">
        <f t="shared" si="143"/>
        <v>0</v>
      </c>
      <c r="H1476" s="41">
        <f t="shared" si="144"/>
        <v>113810.50550000003</v>
      </c>
      <c r="I1476" s="45"/>
      <c r="J1476" s="46"/>
      <c r="K1476" s="45"/>
      <c r="M1476" s="127"/>
    </row>
    <row r="1477" spans="1:13" hidden="1" outlineLevel="1" x14ac:dyDescent="0.3">
      <c r="A1477" s="15">
        <v>1473</v>
      </c>
      <c r="B1477" s="49">
        <f t="shared" si="142"/>
        <v>113810.50550000003</v>
      </c>
      <c r="C1477" s="41">
        <f t="shared" ref="C1477:C1540" si="146">ROUND(B1477*Ertrag/100,2)</f>
        <v>170.72</v>
      </c>
      <c r="D1477" s="41"/>
      <c r="E1477" s="41">
        <f t="shared" si="145"/>
        <v>170.72</v>
      </c>
      <c r="F1477" s="41">
        <f t="shared" ref="F1477:F1540" si="147">IF(E1477&lt;50,0,E1477*gebuehr)</f>
        <v>162.184</v>
      </c>
      <c r="G1477" s="41">
        <f t="shared" si="143"/>
        <v>0</v>
      </c>
      <c r="H1477" s="41">
        <f t="shared" si="144"/>
        <v>113972.68950000002</v>
      </c>
      <c r="I1477" s="45"/>
      <c r="J1477" s="46"/>
      <c r="K1477" s="45"/>
      <c r="M1477" s="127"/>
    </row>
    <row r="1478" spans="1:13" hidden="1" outlineLevel="1" x14ac:dyDescent="0.3">
      <c r="A1478" s="15">
        <v>1474</v>
      </c>
      <c r="B1478" s="49">
        <f t="shared" si="142"/>
        <v>113972.68950000002</v>
      </c>
      <c r="C1478" s="41">
        <f t="shared" si="146"/>
        <v>170.96</v>
      </c>
      <c r="D1478" s="41"/>
      <c r="E1478" s="41">
        <f t="shared" si="145"/>
        <v>170.96</v>
      </c>
      <c r="F1478" s="41">
        <f t="shared" si="147"/>
        <v>162.41200000000001</v>
      </c>
      <c r="G1478" s="41">
        <f t="shared" si="143"/>
        <v>0</v>
      </c>
      <c r="H1478" s="41">
        <f t="shared" si="144"/>
        <v>114135.10150000002</v>
      </c>
      <c r="I1478" s="45"/>
      <c r="J1478" s="46"/>
      <c r="K1478" s="45"/>
      <c r="M1478" s="127"/>
    </row>
    <row r="1479" spans="1:13" hidden="1" outlineLevel="1" x14ac:dyDescent="0.3">
      <c r="A1479" s="15">
        <v>1475</v>
      </c>
      <c r="B1479" s="49">
        <f t="shared" si="142"/>
        <v>114135.10150000002</v>
      </c>
      <c r="C1479" s="41">
        <f t="shared" si="146"/>
        <v>171.2</v>
      </c>
      <c r="D1479" s="41"/>
      <c r="E1479" s="41">
        <f t="shared" si="145"/>
        <v>171.2</v>
      </c>
      <c r="F1479" s="41">
        <f t="shared" si="147"/>
        <v>162.63999999999999</v>
      </c>
      <c r="G1479" s="41">
        <f t="shared" si="143"/>
        <v>0</v>
      </c>
      <c r="H1479" s="41">
        <f t="shared" si="144"/>
        <v>114297.74150000002</v>
      </c>
      <c r="I1479" s="45"/>
      <c r="J1479" s="46"/>
      <c r="K1479" s="45"/>
      <c r="M1479" s="127"/>
    </row>
    <row r="1480" spans="1:13" hidden="1" outlineLevel="1" x14ac:dyDescent="0.3">
      <c r="A1480" s="15">
        <v>1476</v>
      </c>
      <c r="B1480" s="49">
        <f t="shared" ref="B1480:B1543" si="148">H1479</f>
        <v>114297.74150000002</v>
      </c>
      <c r="C1480" s="41">
        <f t="shared" si="146"/>
        <v>171.45</v>
      </c>
      <c r="D1480" s="41"/>
      <c r="E1480" s="41">
        <f t="shared" si="145"/>
        <v>171.45</v>
      </c>
      <c r="F1480" s="41">
        <f t="shared" si="147"/>
        <v>162.87749999999997</v>
      </c>
      <c r="G1480" s="41">
        <f t="shared" si="143"/>
        <v>0</v>
      </c>
      <c r="H1480" s="41">
        <f t="shared" si="144"/>
        <v>114460.61900000002</v>
      </c>
      <c r="I1480" s="45"/>
      <c r="J1480" s="46"/>
      <c r="K1480" s="45"/>
      <c r="M1480" s="127"/>
    </row>
    <row r="1481" spans="1:13" hidden="1" outlineLevel="1" x14ac:dyDescent="0.3">
      <c r="A1481" s="15">
        <v>1477</v>
      </c>
      <c r="B1481" s="49">
        <f t="shared" si="148"/>
        <v>114460.61900000002</v>
      </c>
      <c r="C1481" s="41">
        <f t="shared" si="146"/>
        <v>171.69</v>
      </c>
      <c r="D1481" s="41"/>
      <c r="E1481" s="41">
        <f t="shared" si="145"/>
        <v>171.69</v>
      </c>
      <c r="F1481" s="41">
        <f t="shared" si="147"/>
        <v>163.10549999999998</v>
      </c>
      <c r="G1481" s="41">
        <f t="shared" si="143"/>
        <v>0</v>
      </c>
      <c r="H1481" s="41">
        <f t="shared" si="144"/>
        <v>114623.72450000003</v>
      </c>
      <c r="I1481" s="45"/>
      <c r="J1481" s="46"/>
      <c r="K1481" s="45"/>
      <c r="M1481" s="127"/>
    </row>
    <row r="1482" spans="1:13" hidden="1" outlineLevel="1" x14ac:dyDescent="0.3">
      <c r="A1482" s="15">
        <v>1478</v>
      </c>
      <c r="B1482" s="49">
        <f t="shared" si="148"/>
        <v>114623.72450000003</v>
      </c>
      <c r="C1482" s="41">
        <f t="shared" si="146"/>
        <v>171.94</v>
      </c>
      <c r="D1482" s="41"/>
      <c r="E1482" s="41">
        <f t="shared" si="145"/>
        <v>171.94</v>
      </c>
      <c r="F1482" s="41">
        <f t="shared" si="147"/>
        <v>163.34299999999999</v>
      </c>
      <c r="G1482" s="41">
        <f t="shared" si="143"/>
        <v>0</v>
      </c>
      <c r="H1482" s="41">
        <f t="shared" si="144"/>
        <v>114787.06750000002</v>
      </c>
      <c r="I1482" s="45"/>
      <c r="J1482" s="46"/>
      <c r="K1482" s="45"/>
      <c r="M1482" s="127"/>
    </row>
    <row r="1483" spans="1:13" hidden="1" outlineLevel="1" x14ac:dyDescent="0.3">
      <c r="A1483" s="15">
        <v>1479</v>
      </c>
      <c r="B1483" s="49">
        <f t="shared" si="148"/>
        <v>114787.06750000002</v>
      </c>
      <c r="C1483" s="41">
        <f t="shared" si="146"/>
        <v>172.18</v>
      </c>
      <c r="D1483" s="41"/>
      <c r="E1483" s="41">
        <f t="shared" si="145"/>
        <v>172.18</v>
      </c>
      <c r="F1483" s="41">
        <f t="shared" si="147"/>
        <v>163.571</v>
      </c>
      <c r="G1483" s="41">
        <f t="shared" si="143"/>
        <v>0</v>
      </c>
      <c r="H1483" s="41">
        <f t="shared" si="144"/>
        <v>114950.63850000002</v>
      </c>
      <c r="I1483" s="45"/>
      <c r="J1483" s="46"/>
      <c r="K1483" s="45"/>
      <c r="M1483" s="127"/>
    </row>
    <row r="1484" spans="1:13" hidden="1" outlineLevel="1" x14ac:dyDescent="0.3">
      <c r="A1484" s="15">
        <v>1480</v>
      </c>
      <c r="B1484" s="49">
        <f t="shared" si="148"/>
        <v>114950.63850000002</v>
      </c>
      <c r="C1484" s="41">
        <f t="shared" si="146"/>
        <v>172.43</v>
      </c>
      <c r="D1484" s="41"/>
      <c r="E1484" s="41">
        <f t="shared" si="145"/>
        <v>172.43</v>
      </c>
      <c r="F1484" s="41">
        <f t="shared" si="147"/>
        <v>163.80850000000001</v>
      </c>
      <c r="G1484" s="41">
        <f t="shared" si="143"/>
        <v>0</v>
      </c>
      <c r="H1484" s="41">
        <f t="shared" si="144"/>
        <v>115114.44700000001</v>
      </c>
      <c r="I1484" s="45"/>
      <c r="J1484" s="46"/>
      <c r="K1484" s="45"/>
      <c r="M1484" s="127"/>
    </row>
    <row r="1485" spans="1:13" hidden="1" outlineLevel="1" x14ac:dyDescent="0.3">
      <c r="A1485" s="15">
        <v>1481</v>
      </c>
      <c r="B1485" s="49">
        <f t="shared" si="148"/>
        <v>115114.44700000001</v>
      </c>
      <c r="C1485" s="41">
        <f t="shared" si="146"/>
        <v>172.67</v>
      </c>
      <c r="D1485" s="41"/>
      <c r="E1485" s="41">
        <f t="shared" si="145"/>
        <v>172.67</v>
      </c>
      <c r="F1485" s="41">
        <f t="shared" si="147"/>
        <v>164.03649999999999</v>
      </c>
      <c r="G1485" s="41">
        <f t="shared" si="143"/>
        <v>0</v>
      </c>
      <c r="H1485" s="41">
        <f t="shared" si="144"/>
        <v>115278.48350000002</v>
      </c>
      <c r="I1485" s="45"/>
      <c r="J1485" s="46"/>
      <c r="K1485" s="45"/>
      <c r="M1485" s="127"/>
    </row>
    <row r="1486" spans="1:13" hidden="1" outlineLevel="1" x14ac:dyDescent="0.3">
      <c r="A1486" s="15">
        <v>1482</v>
      </c>
      <c r="B1486" s="49">
        <f t="shared" si="148"/>
        <v>115278.48350000002</v>
      </c>
      <c r="C1486" s="41">
        <f t="shared" si="146"/>
        <v>172.92</v>
      </c>
      <c r="D1486" s="41"/>
      <c r="E1486" s="41">
        <f t="shared" si="145"/>
        <v>172.92</v>
      </c>
      <c r="F1486" s="41">
        <f t="shared" si="147"/>
        <v>164.27399999999997</v>
      </c>
      <c r="G1486" s="41">
        <f t="shared" si="143"/>
        <v>0</v>
      </c>
      <c r="H1486" s="41">
        <f t="shared" si="144"/>
        <v>115442.75750000002</v>
      </c>
      <c r="I1486" s="45"/>
      <c r="J1486" s="46"/>
      <c r="K1486" s="45"/>
      <c r="M1486" s="127"/>
    </row>
    <row r="1487" spans="1:13" hidden="1" outlineLevel="1" x14ac:dyDescent="0.3">
      <c r="A1487" s="15">
        <v>1483</v>
      </c>
      <c r="B1487" s="49">
        <f t="shared" si="148"/>
        <v>115442.75750000002</v>
      </c>
      <c r="C1487" s="41">
        <f t="shared" si="146"/>
        <v>173.16</v>
      </c>
      <c r="D1487" s="41"/>
      <c r="E1487" s="41">
        <f t="shared" si="145"/>
        <v>173.16</v>
      </c>
      <c r="F1487" s="41">
        <f t="shared" si="147"/>
        <v>164.50199999999998</v>
      </c>
      <c r="G1487" s="41">
        <f t="shared" si="143"/>
        <v>0</v>
      </c>
      <c r="H1487" s="41">
        <f t="shared" si="144"/>
        <v>115607.25950000001</v>
      </c>
      <c r="I1487" s="45"/>
      <c r="J1487" s="46"/>
      <c r="K1487" s="45"/>
      <c r="M1487" s="127"/>
    </row>
    <row r="1488" spans="1:13" hidden="1" outlineLevel="1" x14ac:dyDescent="0.3">
      <c r="A1488" s="15">
        <v>1484</v>
      </c>
      <c r="B1488" s="49">
        <f t="shared" si="148"/>
        <v>115607.25950000001</v>
      </c>
      <c r="C1488" s="41">
        <f t="shared" si="146"/>
        <v>173.41</v>
      </c>
      <c r="D1488" s="41"/>
      <c r="E1488" s="41">
        <f t="shared" si="145"/>
        <v>173.41</v>
      </c>
      <c r="F1488" s="41">
        <f t="shared" si="147"/>
        <v>164.73949999999999</v>
      </c>
      <c r="G1488" s="41">
        <f t="shared" si="143"/>
        <v>0</v>
      </c>
      <c r="H1488" s="41">
        <f t="shared" si="144"/>
        <v>115771.99900000001</v>
      </c>
      <c r="I1488" s="45"/>
      <c r="J1488" s="46"/>
      <c r="K1488" s="45"/>
      <c r="M1488" s="127"/>
    </row>
    <row r="1489" spans="1:13" hidden="1" outlineLevel="1" x14ac:dyDescent="0.3">
      <c r="A1489" s="15">
        <v>1485</v>
      </c>
      <c r="B1489" s="49">
        <f t="shared" si="148"/>
        <v>115771.99900000001</v>
      </c>
      <c r="C1489" s="41">
        <f t="shared" si="146"/>
        <v>173.66</v>
      </c>
      <c r="D1489" s="41"/>
      <c r="E1489" s="41">
        <f t="shared" si="145"/>
        <v>173.66</v>
      </c>
      <c r="F1489" s="41">
        <f t="shared" si="147"/>
        <v>164.97699999999998</v>
      </c>
      <c r="G1489" s="41">
        <f t="shared" si="143"/>
        <v>0</v>
      </c>
      <c r="H1489" s="41">
        <f t="shared" si="144"/>
        <v>115936.97600000001</v>
      </c>
      <c r="I1489" s="45"/>
      <c r="J1489" s="46"/>
      <c r="K1489" s="45"/>
      <c r="M1489" s="127"/>
    </row>
    <row r="1490" spans="1:13" hidden="1" outlineLevel="1" x14ac:dyDescent="0.3">
      <c r="A1490" s="15">
        <v>1486</v>
      </c>
      <c r="B1490" s="49">
        <f t="shared" si="148"/>
        <v>115936.97600000001</v>
      </c>
      <c r="C1490" s="41">
        <f t="shared" si="146"/>
        <v>173.91</v>
      </c>
      <c r="D1490" s="41"/>
      <c r="E1490" s="41">
        <f t="shared" si="145"/>
        <v>173.91</v>
      </c>
      <c r="F1490" s="41">
        <f t="shared" si="147"/>
        <v>165.21449999999999</v>
      </c>
      <c r="G1490" s="41">
        <f t="shared" si="143"/>
        <v>0</v>
      </c>
      <c r="H1490" s="41">
        <f t="shared" si="144"/>
        <v>116102.19050000001</v>
      </c>
      <c r="I1490" s="45"/>
      <c r="J1490" s="46"/>
      <c r="K1490" s="45"/>
      <c r="M1490" s="127"/>
    </row>
    <row r="1491" spans="1:13" hidden="1" outlineLevel="1" x14ac:dyDescent="0.3">
      <c r="A1491" s="15">
        <v>1487</v>
      </c>
      <c r="B1491" s="49">
        <f t="shared" si="148"/>
        <v>116102.19050000001</v>
      </c>
      <c r="C1491" s="41">
        <f t="shared" si="146"/>
        <v>174.15</v>
      </c>
      <c r="D1491" s="41"/>
      <c r="E1491" s="41">
        <f t="shared" si="145"/>
        <v>174.15</v>
      </c>
      <c r="F1491" s="41">
        <f t="shared" si="147"/>
        <v>165.4425</v>
      </c>
      <c r="G1491" s="41">
        <f t="shared" si="143"/>
        <v>0</v>
      </c>
      <c r="H1491" s="41">
        <f t="shared" si="144"/>
        <v>116267.63300000002</v>
      </c>
      <c r="I1491" s="45"/>
      <c r="J1491" s="46"/>
      <c r="K1491" s="45"/>
      <c r="M1491" s="127"/>
    </row>
    <row r="1492" spans="1:13" hidden="1" outlineLevel="1" x14ac:dyDescent="0.3">
      <c r="A1492" s="15">
        <v>1488</v>
      </c>
      <c r="B1492" s="49">
        <f t="shared" si="148"/>
        <v>116267.63300000002</v>
      </c>
      <c r="C1492" s="41">
        <f t="shared" si="146"/>
        <v>174.4</v>
      </c>
      <c r="D1492" s="41"/>
      <c r="E1492" s="41">
        <f t="shared" si="145"/>
        <v>174.4</v>
      </c>
      <c r="F1492" s="41">
        <f t="shared" si="147"/>
        <v>165.68</v>
      </c>
      <c r="G1492" s="41">
        <f t="shared" si="143"/>
        <v>0</v>
      </c>
      <c r="H1492" s="41">
        <f t="shared" si="144"/>
        <v>116433.31300000001</v>
      </c>
      <c r="I1492" s="45"/>
      <c r="J1492" s="46"/>
      <c r="K1492" s="45"/>
      <c r="M1492" s="127"/>
    </row>
    <row r="1493" spans="1:13" hidden="1" outlineLevel="1" x14ac:dyDescent="0.3">
      <c r="A1493" s="15">
        <v>1489</v>
      </c>
      <c r="B1493" s="49">
        <f t="shared" si="148"/>
        <v>116433.31300000001</v>
      </c>
      <c r="C1493" s="41">
        <f t="shared" si="146"/>
        <v>174.65</v>
      </c>
      <c r="D1493" s="41"/>
      <c r="E1493" s="41">
        <f t="shared" si="145"/>
        <v>174.65</v>
      </c>
      <c r="F1493" s="41">
        <f t="shared" si="147"/>
        <v>165.91749999999999</v>
      </c>
      <c r="G1493" s="41">
        <f t="shared" si="143"/>
        <v>0</v>
      </c>
      <c r="H1493" s="41">
        <f t="shared" si="144"/>
        <v>116599.23050000001</v>
      </c>
      <c r="I1493" s="45"/>
      <c r="J1493" s="46"/>
      <c r="K1493" s="45"/>
      <c r="M1493" s="127"/>
    </row>
    <row r="1494" spans="1:13" hidden="1" outlineLevel="1" x14ac:dyDescent="0.3">
      <c r="A1494" s="15">
        <v>1490</v>
      </c>
      <c r="B1494" s="49">
        <f t="shared" si="148"/>
        <v>116599.23050000001</v>
      </c>
      <c r="C1494" s="41">
        <f t="shared" si="146"/>
        <v>174.9</v>
      </c>
      <c r="D1494" s="41"/>
      <c r="E1494" s="41">
        <f t="shared" si="145"/>
        <v>174.9</v>
      </c>
      <c r="F1494" s="41">
        <f t="shared" si="147"/>
        <v>166.155</v>
      </c>
      <c r="G1494" s="41">
        <f t="shared" si="143"/>
        <v>0</v>
      </c>
      <c r="H1494" s="41">
        <f t="shared" si="144"/>
        <v>116765.3855</v>
      </c>
      <c r="I1494" s="45"/>
      <c r="J1494" s="46"/>
      <c r="K1494" s="45"/>
      <c r="M1494" s="127"/>
    </row>
    <row r="1495" spans="1:13" hidden="1" outlineLevel="1" x14ac:dyDescent="0.3">
      <c r="A1495" s="15">
        <v>1491</v>
      </c>
      <c r="B1495" s="49">
        <f t="shared" si="148"/>
        <v>116765.3855</v>
      </c>
      <c r="C1495" s="41">
        <f t="shared" si="146"/>
        <v>175.15</v>
      </c>
      <c r="D1495" s="41"/>
      <c r="E1495" s="41">
        <f t="shared" si="145"/>
        <v>175.15</v>
      </c>
      <c r="F1495" s="41">
        <f t="shared" si="147"/>
        <v>166.39249999999998</v>
      </c>
      <c r="G1495" s="41">
        <f t="shared" si="143"/>
        <v>0</v>
      </c>
      <c r="H1495" s="41">
        <f t="shared" si="144"/>
        <v>116931.77800000001</v>
      </c>
      <c r="I1495" s="45"/>
      <c r="J1495" s="46"/>
      <c r="K1495" s="45"/>
      <c r="M1495" s="127"/>
    </row>
    <row r="1496" spans="1:13" hidden="1" outlineLevel="1" x14ac:dyDescent="0.3">
      <c r="A1496" s="15">
        <v>1492</v>
      </c>
      <c r="B1496" s="49">
        <f t="shared" si="148"/>
        <v>116931.77800000001</v>
      </c>
      <c r="C1496" s="41">
        <f t="shared" si="146"/>
        <v>175.4</v>
      </c>
      <c r="D1496" s="41"/>
      <c r="E1496" s="41">
        <f t="shared" si="145"/>
        <v>175.4</v>
      </c>
      <c r="F1496" s="41">
        <f t="shared" si="147"/>
        <v>166.63</v>
      </c>
      <c r="G1496" s="41">
        <f t="shared" ref="G1496:G1559" si="149">IF(F1496&gt;0,0,E1496-F1496)</f>
        <v>0</v>
      </c>
      <c r="H1496" s="41">
        <f t="shared" si="144"/>
        <v>117098.40800000001</v>
      </c>
      <c r="I1496" s="45"/>
      <c r="J1496" s="46"/>
      <c r="K1496" s="45"/>
      <c r="M1496" s="127"/>
    </row>
    <row r="1497" spans="1:13" hidden="1" outlineLevel="1" x14ac:dyDescent="0.3">
      <c r="A1497" s="15">
        <v>1493</v>
      </c>
      <c r="B1497" s="49">
        <f t="shared" si="148"/>
        <v>117098.40800000001</v>
      </c>
      <c r="C1497" s="41">
        <f t="shared" si="146"/>
        <v>175.65</v>
      </c>
      <c r="D1497" s="41"/>
      <c r="E1497" s="41">
        <f t="shared" si="145"/>
        <v>175.65</v>
      </c>
      <c r="F1497" s="41">
        <f t="shared" si="147"/>
        <v>166.86750000000001</v>
      </c>
      <c r="G1497" s="41">
        <f t="shared" si="149"/>
        <v>0</v>
      </c>
      <c r="H1497" s="41">
        <f t="shared" si="144"/>
        <v>117265.2755</v>
      </c>
      <c r="I1497" s="45"/>
      <c r="J1497" s="46"/>
      <c r="K1497" s="45"/>
      <c r="M1497" s="127"/>
    </row>
    <row r="1498" spans="1:13" hidden="1" outlineLevel="1" x14ac:dyDescent="0.3">
      <c r="A1498" s="15">
        <v>1494</v>
      </c>
      <c r="B1498" s="49">
        <f t="shared" si="148"/>
        <v>117265.2755</v>
      </c>
      <c r="C1498" s="41">
        <f t="shared" si="146"/>
        <v>175.9</v>
      </c>
      <c r="D1498" s="41"/>
      <c r="E1498" s="41">
        <f t="shared" si="145"/>
        <v>175.9</v>
      </c>
      <c r="F1498" s="41">
        <f t="shared" si="147"/>
        <v>167.10499999999999</v>
      </c>
      <c r="G1498" s="41">
        <f t="shared" si="149"/>
        <v>0</v>
      </c>
      <c r="H1498" s="41">
        <f t="shared" si="144"/>
        <v>117432.3805</v>
      </c>
      <c r="I1498" s="45"/>
      <c r="J1498" s="46"/>
      <c r="K1498" s="45"/>
      <c r="M1498" s="127"/>
    </row>
    <row r="1499" spans="1:13" hidden="1" outlineLevel="1" x14ac:dyDescent="0.3">
      <c r="A1499" s="15">
        <v>1495</v>
      </c>
      <c r="B1499" s="49">
        <f t="shared" si="148"/>
        <v>117432.3805</v>
      </c>
      <c r="C1499" s="41">
        <f t="shared" si="146"/>
        <v>176.15</v>
      </c>
      <c r="D1499" s="41"/>
      <c r="E1499" s="41">
        <f t="shared" si="145"/>
        <v>176.15</v>
      </c>
      <c r="F1499" s="41">
        <f t="shared" si="147"/>
        <v>167.3425</v>
      </c>
      <c r="G1499" s="41">
        <f t="shared" si="149"/>
        <v>0</v>
      </c>
      <c r="H1499" s="41">
        <f t="shared" si="144"/>
        <v>117599.723</v>
      </c>
      <c r="I1499" s="45"/>
      <c r="J1499" s="46"/>
      <c r="K1499" s="45"/>
      <c r="M1499" s="127"/>
    </row>
    <row r="1500" spans="1:13" hidden="1" outlineLevel="1" x14ac:dyDescent="0.3">
      <c r="A1500" s="15">
        <v>1496</v>
      </c>
      <c r="B1500" s="49">
        <f t="shared" si="148"/>
        <v>117599.723</v>
      </c>
      <c r="C1500" s="41">
        <f t="shared" si="146"/>
        <v>176.4</v>
      </c>
      <c r="D1500" s="41"/>
      <c r="E1500" s="41">
        <f t="shared" si="145"/>
        <v>176.4</v>
      </c>
      <c r="F1500" s="41">
        <f t="shared" si="147"/>
        <v>167.57999999999998</v>
      </c>
      <c r="G1500" s="41">
        <f t="shared" si="149"/>
        <v>0</v>
      </c>
      <c r="H1500" s="41">
        <f t="shared" si="144"/>
        <v>117767.303</v>
      </c>
      <c r="I1500" s="45"/>
      <c r="J1500" s="46"/>
      <c r="K1500" s="45"/>
      <c r="M1500" s="127"/>
    </row>
    <row r="1501" spans="1:13" hidden="1" outlineLevel="1" x14ac:dyDescent="0.3">
      <c r="A1501" s="15">
        <v>1497</v>
      </c>
      <c r="B1501" s="49">
        <f t="shared" si="148"/>
        <v>117767.303</v>
      </c>
      <c r="C1501" s="41">
        <f t="shared" si="146"/>
        <v>176.65</v>
      </c>
      <c r="D1501" s="41"/>
      <c r="E1501" s="41">
        <f t="shared" si="145"/>
        <v>176.65</v>
      </c>
      <c r="F1501" s="41">
        <f t="shared" si="147"/>
        <v>167.8175</v>
      </c>
      <c r="G1501" s="41">
        <f t="shared" si="149"/>
        <v>0</v>
      </c>
      <c r="H1501" s="41">
        <f t="shared" si="144"/>
        <v>117935.1205</v>
      </c>
      <c r="I1501" s="45"/>
      <c r="J1501" s="46"/>
      <c r="K1501" s="45"/>
      <c r="M1501" s="127"/>
    </row>
    <row r="1502" spans="1:13" hidden="1" outlineLevel="1" x14ac:dyDescent="0.3">
      <c r="A1502" s="15">
        <v>1498</v>
      </c>
      <c r="B1502" s="49">
        <f t="shared" si="148"/>
        <v>117935.1205</v>
      </c>
      <c r="C1502" s="41">
        <f t="shared" si="146"/>
        <v>176.9</v>
      </c>
      <c r="D1502" s="41"/>
      <c r="E1502" s="41">
        <f t="shared" si="145"/>
        <v>176.9</v>
      </c>
      <c r="F1502" s="41">
        <f t="shared" si="147"/>
        <v>168.05500000000001</v>
      </c>
      <c r="G1502" s="41">
        <f t="shared" si="149"/>
        <v>0</v>
      </c>
      <c r="H1502" s="41">
        <f t="shared" si="144"/>
        <v>118103.1755</v>
      </c>
      <c r="I1502" s="45"/>
      <c r="J1502" s="46"/>
      <c r="K1502" s="45"/>
      <c r="M1502" s="127"/>
    </row>
    <row r="1503" spans="1:13" hidden="1" outlineLevel="1" x14ac:dyDescent="0.3">
      <c r="A1503" s="15">
        <v>1499</v>
      </c>
      <c r="B1503" s="49">
        <f t="shared" si="148"/>
        <v>118103.1755</v>
      </c>
      <c r="C1503" s="41">
        <f t="shared" si="146"/>
        <v>177.15</v>
      </c>
      <c r="D1503" s="41"/>
      <c r="E1503" s="41">
        <f t="shared" si="145"/>
        <v>177.15</v>
      </c>
      <c r="F1503" s="41">
        <f t="shared" si="147"/>
        <v>168.29249999999999</v>
      </c>
      <c r="G1503" s="41">
        <f t="shared" si="149"/>
        <v>0</v>
      </c>
      <c r="H1503" s="41">
        <f t="shared" si="144"/>
        <v>118271.46799999999</v>
      </c>
      <c r="I1503" s="45"/>
      <c r="J1503" s="46"/>
      <c r="K1503" s="45"/>
      <c r="M1503" s="127"/>
    </row>
    <row r="1504" spans="1:13" hidden="1" outlineLevel="1" x14ac:dyDescent="0.3">
      <c r="A1504" s="15">
        <v>1500</v>
      </c>
      <c r="B1504" s="49">
        <f t="shared" si="148"/>
        <v>118271.46799999999</v>
      </c>
      <c r="C1504" s="41">
        <f t="shared" si="146"/>
        <v>177.41</v>
      </c>
      <c r="D1504" s="41">
        <f>D1054</f>
        <v>200</v>
      </c>
      <c r="E1504" s="41">
        <f t="shared" si="145"/>
        <v>177.41</v>
      </c>
      <c r="F1504" s="41">
        <f t="shared" si="147"/>
        <v>168.53949999999998</v>
      </c>
      <c r="G1504" s="41">
        <f t="shared" si="149"/>
        <v>0</v>
      </c>
      <c r="H1504" s="41">
        <f t="shared" si="144"/>
        <v>118630.00749999999</v>
      </c>
      <c r="I1504" s="47">
        <f>D1504+I1474</f>
        <v>20000</v>
      </c>
      <c r="J1504" s="41"/>
      <c r="K1504" s="45"/>
      <c r="M1504" s="127"/>
    </row>
    <row r="1505" spans="1:13" hidden="1" outlineLevel="1" x14ac:dyDescent="0.3">
      <c r="A1505" s="15">
        <v>1501</v>
      </c>
      <c r="B1505" s="49">
        <f t="shared" si="148"/>
        <v>118630.00749999999</v>
      </c>
      <c r="C1505" s="41">
        <f t="shared" si="146"/>
        <v>177.95</v>
      </c>
      <c r="D1505" s="41"/>
      <c r="E1505" s="41">
        <f t="shared" si="145"/>
        <v>177.95</v>
      </c>
      <c r="F1505" s="41">
        <f t="shared" si="147"/>
        <v>169.05249999999998</v>
      </c>
      <c r="G1505" s="41">
        <f t="shared" si="149"/>
        <v>0</v>
      </c>
      <c r="H1505" s="41">
        <f t="shared" si="144"/>
        <v>118799.06</v>
      </c>
      <c r="I1505" s="45"/>
      <c r="J1505" s="46"/>
      <c r="K1505" s="45"/>
      <c r="M1505" s="127"/>
    </row>
    <row r="1506" spans="1:13" hidden="1" outlineLevel="1" x14ac:dyDescent="0.3">
      <c r="A1506" s="15">
        <v>1502</v>
      </c>
      <c r="B1506" s="49">
        <f t="shared" si="148"/>
        <v>118799.06</v>
      </c>
      <c r="C1506" s="41">
        <f t="shared" si="146"/>
        <v>178.2</v>
      </c>
      <c r="D1506" s="41"/>
      <c r="E1506" s="41">
        <f t="shared" si="145"/>
        <v>178.2</v>
      </c>
      <c r="F1506" s="41">
        <f t="shared" si="147"/>
        <v>169.29</v>
      </c>
      <c r="G1506" s="41">
        <f t="shared" si="149"/>
        <v>0</v>
      </c>
      <c r="H1506" s="41">
        <f t="shared" ref="H1506:H1569" si="150">B1506+F1506+(D1506*gebuehr)</f>
        <v>118968.34999999999</v>
      </c>
      <c r="I1506" s="45"/>
      <c r="J1506" s="46"/>
      <c r="K1506" s="45"/>
      <c r="M1506" s="127"/>
    </row>
    <row r="1507" spans="1:13" hidden="1" outlineLevel="1" x14ac:dyDescent="0.3">
      <c r="A1507" s="15">
        <v>1503</v>
      </c>
      <c r="B1507" s="49">
        <f t="shared" si="148"/>
        <v>118968.34999999999</v>
      </c>
      <c r="C1507" s="41">
        <f t="shared" si="146"/>
        <v>178.45</v>
      </c>
      <c r="D1507" s="41"/>
      <c r="E1507" s="41">
        <f t="shared" si="145"/>
        <v>178.45</v>
      </c>
      <c r="F1507" s="41">
        <f t="shared" si="147"/>
        <v>169.52749999999997</v>
      </c>
      <c r="G1507" s="41">
        <f t="shared" si="149"/>
        <v>0</v>
      </c>
      <c r="H1507" s="41">
        <f t="shared" si="150"/>
        <v>119137.87749999999</v>
      </c>
      <c r="I1507" s="45"/>
      <c r="J1507" s="46"/>
      <c r="K1507" s="45"/>
      <c r="M1507" s="127"/>
    </row>
    <row r="1508" spans="1:13" hidden="1" outlineLevel="1" x14ac:dyDescent="0.3">
      <c r="A1508" s="15">
        <v>1504</v>
      </c>
      <c r="B1508" s="49">
        <f t="shared" si="148"/>
        <v>119137.87749999999</v>
      </c>
      <c r="C1508" s="41">
        <f t="shared" si="146"/>
        <v>178.71</v>
      </c>
      <c r="D1508" s="41"/>
      <c r="E1508" s="41">
        <f t="shared" si="145"/>
        <v>178.71</v>
      </c>
      <c r="F1508" s="41">
        <f t="shared" si="147"/>
        <v>169.77449999999999</v>
      </c>
      <c r="G1508" s="41">
        <f t="shared" si="149"/>
        <v>0</v>
      </c>
      <c r="H1508" s="41">
        <f t="shared" si="150"/>
        <v>119307.65199999999</v>
      </c>
      <c r="I1508" s="45"/>
      <c r="J1508" s="46"/>
      <c r="K1508" s="45"/>
      <c r="M1508" s="127"/>
    </row>
    <row r="1509" spans="1:13" hidden="1" outlineLevel="1" x14ac:dyDescent="0.3">
      <c r="A1509" s="15">
        <v>1505</v>
      </c>
      <c r="B1509" s="49">
        <f t="shared" si="148"/>
        <v>119307.65199999999</v>
      </c>
      <c r="C1509" s="41">
        <f t="shared" si="146"/>
        <v>178.96</v>
      </c>
      <c r="D1509" s="41"/>
      <c r="E1509" s="41">
        <f t="shared" si="145"/>
        <v>178.96</v>
      </c>
      <c r="F1509" s="41">
        <f t="shared" si="147"/>
        <v>170.012</v>
      </c>
      <c r="G1509" s="41">
        <f t="shared" si="149"/>
        <v>0</v>
      </c>
      <c r="H1509" s="41">
        <f t="shared" si="150"/>
        <v>119477.66399999999</v>
      </c>
      <c r="I1509" s="45"/>
      <c r="J1509" s="46"/>
      <c r="K1509" s="45"/>
      <c r="M1509" s="127"/>
    </row>
    <row r="1510" spans="1:13" hidden="1" outlineLevel="1" x14ac:dyDescent="0.3">
      <c r="A1510" s="15">
        <v>1506</v>
      </c>
      <c r="B1510" s="49">
        <f t="shared" si="148"/>
        <v>119477.66399999999</v>
      </c>
      <c r="C1510" s="41">
        <f t="shared" si="146"/>
        <v>179.22</v>
      </c>
      <c r="D1510" s="41"/>
      <c r="E1510" s="41">
        <f t="shared" si="145"/>
        <v>179.22</v>
      </c>
      <c r="F1510" s="41">
        <f t="shared" si="147"/>
        <v>170.25899999999999</v>
      </c>
      <c r="G1510" s="41">
        <f t="shared" si="149"/>
        <v>0</v>
      </c>
      <c r="H1510" s="41">
        <f t="shared" si="150"/>
        <v>119647.923</v>
      </c>
      <c r="I1510" s="45"/>
      <c r="J1510" s="46"/>
      <c r="K1510" s="45"/>
      <c r="M1510" s="127"/>
    </row>
    <row r="1511" spans="1:13" hidden="1" outlineLevel="1" x14ac:dyDescent="0.3">
      <c r="A1511" s="15">
        <v>1507</v>
      </c>
      <c r="B1511" s="49">
        <f t="shared" si="148"/>
        <v>119647.923</v>
      </c>
      <c r="C1511" s="41">
        <f t="shared" si="146"/>
        <v>179.47</v>
      </c>
      <c r="D1511" s="41"/>
      <c r="E1511" s="41">
        <f t="shared" si="145"/>
        <v>179.47</v>
      </c>
      <c r="F1511" s="41">
        <f t="shared" si="147"/>
        <v>170.4965</v>
      </c>
      <c r="G1511" s="41">
        <f t="shared" si="149"/>
        <v>0</v>
      </c>
      <c r="H1511" s="41">
        <f t="shared" si="150"/>
        <v>119818.41949999999</v>
      </c>
      <c r="I1511" s="45"/>
      <c r="J1511" s="46"/>
      <c r="K1511" s="45"/>
      <c r="M1511" s="127"/>
    </row>
    <row r="1512" spans="1:13" hidden="1" outlineLevel="1" x14ac:dyDescent="0.3">
      <c r="A1512" s="15">
        <v>1508</v>
      </c>
      <c r="B1512" s="49">
        <f t="shared" si="148"/>
        <v>119818.41949999999</v>
      </c>
      <c r="C1512" s="41">
        <f t="shared" si="146"/>
        <v>179.73</v>
      </c>
      <c r="D1512" s="41"/>
      <c r="E1512" s="41">
        <f t="shared" si="145"/>
        <v>179.73</v>
      </c>
      <c r="F1512" s="41">
        <f t="shared" si="147"/>
        <v>170.74349999999998</v>
      </c>
      <c r="G1512" s="41">
        <f t="shared" si="149"/>
        <v>0</v>
      </c>
      <c r="H1512" s="41">
        <f t="shared" si="150"/>
        <v>119989.16299999999</v>
      </c>
      <c r="I1512" s="45"/>
      <c r="J1512" s="46"/>
      <c r="K1512" s="45"/>
      <c r="M1512" s="127"/>
    </row>
    <row r="1513" spans="1:13" hidden="1" outlineLevel="1" x14ac:dyDescent="0.3">
      <c r="A1513" s="15">
        <v>1509</v>
      </c>
      <c r="B1513" s="49">
        <f t="shared" si="148"/>
        <v>119989.16299999999</v>
      </c>
      <c r="C1513" s="41">
        <f t="shared" si="146"/>
        <v>179.98</v>
      </c>
      <c r="D1513" s="41"/>
      <c r="E1513" s="41">
        <f t="shared" si="145"/>
        <v>179.98</v>
      </c>
      <c r="F1513" s="41">
        <f t="shared" si="147"/>
        <v>170.98099999999999</v>
      </c>
      <c r="G1513" s="41">
        <f t="shared" si="149"/>
        <v>0</v>
      </c>
      <c r="H1513" s="41">
        <f t="shared" si="150"/>
        <v>120160.14399999999</v>
      </c>
      <c r="I1513" s="45"/>
      <c r="J1513" s="46"/>
      <c r="K1513" s="45"/>
      <c r="M1513" s="127"/>
    </row>
    <row r="1514" spans="1:13" hidden="1" outlineLevel="1" x14ac:dyDescent="0.3">
      <c r="A1514" s="15">
        <v>1510</v>
      </c>
      <c r="B1514" s="49">
        <f t="shared" si="148"/>
        <v>120160.14399999999</v>
      </c>
      <c r="C1514" s="41">
        <f t="shared" si="146"/>
        <v>180.24</v>
      </c>
      <c r="D1514" s="41"/>
      <c r="E1514" s="41">
        <f t="shared" si="145"/>
        <v>180.24</v>
      </c>
      <c r="F1514" s="41">
        <f t="shared" si="147"/>
        <v>171.22800000000001</v>
      </c>
      <c r="G1514" s="41">
        <f t="shared" si="149"/>
        <v>0</v>
      </c>
      <c r="H1514" s="41">
        <f t="shared" si="150"/>
        <v>120331.37199999999</v>
      </c>
      <c r="I1514" s="45"/>
      <c r="J1514" s="46"/>
      <c r="K1514" s="45"/>
      <c r="M1514" s="127"/>
    </row>
    <row r="1515" spans="1:13" hidden="1" outlineLevel="1" x14ac:dyDescent="0.3">
      <c r="A1515" s="15">
        <v>1511</v>
      </c>
      <c r="B1515" s="49">
        <f t="shared" si="148"/>
        <v>120331.37199999999</v>
      </c>
      <c r="C1515" s="41">
        <f t="shared" si="146"/>
        <v>180.5</v>
      </c>
      <c r="D1515" s="41"/>
      <c r="E1515" s="41">
        <f t="shared" si="145"/>
        <v>180.5</v>
      </c>
      <c r="F1515" s="41">
        <f t="shared" si="147"/>
        <v>171.47499999999999</v>
      </c>
      <c r="G1515" s="41">
        <f t="shared" si="149"/>
        <v>0</v>
      </c>
      <c r="H1515" s="41">
        <f t="shared" si="150"/>
        <v>120502.84699999999</v>
      </c>
      <c r="I1515" s="45"/>
      <c r="J1515" s="46"/>
      <c r="K1515" s="45"/>
      <c r="M1515" s="127"/>
    </row>
    <row r="1516" spans="1:13" hidden="1" outlineLevel="1" x14ac:dyDescent="0.3">
      <c r="A1516" s="15">
        <v>1512</v>
      </c>
      <c r="B1516" s="49">
        <f t="shared" si="148"/>
        <v>120502.84699999999</v>
      </c>
      <c r="C1516" s="41">
        <f t="shared" si="146"/>
        <v>180.75</v>
      </c>
      <c r="D1516" s="41"/>
      <c r="E1516" s="41">
        <f t="shared" si="145"/>
        <v>180.75</v>
      </c>
      <c r="F1516" s="41">
        <f t="shared" si="147"/>
        <v>171.71250000000001</v>
      </c>
      <c r="G1516" s="41">
        <f t="shared" si="149"/>
        <v>0</v>
      </c>
      <c r="H1516" s="41">
        <f t="shared" si="150"/>
        <v>120674.55949999999</v>
      </c>
      <c r="I1516" s="45"/>
      <c r="J1516" s="46"/>
      <c r="K1516" s="45"/>
      <c r="M1516" s="127"/>
    </row>
    <row r="1517" spans="1:13" hidden="1" outlineLevel="1" x14ac:dyDescent="0.3">
      <c r="A1517" s="15">
        <v>1513</v>
      </c>
      <c r="B1517" s="49">
        <f t="shared" si="148"/>
        <v>120674.55949999999</v>
      </c>
      <c r="C1517" s="41">
        <f t="shared" si="146"/>
        <v>181.01</v>
      </c>
      <c r="D1517" s="41"/>
      <c r="E1517" s="41">
        <f t="shared" si="145"/>
        <v>181.01</v>
      </c>
      <c r="F1517" s="41">
        <f t="shared" si="147"/>
        <v>171.95949999999999</v>
      </c>
      <c r="G1517" s="41">
        <f t="shared" si="149"/>
        <v>0</v>
      </c>
      <c r="H1517" s="41">
        <f t="shared" si="150"/>
        <v>120846.51899999999</v>
      </c>
      <c r="I1517" s="45"/>
      <c r="J1517" s="46"/>
      <c r="K1517" s="45"/>
      <c r="M1517" s="127"/>
    </row>
    <row r="1518" spans="1:13" hidden="1" outlineLevel="1" x14ac:dyDescent="0.3">
      <c r="A1518" s="15">
        <v>1514</v>
      </c>
      <c r="B1518" s="49">
        <f t="shared" si="148"/>
        <v>120846.51899999999</v>
      </c>
      <c r="C1518" s="41">
        <f t="shared" si="146"/>
        <v>181.27</v>
      </c>
      <c r="D1518" s="41"/>
      <c r="E1518" s="41">
        <f t="shared" si="145"/>
        <v>181.27</v>
      </c>
      <c r="F1518" s="41">
        <f t="shared" si="147"/>
        <v>172.20650000000001</v>
      </c>
      <c r="G1518" s="41">
        <f t="shared" si="149"/>
        <v>0</v>
      </c>
      <c r="H1518" s="41">
        <f t="shared" si="150"/>
        <v>121018.72549999999</v>
      </c>
      <c r="I1518" s="45"/>
      <c r="J1518" s="46"/>
      <c r="K1518" s="45"/>
      <c r="M1518" s="127"/>
    </row>
    <row r="1519" spans="1:13" hidden="1" outlineLevel="1" x14ac:dyDescent="0.3">
      <c r="A1519" s="15">
        <v>1515</v>
      </c>
      <c r="B1519" s="49">
        <f t="shared" si="148"/>
        <v>121018.72549999999</v>
      </c>
      <c r="C1519" s="41">
        <f t="shared" si="146"/>
        <v>181.53</v>
      </c>
      <c r="D1519" s="41"/>
      <c r="E1519" s="41">
        <f t="shared" si="145"/>
        <v>181.53</v>
      </c>
      <c r="F1519" s="41">
        <f t="shared" si="147"/>
        <v>172.45349999999999</v>
      </c>
      <c r="G1519" s="41">
        <f t="shared" si="149"/>
        <v>0</v>
      </c>
      <c r="H1519" s="41">
        <f t="shared" si="150"/>
        <v>121191.17899999999</v>
      </c>
      <c r="I1519" s="45"/>
      <c r="J1519" s="46"/>
      <c r="K1519" s="45"/>
      <c r="M1519" s="127"/>
    </row>
    <row r="1520" spans="1:13" hidden="1" outlineLevel="1" x14ac:dyDescent="0.3">
      <c r="A1520" s="15">
        <v>1516</v>
      </c>
      <c r="B1520" s="49">
        <f t="shared" si="148"/>
        <v>121191.17899999999</v>
      </c>
      <c r="C1520" s="41">
        <f t="shared" si="146"/>
        <v>181.79</v>
      </c>
      <c r="D1520" s="41"/>
      <c r="E1520" s="41">
        <f t="shared" si="145"/>
        <v>181.79</v>
      </c>
      <c r="F1520" s="41">
        <f t="shared" si="147"/>
        <v>172.70049999999998</v>
      </c>
      <c r="G1520" s="41">
        <f t="shared" si="149"/>
        <v>0</v>
      </c>
      <c r="H1520" s="41">
        <f t="shared" si="150"/>
        <v>121363.8795</v>
      </c>
      <c r="I1520" s="45"/>
      <c r="J1520" s="46"/>
      <c r="K1520" s="45"/>
      <c r="M1520" s="127"/>
    </row>
    <row r="1521" spans="1:13" hidden="1" outlineLevel="1" x14ac:dyDescent="0.3">
      <c r="A1521" s="15">
        <v>1517</v>
      </c>
      <c r="B1521" s="49">
        <f t="shared" si="148"/>
        <v>121363.8795</v>
      </c>
      <c r="C1521" s="41">
        <f t="shared" si="146"/>
        <v>182.05</v>
      </c>
      <c r="D1521" s="41"/>
      <c r="E1521" s="41">
        <f t="shared" si="145"/>
        <v>182.05</v>
      </c>
      <c r="F1521" s="41">
        <f t="shared" si="147"/>
        <v>172.94749999999999</v>
      </c>
      <c r="G1521" s="41">
        <f t="shared" si="149"/>
        <v>0</v>
      </c>
      <c r="H1521" s="41">
        <f t="shared" si="150"/>
        <v>121536.82699999999</v>
      </c>
      <c r="I1521" s="45"/>
      <c r="J1521" s="46"/>
      <c r="K1521" s="45"/>
      <c r="M1521" s="127"/>
    </row>
    <row r="1522" spans="1:13" hidden="1" outlineLevel="1" x14ac:dyDescent="0.3">
      <c r="A1522" s="15">
        <v>1518</v>
      </c>
      <c r="B1522" s="49">
        <f t="shared" si="148"/>
        <v>121536.82699999999</v>
      </c>
      <c r="C1522" s="41">
        <f t="shared" si="146"/>
        <v>182.31</v>
      </c>
      <c r="D1522" s="41"/>
      <c r="E1522" s="41">
        <f t="shared" si="145"/>
        <v>182.31</v>
      </c>
      <c r="F1522" s="41">
        <f t="shared" si="147"/>
        <v>173.19450000000001</v>
      </c>
      <c r="G1522" s="41">
        <f t="shared" si="149"/>
        <v>0</v>
      </c>
      <c r="H1522" s="41">
        <f t="shared" si="150"/>
        <v>121710.02149999999</v>
      </c>
      <c r="I1522" s="45"/>
      <c r="J1522" s="46"/>
      <c r="K1522" s="45"/>
      <c r="M1522" s="127"/>
    </row>
    <row r="1523" spans="1:13" hidden="1" outlineLevel="1" x14ac:dyDescent="0.3">
      <c r="A1523" s="15">
        <v>1519</v>
      </c>
      <c r="B1523" s="49">
        <f t="shared" si="148"/>
        <v>121710.02149999999</v>
      </c>
      <c r="C1523" s="41">
        <f t="shared" si="146"/>
        <v>182.57</v>
      </c>
      <c r="D1523" s="41"/>
      <c r="E1523" s="41">
        <f t="shared" si="145"/>
        <v>182.57</v>
      </c>
      <c r="F1523" s="41">
        <f t="shared" si="147"/>
        <v>173.44149999999999</v>
      </c>
      <c r="G1523" s="41">
        <f t="shared" si="149"/>
        <v>0</v>
      </c>
      <c r="H1523" s="41">
        <f t="shared" si="150"/>
        <v>121883.46299999999</v>
      </c>
      <c r="I1523" s="45"/>
      <c r="J1523" s="46"/>
      <c r="K1523" s="45"/>
      <c r="M1523" s="127"/>
    </row>
    <row r="1524" spans="1:13" hidden="1" outlineLevel="1" x14ac:dyDescent="0.3">
      <c r="A1524" s="15">
        <v>1520</v>
      </c>
      <c r="B1524" s="49">
        <f t="shared" si="148"/>
        <v>121883.46299999999</v>
      </c>
      <c r="C1524" s="41">
        <f t="shared" si="146"/>
        <v>182.83</v>
      </c>
      <c r="D1524" s="41"/>
      <c r="E1524" s="41">
        <f t="shared" si="145"/>
        <v>182.83</v>
      </c>
      <c r="F1524" s="41">
        <f t="shared" si="147"/>
        <v>173.6885</v>
      </c>
      <c r="G1524" s="41">
        <f t="shared" si="149"/>
        <v>0</v>
      </c>
      <c r="H1524" s="41">
        <f t="shared" si="150"/>
        <v>122057.15149999999</v>
      </c>
      <c r="I1524" s="45"/>
      <c r="J1524" s="46"/>
      <c r="K1524" s="45"/>
      <c r="M1524" s="127"/>
    </row>
    <row r="1525" spans="1:13" hidden="1" outlineLevel="1" x14ac:dyDescent="0.3">
      <c r="A1525" s="15">
        <v>1521</v>
      </c>
      <c r="B1525" s="49">
        <f t="shared" si="148"/>
        <v>122057.15149999999</v>
      </c>
      <c r="C1525" s="41">
        <f t="shared" si="146"/>
        <v>183.09</v>
      </c>
      <c r="D1525" s="41"/>
      <c r="E1525" s="41">
        <f t="shared" si="145"/>
        <v>183.09</v>
      </c>
      <c r="F1525" s="41">
        <f t="shared" si="147"/>
        <v>173.93549999999999</v>
      </c>
      <c r="G1525" s="41">
        <f t="shared" si="149"/>
        <v>0</v>
      </c>
      <c r="H1525" s="41">
        <f t="shared" si="150"/>
        <v>122231.087</v>
      </c>
      <c r="I1525" s="45"/>
      <c r="J1525" s="46"/>
      <c r="K1525" s="45"/>
      <c r="M1525" s="127"/>
    </row>
    <row r="1526" spans="1:13" hidden="1" outlineLevel="1" x14ac:dyDescent="0.3">
      <c r="A1526" s="15">
        <v>1522</v>
      </c>
      <c r="B1526" s="49">
        <f t="shared" si="148"/>
        <v>122231.087</v>
      </c>
      <c r="C1526" s="41">
        <f t="shared" si="146"/>
        <v>183.35</v>
      </c>
      <c r="D1526" s="41"/>
      <c r="E1526" s="41">
        <f t="shared" si="145"/>
        <v>183.35</v>
      </c>
      <c r="F1526" s="41">
        <f t="shared" si="147"/>
        <v>174.18249999999998</v>
      </c>
      <c r="G1526" s="41">
        <f t="shared" si="149"/>
        <v>0</v>
      </c>
      <c r="H1526" s="41">
        <f t="shared" si="150"/>
        <v>122405.26949999999</v>
      </c>
      <c r="I1526" s="45"/>
      <c r="J1526" s="46"/>
      <c r="K1526" s="45"/>
      <c r="M1526" s="127"/>
    </row>
    <row r="1527" spans="1:13" hidden="1" outlineLevel="1" x14ac:dyDescent="0.3">
      <c r="A1527" s="15">
        <v>1523</v>
      </c>
      <c r="B1527" s="49">
        <f t="shared" si="148"/>
        <v>122405.26949999999</v>
      </c>
      <c r="C1527" s="41">
        <f t="shared" si="146"/>
        <v>183.61</v>
      </c>
      <c r="D1527" s="41"/>
      <c r="E1527" s="41">
        <f t="shared" si="145"/>
        <v>183.61</v>
      </c>
      <c r="F1527" s="41">
        <f t="shared" si="147"/>
        <v>174.42950000000002</v>
      </c>
      <c r="G1527" s="41">
        <f t="shared" si="149"/>
        <v>0</v>
      </c>
      <c r="H1527" s="41">
        <f t="shared" si="150"/>
        <v>122579.69899999999</v>
      </c>
      <c r="I1527" s="45"/>
      <c r="J1527" s="46"/>
      <c r="K1527" s="45"/>
      <c r="M1527" s="127"/>
    </row>
    <row r="1528" spans="1:13" hidden="1" outlineLevel="1" x14ac:dyDescent="0.3">
      <c r="A1528" s="15">
        <v>1524</v>
      </c>
      <c r="B1528" s="49">
        <f t="shared" si="148"/>
        <v>122579.69899999999</v>
      </c>
      <c r="C1528" s="41">
        <f t="shared" si="146"/>
        <v>183.87</v>
      </c>
      <c r="D1528" s="41"/>
      <c r="E1528" s="41">
        <f t="shared" si="145"/>
        <v>183.87</v>
      </c>
      <c r="F1528" s="41">
        <f t="shared" si="147"/>
        <v>174.6765</v>
      </c>
      <c r="G1528" s="41">
        <f t="shared" si="149"/>
        <v>0</v>
      </c>
      <c r="H1528" s="41">
        <f t="shared" si="150"/>
        <v>122754.37549999999</v>
      </c>
      <c r="I1528" s="45"/>
      <c r="J1528" s="46"/>
      <c r="K1528" s="45"/>
      <c r="M1528" s="127"/>
    </row>
    <row r="1529" spans="1:13" hidden="1" outlineLevel="1" x14ac:dyDescent="0.3">
      <c r="A1529" s="15">
        <v>1525</v>
      </c>
      <c r="B1529" s="49">
        <f t="shared" si="148"/>
        <v>122754.37549999999</v>
      </c>
      <c r="C1529" s="41">
        <f t="shared" si="146"/>
        <v>184.13</v>
      </c>
      <c r="D1529" s="41"/>
      <c r="E1529" s="41">
        <f t="shared" si="145"/>
        <v>184.13</v>
      </c>
      <c r="F1529" s="41">
        <f t="shared" si="147"/>
        <v>174.92349999999999</v>
      </c>
      <c r="G1529" s="41">
        <f t="shared" si="149"/>
        <v>0</v>
      </c>
      <c r="H1529" s="41">
        <f t="shared" si="150"/>
        <v>122929.299</v>
      </c>
      <c r="I1529" s="45"/>
      <c r="J1529" s="46"/>
      <c r="K1529" s="45"/>
      <c r="M1529" s="127"/>
    </row>
    <row r="1530" spans="1:13" hidden="1" outlineLevel="1" x14ac:dyDescent="0.3">
      <c r="A1530" s="15">
        <v>1526</v>
      </c>
      <c r="B1530" s="49">
        <f t="shared" si="148"/>
        <v>122929.299</v>
      </c>
      <c r="C1530" s="41">
        <f t="shared" si="146"/>
        <v>184.39</v>
      </c>
      <c r="D1530" s="41"/>
      <c r="E1530" s="41">
        <f t="shared" si="145"/>
        <v>184.39</v>
      </c>
      <c r="F1530" s="41">
        <f t="shared" si="147"/>
        <v>175.17049999999998</v>
      </c>
      <c r="G1530" s="41">
        <f t="shared" si="149"/>
        <v>0</v>
      </c>
      <c r="H1530" s="41">
        <f t="shared" si="150"/>
        <v>123104.46949999999</v>
      </c>
      <c r="I1530" s="45"/>
      <c r="J1530" s="46"/>
      <c r="K1530" s="45"/>
      <c r="M1530" s="127"/>
    </row>
    <row r="1531" spans="1:13" hidden="1" outlineLevel="1" x14ac:dyDescent="0.3">
      <c r="A1531" s="15">
        <v>1527</v>
      </c>
      <c r="B1531" s="49">
        <f t="shared" si="148"/>
        <v>123104.46949999999</v>
      </c>
      <c r="C1531" s="41">
        <f t="shared" si="146"/>
        <v>184.66</v>
      </c>
      <c r="D1531" s="41"/>
      <c r="E1531" s="41">
        <f t="shared" si="145"/>
        <v>184.66</v>
      </c>
      <c r="F1531" s="41">
        <f t="shared" si="147"/>
        <v>175.42699999999999</v>
      </c>
      <c r="G1531" s="41">
        <f t="shared" si="149"/>
        <v>0</v>
      </c>
      <c r="H1531" s="41">
        <f t="shared" si="150"/>
        <v>123279.89649999999</v>
      </c>
      <c r="I1531" s="45"/>
      <c r="J1531" s="46"/>
      <c r="K1531" s="45"/>
      <c r="M1531" s="127"/>
    </row>
    <row r="1532" spans="1:13" hidden="1" outlineLevel="1" x14ac:dyDescent="0.3">
      <c r="A1532" s="15">
        <v>1528</v>
      </c>
      <c r="B1532" s="49">
        <f t="shared" si="148"/>
        <v>123279.89649999999</v>
      </c>
      <c r="C1532" s="41">
        <f t="shared" si="146"/>
        <v>184.92</v>
      </c>
      <c r="D1532" s="41"/>
      <c r="E1532" s="41">
        <f t="shared" si="145"/>
        <v>184.92</v>
      </c>
      <c r="F1532" s="41">
        <f t="shared" si="147"/>
        <v>175.67399999999998</v>
      </c>
      <c r="G1532" s="41">
        <f t="shared" si="149"/>
        <v>0</v>
      </c>
      <c r="H1532" s="41">
        <f t="shared" si="150"/>
        <v>123455.57049999999</v>
      </c>
      <c r="I1532" s="45"/>
      <c r="J1532" s="46"/>
      <c r="K1532" s="45"/>
      <c r="M1532" s="127"/>
    </row>
    <row r="1533" spans="1:13" hidden="1" outlineLevel="1" x14ac:dyDescent="0.3">
      <c r="A1533" s="15">
        <v>1529</v>
      </c>
      <c r="B1533" s="49">
        <f t="shared" si="148"/>
        <v>123455.57049999999</v>
      </c>
      <c r="C1533" s="41">
        <f t="shared" si="146"/>
        <v>185.18</v>
      </c>
      <c r="D1533" s="41"/>
      <c r="E1533" s="41">
        <f t="shared" si="145"/>
        <v>185.18</v>
      </c>
      <c r="F1533" s="41">
        <f t="shared" si="147"/>
        <v>175.92099999999999</v>
      </c>
      <c r="G1533" s="41">
        <f t="shared" si="149"/>
        <v>0</v>
      </c>
      <c r="H1533" s="41">
        <f t="shared" si="150"/>
        <v>123631.49149999999</v>
      </c>
      <c r="I1533" s="45"/>
      <c r="J1533" s="46"/>
      <c r="K1533" s="45"/>
      <c r="M1533" s="127"/>
    </row>
    <row r="1534" spans="1:13" hidden="1" outlineLevel="1" x14ac:dyDescent="0.3">
      <c r="A1534" s="15">
        <v>1530</v>
      </c>
      <c r="B1534" s="49">
        <f t="shared" si="148"/>
        <v>123631.49149999999</v>
      </c>
      <c r="C1534" s="41">
        <f t="shared" si="146"/>
        <v>185.45</v>
      </c>
      <c r="D1534" s="41">
        <f>D1054</f>
        <v>200</v>
      </c>
      <c r="E1534" s="41">
        <f t="shared" si="145"/>
        <v>185.45</v>
      </c>
      <c r="F1534" s="41">
        <f t="shared" si="147"/>
        <v>176.17749999999998</v>
      </c>
      <c r="G1534" s="41">
        <f t="shared" si="149"/>
        <v>0</v>
      </c>
      <c r="H1534" s="41">
        <f t="shared" si="150"/>
        <v>123997.66899999999</v>
      </c>
      <c r="I1534" s="47">
        <f>D1534+I1504</f>
        <v>20200</v>
      </c>
      <c r="J1534" s="41"/>
      <c r="K1534" s="45"/>
      <c r="M1534" s="127"/>
    </row>
    <row r="1535" spans="1:13" hidden="1" outlineLevel="1" x14ac:dyDescent="0.3">
      <c r="A1535" s="15">
        <v>1531</v>
      </c>
      <c r="B1535" s="49">
        <f t="shared" si="148"/>
        <v>123997.66899999999</v>
      </c>
      <c r="C1535" s="41">
        <f t="shared" si="146"/>
        <v>186</v>
      </c>
      <c r="D1535" s="41"/>
      <c r="E1535" s="41">
        <f t="shared" si="145"/>
        <v>186</v>
      </c>
      <c r="F1535" s="41">
        <f t="shared" si="147"/>
        <v>176.7</v>
      </c>
      <c r="G1535" s="41">
        <f t="shared" si="149"/>
        <v>0</v>
      </c>
      <c r="H1535" s="41">
        <f t="shared" si="150"/>
        <v>124174.36899999999</v>
      </c>
      <c r="I1535" s="45"/>
      <c r="J1535" s="46"/>
      <c r="K1535" s="45"/>
      <c r="M1535" s="127"/>
    </row>
    <row r="1536" spans="1:13" hidden="1" outlineLevel="1" x14ac:dyDescent="0.3">
      <c r="A1536" s="15">
        <v>1532</v>
      </c>
      <c r="B1536" s="49">
        <f t="shared" si="148"/>
        <v>124174.36899999999</v>
      </c>
      <c r="C1536" s="41">
        <f t="shared" si="146"/>
        <v>186.26</v>
      </c>
      <c r="D1536" s="41"/>
      <c r="E1536" s="41">
        <f t="shared" si="145"/>
        <v>186.26</v>
      </c>
      <c r="F1536" s="41">
        <f t="shared" si="147"/>
        <v>176.94699999999997</v>
      </c>
      <c r="G1536" s="41">
        <f t="shared" si="149"/>
        <v>0</v>
      </c>
      <c r="H1536" s="41">
        <f t="shared" si="150"/>
        <v>124351.31599999999</v>
      </c>
      <c r="I1536" s="45"/>
      <c r="J1536" s="46"/>
      <c r="K1536" s="45"/>
      <c r="M1536" s="127"/>
    </row>
    <row r="1537" spans="1:13" hidden="1" outlineLevel="1" x14ac:dyDescent="0.3">
      <c r="A1537" s="15">
        <v>1533</v>
      </c>
      <c r="B1537" s="49">
        <f t="shared" si="148"/>
        <v>124351.31599999999</v>
      </c>
      <c r="C1537" s="41">
        <f t="shared" si="146"/>
        <v>186.53</v>
      </c>
      <c r="D1537" s="41"/>
      <c r="E1537" s="41">
        <f t="shared" si="145"/>
        <v>186.53</v>
      </c>
      <c r="F1537" s="41">
        <f t="shared" si="147"/>
        <v>177.20349999999999</v>
      </c>
      <c r="G1537" s="41">
        <f t="shared" si="149"/>
        <v>0</v>
      </c>
      <c r="H1537" s="41">
        <f t="shared" si="150"/>
        <v>124528.51949999999</v>
      </c>
      <c r="I1537" s="45"/>
      <c r="J1537" s="46"/>
      <c r="K1537" s="45"/>
      <c r="M1537" s="127"/>
    </row>
    <row r="1538" spans="1:13" hidden="1" outlineLevel="1" x14ac:dyDescent="0.3">
      <c r="A1538" s="15">
        <v>1534</v>
      </c>
      <c r="B1538" s="49">
        <f t="shared" si="148"/>
        <v>124528.51949999999</v>
      </c>
      <c r="C1538" s="41">
        <f t="shared" si="146"/>
        <v>186.79</v>
      </c>
      <c r="D1538" s="41"/>
      <c r="E1538" s="41">
        <f t="shared" si="145"/>
        <v>186.79</v>
      </c>
      <c r="F1538" s="41">
        <f t="shared" si="147"/>
        <v>177.45049999999998</v>
      </c>
      <c r="G1538" s="41">
        <f t="shared" si="149"/>
        <v>0</v>
      </c>
      <c r="H1538" s="41">
        <f t="shared" si="150"/>
        <v>124705.97</v>
      </c>
      <c r="I1538" s="45"/>
      <c r="J1538" s="46"/>
      <c r="K1538" s="45"/>
      <c r="M1538" s="127"/>
    </row>
    <row r="1539" spans="1:13" hidden="1" outlineLevel="1" x14ac:dyDescent="0.3">
      <c r="A1539" s="15">
        <v>1535</v>
      </c>
      <c r="B1539" s="49">
        <f t="shared" si="148"/>
        <v>124705.97</v>
      </c>
      <c r="C1539" s="41">
        <f t="shared" si="146"/>
        <v>187.06</v>
      </c>
      <c r="D1539" s="41"/>
      <c r="E1539" s="41">
        <f t="shared" si="145"/>
        <v>187.06</v>
      </c>
      <c r="F1539" s="41">
        <f t="shared" si="147"/>
        <v>177.70699999999999</v>
      </c>
      <c r="G1539" s="41">
        <f t="shared" si="149"/>
        <v>0</v>
      </c>
      <c r="H1539" s="41">
        <f t="shared" si="150"/>
        <v>124883.677</v>
      </c>
      <c r="I1539" s="45"/>
      <c r="J1539" s="46"/>
      <c r="K1539" s="45"/>
      <c r="M1539" s="127"/>
    </row>
    <row r="1540" spans="1:13" hidden="1" outlineLevel="1" x14ac:dyDescent="0.3">
      <c r="A1540" s="15">
        <v>1536</v>
      </c>
      <c r="B1540" s="49">
        <f t="shared" si="148"/>
        <v>124883.677</v>
      </c>
      <c r="C1540" s="41">
        <f t="shared" si="146"/>
        <v>187.33</v>
      </c>
      <c r="D1540" s="41"/>
      <c r="E1540" s="41">
        <f t="shared" ref="E1540:E1603" si="151">C1540+G1539</f>
        <v>187.33</v>
      </c>
      <c r="F1540" s="41">
        <f t="shared" si="147"/>
        <v>177.96350000000001</v>
      </c>
      <c r="G1540" s="41">
        <f t="shared" si="149"/>
        <v>0</v>
      </c>
      <c r="H1540" s="41">
        <f t="shared" si="150"/>
        <v>125061.64049999999</v>
      </c>
      <c r="I1540" s="45"/>
      <c r="J1540" s="46"/>
      <c r="K1540" s="45"/>
      <c r="M1540" s="127"/>
    </row>
    <row r="1541" spans="1:13" hidden="1" outlineLevel="1" x14ac:dyDescent="0.3">
      <c r="A1541" s="15">
        <v>1537</v>
      </c>
      <c r="B1541" s="49">
        <f t="shared" si="148"/>
        <v>125061.64049999999</v>
      </c>
      <c r="C1541" s="41">
        <f t="shared" ref="C1541:C1604" si="152">ROUND(B1541*Ertrag/100,2)</f>
        <v>187.59</v>
      </c>
      <c r="D1541" s="41"/>
      <c r="E1541" s="41">
        <f t="shared" si="151"/>
        <v>187.59</v>
      </c>
      <c r="F1541" s="41">
        <f t="shared" ref="F1541:F1604" si="153">IF(E1541&lt;50,0,E1541*gebuehr)</f>
        <v>178.2105</v>
      </c>
      <c r="G1541" s="41">
        <f t="shared" si="149"/>
        <v>0</v>
      </c>
      <c r="H1541" s="41">
        <f t="shared" si="150"/>
        <v>125239.851</v>
      </c>
      <c r="I1541" s="45"/>
      <c r="J1541" s="46"/>
      <c r="K1541" s="45"/>
      <c r="M1541" s="127"/>
    </row>
    <row r="1542" spans="1:13" hidden="1" outlineLevel="1" x14ac:dyDescent="0.3">
      <c r="A1542" s="15">
        <v>1538</v>
      </c>
      <c r="B1542" s="49">
        <f t="shared" si="148"/>
        <v>125239.851</v>
      </c>
      <c r="C1542" s="41">
        <f t="shared" si="152"/>
        <v>187.86</v>
      </c>
      <c r="D1542" s="41"/>
      <c r="E1542" s="41">
        <f t="shared" si="151"/>
        <v>187.86</v>
      </c>
      <c r="F1542" s="41">
        <f t="shared" si="153"/>
        <v>178.46700000000001</v>
      </c>
      <c r="G1542" s="41">
        <f t="shared" si="149"/>
        <v>0</v>
      </c>
      <c r="H1542" s="41">
        <f t="shared" si="150"/>
        <v>125418.318</v>
      </c>
      <c r="I1542" s="45"/>
      <c r="J1542" s="46"/>
      <c r="K1542" s="45"/>
      <c r="M1542" s="127"/>
    </row>
    <row r="1543" spans="1:13" hidden="1" outlineLevel="1" x14ac:dyDescent="0.3">
      <c r="A1543" s="15">
        <v>1539</v>
      </c>
      <c r="B1543" s="49">
        <f t="shared" si="148"/>
        <v>125418.318</v>
      </c>
      <c r="C1543" s="41">
        <f t="shared" si="152"/>
        <v>188.13</v>
      </c>
      <c r="D1543" s="41"/>
      <c r="E1543" s="41">
        <f t="shared" si="151"/>
        <v>188.13</v>
      </c>
      <c r="F1543" s="41">
        <f t="shared" si="153"/>
        <v>178.7235</v>
      </c>
      <c r="G1543" s="41">
        <f t="shared" si="149"/>
        <v>0</v>
      </c>
      <c r="H1543" s="41">
        <f t="shared" si="150"/>
        <v>125597.04149999999</v>
      </c>
      <c r="I1543" s="45"/>
      <c r="J1543" s="46"/>
      <c r="K1543" s="45"/>
      <c r="M1543" s="127"/>
    </row>
    <row r="1544" spans="1:13" hidden="1" outlineLevel="1" x14ac:dyDescent="0.3">
      <c r="A1544" s="15">
        <v>1540</v>
      </c>
      <c r="B1544" s="49">
        <f t="shared" ref="B1544:B1607" si="154">H1543</f>
        <v>125597.04149999999</v>
      </c>
      <c r="C1544" s="41">
        <f t="shared" si="152"/>
        <v>188.4</v>
      </c>
      <c r="D1544" s="41"/>
      <c r="E1544" s="41">
        <f t="shared" si="151"/>
        <v>188.4</v>
      </c>
      <c r="F1544" s="41">
        <f t="shared" si="153"/>
        <v>178.98</v>
      </c>
      <c r="G1544" s="41">
        <f t="shared" si="149"/>
        <v>0</v>
      </c>
      <c r="H1544" s="41">
        <f t="shared" si="150"/>
        <v>125776.02149999999</v>
      </c>
      <c r="I1544" s="45"/>
      <c r="J1544" s="46"/>
      <c r="K1544" s="45"/>
      <c r="M1544" s="127"/>
    </row>
    <row r="1545" spans="1:13" hidden="1" outlineLevel="1" x14ac:dyDescent="0.3">
      <c r="A1545" s="15">
        <v>1541</v>
      </c>
      <c r="B1545" s="49">
        <f t="shared" si="154"/>
        <v>125776.02149999999</v>
      </c>
      <c r="C1545" s="41">
        <f t="shared" si="152"/>
        <v>188.66</v>
      </c>
      <c r="D1545" s="41"/>
      <c r="E1545" s="41">
        <f t="shared" si="151"/>
        <v>188.66</v>
      </c>
      <c r="F1545" s="41">
        <f t="shared" si="153"/>
        <v>179.22699999999998</v>
      </c>
      <c r="G1545" s="41">
        <f t="shared" si="149"/>
        <v>0</v>
      </c>
      <c r="H1545" s="41">
        <f t="shared" si="150"/>
        <v>125955.24849999999</v>
      </c>
      <c r="I1545" s="45"/>
      <c r="J1545" s="46"/>
      <c r="K1545" s="45"/>
      <c r="M1545" s="127"/>
    </row>
    <row r="1546" spans="1:13" hidden="1" outlineLevel="1" x14ac:dyDescent="0.3">
      <c r="A1546" s="15">
        <v>1542</v>
      </c>
      <c r="B1546" s="49">
        <f t="shared" si="154"/>
        <v>125955.24849999999</v>
      </c>
      <c r="C1546" s="41">
        <f t="shared" si="152"/>
        <v>188.93</v>
      </c>
      <c r="D1546" s="41"/>
      <c r="E1546" s="41">
        <f t="shared" si="151"/>
        <v>188.93</v>
      </c>
      <c r="F1546" s="41">
        <f t="shared" si="153"/>
        <v>179.48349999999999</v>
      </c>
      <c r="G1546" s="41">
        <f t="shared" si="149"/>
        <v>0</v>
      </c>
      <c r="H1546" s="41">
        <f t="shared" si="150"/>
        <v>126134.73199999999</v>
      </c>
      <c r="I1546" s="45"/>
      <c r="J1546" s="46"/>
      <c r="K1546" s="45"/>
      <c r="M1546" s="127"/>
    </row>
    <row r="1547" spans="1:13" hidden="1" outlineLevel="1" x14ac:dyDescent="0.3">
      <c r="A1547" s="15">
        <v>1543</v>
      </c>
      <c r="B1547" s="49">
        <f t="shared" si="154"/>
        <v>126134.73199999999</v>
      </c>
      <c r="C1547" s="41">
        <f t="shared" si="152"/>
        <v>189.2</v>
      </c>
      <c r="D1547" s="41"/>
      <c r="E1547" s="41">
        <f t="shared" si="151"/>
        <v>189.2</v>
      </c>
      <c r="F1547" s="41">
        <f t="shared" si="153"/>
        <v>179.73999999999998</v>
      </c>
      <c r="G1547" s="41">
        <f t="shared" si="149"/>
        <v>0</v>
      </c>
      <c r="H1547" s="41">
        <f t="shared" si="150"/>
        <v>126314.47199999999</v>
      </c>
      <c r="I1547" s="45"/>
      <c r="J1547" s="46"/>
      <c r="K1547" s="45"/>
      <c r="M1547" s="127"/>
    </row>
    <row r="1548" spans="1:13" hidden="1" outlineLevel="1" x14ac:dyDescent="0.3">
      <c r="A1548" s="15">
        <v>1544</v>
      </c>
      <c r="B1548" s="49">
        <f t="shared" si="154"/>
        <v>126314.47199999999</v>
      </c>
      <c r="C1548" s="41">
        <f t="shared" si="152"/>
        <v>189.47</v>
      </c>
      <c r="D1548" s="41"/>
      <c r="E1548" s="41">
        <f t="shared" si="151"/>
        <v>189.47</v>
      </c>
      <c r="F1548" s="41">
        <f t="shared" si="153"/>
        <v>179.9965</v>
      </c>
      <c r="G1548" s="41">
        <f t="shared" si="149"/>
        <v>0</v>
      </c>
      <c r="H1548" s="41">
        <f t="shared" si="150"/>
        <v>126494.46849999999</v>
      </c>
      <c r="I1548" s="45"/>
      <c r="J1548" s="46"/>
      <c r="K1548" s="45"/>
      <c r="M1548" s="127"/>
    </row>
    <row r="1549" spans="1:13" hidden="1" outlineLevel="1" x14ac:dyDescent="0.3">
      <c r="A1549" s="15">
        <v>1545</v>
      </c>
      <c r="B1549" s="49">
        <f t="shared" si="154"/>
        <v>126494.46849999999</v>
      </c>
      <c r="C1549" s="41">
        <f t="shared" si="152"/>
        <v>189.74</v>
      </c>
      <c r="D1549" s="41"/>
      <c r="E1549" s="41">
        <f t="shared" si="151"/>
        <v>189.74</v>
      </c>
      <c r="F1549" s="41">
        <f t="shared" si="153"/>
        <v>180.25300000000001</v>
      </c>
      <c r="G1549" s="41">
        <f t="shared" si="149"/>
        <v>0</v>
      </c>
      <c r="H1549" s="41">
        <f t="shared" si="150"/>
        <v>126674.72149999999</v>
      </c>
      <c r="I1549" s="45"/>
      <c r="J1549" s="46"/>
      <c r="K1549" s="45"/>
      <c r="M1549" s="127"/>
    </row>
    <row r="1550" spans="1:13" hidden="1" outlineLevel="1" x14ac:dyDescent="0.3">
      <c r="A1550" s="15">
        <v>1546</v>
      </c>
      <c r="B1550" s="49">
        <f t="shared" si="154"/>
        <v>126674.72149999999</v>
      </c>
      <c r="C1550" s="41">
        <f t="shared" si="152"/>
        <v>190.01</v>
      </c>
      <c r="D1550" s="41"/>
      <c r="E1550" s="41">
        <f t="shared" si="151"/>
        <v>190.01</v>
      </c>
      <c r="F1550" s="41">
        <f t="shared" si="153"/>
        <v>180.50949999999997</v>
      </c>
      <c r="G1550" s="41">
        <f t="shared" si="149"/>
        <v>0</v>
      </c>
      <c r="H1550" s="41">
        <f t="shared" si="150"/>
        <v>126855.23099999999</v>
      </c>
      <c r="I1550" s="45"/>
      <c r="J1550" s="46"/>
      <c r="K1550" s="45"/>
      <c r="M1550" s="127"/>
    </row>
    <row r="1551" spans="1:13" hidden="1" outlineLevel="1" x14ac:dyDescent="0.3">
      <c r="A1551" s="15">
        <v>1547</v>
      </c>
      <c r="B1551" s="49">
        <f t="shared" si="154"/>
        <v>126855.23099999999</v>
      </c>
      <c r="C1551" s="41">
        <f t="shared" si="152"/>
        <v>190.28</v>
      </c>
      <c r="D1551" s="41"/>
      <c r="E1551" s="41">
        <f t="shared" si="151"/>
        <v>190.28</v>
      </c>
      <c r="F1551" s="41">
        <f t="shared" si="153"/>
        <v>180.76599999999999</v>
      </c>
      <c r="G1551" s="41">
        <f t="shared" si="149"/>
        <v>0</v>
      </c>
      <c r="H1551" s="41">
        <f t="shared" si="150"/>
        <v>127035.99699999999</v>
      </c>
      <c r="I1551" s="45"/>
      <c r="J1551" s="46"/>
      <c r="K1551" s="45"/>
      <c r="M1551" s="127"/>
    </row>
    <row r="1552" spans="1:13" hidden="1" outlineLevel="1" x14ac:dyDescent="0.3">
      <c r="A1552" s="15">
        <v>1548</v>
      </c>
      <c r="B1552" s="49">
        <f t="shared" si="154"/>
        <v>127035.99699999999</v>
      </c>
      <c r="C1552" s="41">
        <f t="shared" si="152"/>
        <v>190.55</v>
      </c>
      <c r="D1552" s="41"/>
      <c r="E1552" s="41">
        <f t="shared" si="151"/>
        <v>190.55</v>
      </c>
      <c r="F1552" s="41">
        <f t="shared" si="153"/>
        <v>181.02250000000001</v>
      </c>
      <c r="G1552" s="41">
        <f t="shared" si="149"/>
        <v>0</v>
      </c>
      <c r="H1552" s="41">
        <f t="shared" si="150"/>
        <v>127217.01949999999</v>
      </c>
      <c r="I1552" s="45"/>
      <c r="J1552" s="46"/>
      <c r="K1552" s="45"/>
      <c r="M1552" s="127"/>
    </row>
    <row r="1553" spans="1:13" hidden="1" outlineLevel="1" x14ac:dyDescent="0.3">
      <c r="A1553" s="15">
        <v>1549</v>
      </c>
      <c r="B1553" s="49">
        <f t="shared" si="154"/>
        <v>127217.01949999999</v>
      </c>
      <c r="C1553" s="41">
        <f t="shared" si="152"/>
        <v>190.83</v>
      </c>
      <c r="D1553" s="41"/>
      <c r="E1553" s="41">
        <f t="shared" si="151"/>
        <v>190.83</v>
      </c>
      <c r="F1553" s="41">
        <f t="shared" si="153"/>
        <v>181.2885</v>
      </c>
      <c r="G1553" s="41">
        <f t="shared" si="149"/>
        <v>0</v>
      </c>
      <c r="H1553" s="41">
        <f t="shared" si="150"/>
        <v>127398.30799999999</v>
      </c>
      <c r="I1553" s="45"/>
      <c r="J1553" s="46"/>
      <c r="K1553" s="45"/>
      <c r="M1553" s="127"/>
    </row>
    <row r="1554" spans="1:13" hidden="1" outlineLevel="1" x14ac:dyDescent="0.3">
      <c r="A1554" s="15">
        <v>1550</v>
      </c>
      <c r="B1554" s="49">
        <f t="shared" si="154"/>
        <v>127398.30799999999</v>
      </c>
      <c r="C1554" s="41">
        <f t="shared" si="152"/>
        <v>191.1</v>
      </c>
      <c r="D1554" s="41"/>
      <c r="E1554" s="41">
        <f t="shared" si="151"/>
        <v>191.1</v>
      </c>
      <c r="F1554" s="41">
        <f t="shared" si="153"/>
        <v>181.54499999999999</v>
      </c>
      <c r="G1554" s="41">
        <f t="shared" si="149"/>
        <v>0</v>
      </c>
      <c r="H1554" s="41">
        <f t="shared" si="150"/>
        <v>127579.85299999999</v>
      </c>
      <c r="I1554" s="45"/>
      <c r="J1554" s="46"/>
      <c r="K1554" s="45"/>
      <c r="M1554" s="127"/>
    </row>
    <row r="1555" spans="1:13" hidden="1" outlineLevel="1" x14ac:dyDescent="0.3">
      <c r="A1555" s="15">
        <v>1551</v>
      </c>
      <c r="B1555" s="49">
        <f t="shared" si="154"/>
        <v>127579.85299999999</v>
      </c>
      <c r="C1555" s="41">
        <f t="shared" si="152"/>
        <v>191.37</v>
      </c>
      <c r="D1555" s="41"/>
      <c r="E1555" s="41">
        <f t="shared" si="151"/>
        <v>191.37</v>
      </c>
      <c r="F1555" s="41">
        <f t="shared" si="153"/>
        <v>181.8015</v>
      </c>
      <c r="G1555" s="41">
        <f t="shared" si="149"/>
        <v>0</v>
      </c>
      <c r="H1555" s="41">
        <f t="shared" si="150"/>
        <v>127761.65449999999</v>
      </c>
      <c r="I1555" s="45"/>
      <c r="J1555" s="46"/>
      <c r="K1555" s="45"/>
      <c r="M1555" s="127"/>
    </row>
    <row r="1556" spans="1:13" hidden="1" outlineLevel="1" x14ac:dyDescent="0.3">
      <c r="A1556" s="15">
        <v>1552</v>
      </c>
      <c r="B1556" s="49">
        <f t="shared" si="154"/>
        <v>127761.65449999999</v>
      </c>
      <c r="C1556" s="41">
        <f t="shared" si="152"/>
        <v>191.64</v>
      </c>
      <c r="D1556" s="41"/>
      <c r="E1556" s="41">
        <f t="shared" si="151"/>
        <v>191.64</v>
      </c>
      <c r="F1556" s="41">
        <f t="shared" si="153"/>
        <v>182.05799999999999</v>
      </c>
      <c r="G1556" s="41">
        <f t="shared" si="149"/>
        <v>0</v>
      </c>
      <c r="H1556" s="41">
        <f t="shared" si="150"/>
        <v>127943.71249999999</v>
      </c>
      <c r="I1556" s="45"/>
      <c r="J1556" s="46"/>
      <c r="K1556" s="45"/>
      <c r="M1556" s="127"/>
    </row>
    <row r="1557" spans="1:13" hidden="1" outlineLevel="1" x14ac:dyDescent="0.3">
      <c r="A1557" s="15">
        <v>1553</v>
      </c>
      <c r="B1557" s="49">
        <f t="shared" si="154"/>
        <v>127943.71249999999</v>
      </c>
      <c r="C1557" s="41">
        <f t="shared" si="152"/>
        <v>191.92</v>
      </c>
      <c r="D1557" s="41"/>
      <c r="E1557" s="41">
        <f t="shared" si="151"/>
        <v>191.92</v>
      </c>
      <c r="F1557" s="41">
        <f t="shared" si="153"/>
        <v>182.32399999999998</v>
      </c>
      <c r="G1557" s="41">
        <f t="shared" si="149"/>
        <v>0</v>
      </c>
      <c r="H1557" s="41">
        <f t="shared" si="150"/>
        <v>128126.03649999999</v>
      </c>
      <c r="I1557" s="45"/>
      <c r="J1557" s="46"/>
      <c r="K1557" s="45"/>
      <c r="M1557" s="127"/>
    </row>
    <row r="1558" spans="1:13" hidden="1" outlineLevel="1" x14ac:dyDescent="0.3">
      <c r="A1558" s="15">
        <v>1554</v>
      </c>
      <c r="B1558" s="49">
        <f t="shared" si="154"/>
        <v>128126.03649999999</v>
      </c>
      <c r="C1558" s="41">
        <f t="shared" si="152"/>
        <v>192.19</v>
      </c>
      <c r="D1558" s="41"/>
      <c r="E1558" s="41">
        <f t="shared" si="151"/>
        <v>192.19</v>
      </c>
      <c r="F1558" s="41">
        <f t="shared" si="153"/>
        <v>182.5805</v>
      </c>
      <c r="G1558" s="41">
        <f t="shared" si="149"/>
        <v>0</v>
      </c>
      <c r="H1558" s="41">
        <f t="shared" si="150"/>
        <v>128308.61699999998</v>
      </c>
      <c r="I1558" s="45"/>
      <c r="J1558" s="46"/>
      <c r="K1558" s="45"/>
      <c r="M1558" s="127"/>
    </row>
    <row r="1559" spans="1:13" hidden="1" outlineLevel="1" x14ac:dyDescent="0.3">
      <c r="A1559" s="15">
        <v>1555</v>
      </c>
      <c r="B1559" s="49">
        <f t="shared" si="154"/>
        <v>128308.61699999998</v>
      </c>
      <c r="C1559" s="41">
        <f t="shared" si="152"/>
        <v>192.46</v>
      </c>
      <c r="D1559" s="41"/>
      <c r="E1559" s="41">
        <f t="shared" si="151"/>
        <v>192.46</v>
      </c>
      <c r="F1559" s="41">
        <f t="shared" si="153"/>
        <v>182.83699999999999</v>
      </c>
      <c r="G1559" s="41">
        <f t="shared" si="149"/>
        <v>0</v>
      </c>
      <c r="H1559" s="41">
        <f t="shared" si="150"/>
        <v>128491.45399999998</v>
      </c>
      <c r="I1559" s="45"/>
      <c r="J1559" s="46"/>
      <c r="K1559" s="45"/>
      <c r="M1559" s="127"/>
    </row>
    <row r="1560" spans="1:13" hidden="1" outlineLevel="1" x14ac:dyDescent="0.3">
      <c r="A1560" s="15">
        <v>1556</v>
      </c>
      <c r="B1560" s="49">
        <f t="shared" si="154"/>
        <v>128491.45399999998</v>
      </c>
      <c r="C1560" s="41">
        <f t="shared" si="152"/>
        <v>192.74</v>
      </c>
      <c r="D1560" s="41"/>
      <c r="E1560" s="41">
        <f t="shared" si="151"/>
        <v>192.74</v>
      </c>
      <c r="F1560" s="41">
        <f t="shared" si="153"/>
        <v>183.10300000000001</v>
      </c>
      <c r="G1560" s="41">
        <f t="shared" ref="G1560:G1623" si="155">IF(F1560&gt;0,0,E1560-F1560)</f>
        <v>0</v>
      </c>
      <c r="H1560" s="41">
        <f t="shared" si="150"/>
        <v>128674.55699999999</v>
      </c>
      <c r="I1560" s="45"/>
      <c r="J1560" s="46"/>
      <c r="K1560" s="45"/>
      <c r="M1560" s="127"/>
    </row>
    <row r="1561" spans="1:13" hidden="1" outlineLevel="1" x14ac:dyDescent="0.3">
      <c r="A1561" s="15">
        <v>1557</v>
      </c>
      <c r="B1561" s="49">
        <f t="shared" si="154"/>
        <v>128674.55699999999</v>
      </c>
      <c r="C1561" s="41">
        <f t="shared" si="152"/>
        <v>193.01</v>
      </c>
      <c r="D1561" s="41"/>
      <c r="E1561" s="41">
        <f t="shared" si="151"/>
        <v>193.01</v>
      </c>
      <c r="F1561" s="41">
        <f t="shared" si="153"/>
        <v>183.35949999999997</v>
      </c>
      <c r="G1561" s="41">
        <f t="shared" si="155"/>
        <v>0</v>
      </c>
      <c r="H1561" s="41">
        <f t="shared" si="150"/>
        <v>128857.91649999999</v>
      </c>
      <c r="I1561" s="45"/>
      <c r="J1561" s="46"/>
      <c r="K1561" s="45"/>
      <c r="M1561" s="127"/>
    </row>
    <row r="1562" spans="1:13" hidden="1" outlineLevel="1" x14ac:dyDescent="0.3">
      <c r="A1562" s="15">
        <v>1558</v>
      </c>
      <c r="B1562" s="49">
        <f t="shared" si="154"/>
        <v>128857.91649999999</v>
      </c>
      <c r="C1562" s="41">
        <f t="shared" si="152"/>
        <v>193.29</v>
      </c>
      <c r="D1562" s="41"/>
      <c r="E1562" s="41">
        <f t="shared" si="151"/>
        <v>193.29</v>
      </c>
      <c r="F1562" s="41">
        <f t="shared" si="153"/>
        <v>183.62549999999999</v>
      </c>
      <c r="G1562" s="41">
        <f t="shared" si="155"/>
        <v>0</v>
      </c>
      <c r="H1562" s="41">
        <f t="shared" si="150"/>
        <v>129041.54199999999</v>
      </c>
      <c r="I1562" s="45"/>
      <c r="J1562" s="46"/>
      <c r="K1562" s="45"/>
      <c r="M1562" s="127"/>
    </row>
    <row r="1563" spans="1:13" hidden="1" outlineLevel="1" x14ac:dyDescent="0.3">
      <c r="A1563" s="15">
        <v>1559</v>
      </c>
      <c r="B1563" s="49">
        <f t="shared" si="154"/>
        <v>129041.54199999999</v>
      </c>
      <c r="C1563" s="41">
        <f t="shared" si="152"/>
        <v>193.56</v>
      </c>
      <c r="D1563" s="41"/>
      <c r="E1563" s="41">
        <f t="shared" si="151"/>
        <v>193.56</v>
      </c>
      <c r="F1563" s="41">
        <f t="shared" si="153"/>
        <v>183.88200000000001</v>
      </c>
      <c r="G1563" s="41">
        <f t="shared" si="155"/>
        <v>0</v>
      </c>
      <c r="H1563" s="41">
        <f t="shared" si="150"/>
        <v>129225.42399999998</v>
      </c>
      <c r="I1563" s="45"/>
      <c r="J1563" s="46"/>
      <c r="K1563" s="45"/>
      <c r="M1563" s="127"/>
    </row>
    <row r="1564" spans="1:13" hidden="1" outlineLevel="1" x14ac:dyDescent="0.3">
      <c r="A1564" s="15">
        <v>1560</v>
      </c>
      <c r="B1564" s="49">
        <f t="shared" si="154"/>
        <v>129225.42399999998</v>
      </c>
      <c r="C1564" s="41">
        <f t="shared" si="152"/>
        <v>193.84</v>
      </c>
      <c r="D1564" s="41">
        <f>D1054</f>
        <v>200</v>
      </c>
      <c r="E1564" s="41">
        <f t="shared" si="151"/>
        <v>193.84</v>
      </c>
      <c r="F1564" s="41">
        <f t="shared" si="153"/>
        <v>184.148</v>
      </c>
      <c r="G1564" s="41">
        <f t="shared" si="155"/>
        <v>0</v>
      </c>
      <c r="H1564" s="41">
        <f t="shared" si="150"/>
        <v>129599.57199999999</v>
      </c>
      <c r="I1564" s="47">
        <f>D1564+I1534</f>
        <v>20400</v>
      </c>
      <c r="J1564" s="41"/>
      <c r="K1564" s="45"/>
      <c r="M1564" s="127"/>
    </row>
    <row r="1565" spans="1:13" hidden="1" outlineLevel="1" x14ac:dyDescent="0.3">
      <c r="A1565" s="15">
        <v>1561</v>
      </c>
      <c r="B1565" s="49">
        <f t="shared" si="154"/>
        <v>129599.57199999999</v>
      </c>
      <c r="C1565" s="41">
        <f t="shared" si="152"/>
        <v>194.4</v>
      </c>
      <c r="D1565" s="41"/>
      <c r="E1565" s="41">
        <f t="shared" si="151"/>
        <v>194.4</v>
      </c>
      <c r="F1565" s="41">
        <f t="shared" si="153"/>
        <v>184.68</v>
      </c>
      <c r="G1565" s="41">
        <f t="shared" si="155"/>
        <v>0</v>
      </c>
      <c r="H1565" s="41">
        <f t="shared" si="150"/>
        <v>129784.25199999998</v>
      </c>
      <c r="I1565" s="45"/>
      <c r="J1565" s="46"/>
      <c r="K1565" s="45"/>
      <c r="M1565" s="127"/>
    </row>
    <row r="1566" spans="1:13" hidden="1" outlineLevel="1" x14ac:dyDescent="0.3">
      <c r="A1566" s="15">
        <v>1562</v>
      </c>
      <c r="B1566" s="49">
        <f t="shared" si="154"/>
        <v>129784.25199999998</v>
      </c>
      <c r="C1566" s="41">
        <f t="shared" si="152"/>
        <v>194.68</v>
      </c>
      <c r="D1566" s="41"/>
      <c r="E1566" s="41">
        <f t="shared" si="151"/>
        <v>194.68</v>
      </c>
      <c r="F1566" s="41">
        <f t="shared" si="153"/>
        <v>184.946</v>
      </c>
      <c r="G1566" s="41">
        <f t="shared" si="155"/>
        <v>0</v>
      </c>
      <c r="H1566" s="41">
        <f t="shared" si="150"/>
        <v>129969.19799999997</v>
      </c>
      <c r="I1566" s="45"/>
      <c r="J1566" s="46"/>
      <c r="K1566" s="45"/>
      <c r="M1566" s="127"/>
    </row>
    <row r="1567" spans="1:13" hidden="1" outlineLevel="1" x14ac:dyDescent="0.3">
      <c r="A1567" s="15">
        <v>1563</v>
      </c>
      <c r="B1567" s="49">
        <f t="shared" si="154"/>
        <v>129969.19799999997</v>
      </c>
      <c r="C1567" s="41">
        <f t="shared" si="152"/>
        <v>194.95</v>
      </c>
      <c r="D1567" s="41"/>
      <c r="E1567" s="41">
        <f t="shared" si="151"/>
        <v>194.95</v>
      </c>
      <c r="F1567" s="41">
        <f t="shared" si="153"/>
        <v>185.20249999999999</v>
      </c>
      <c r="G1567" s="41">
        <f t="shared" si="155"/>
        <v>0</v>
      </c>
      <c r="H1567" s="41">
        <f t="shared" si="150"/>
        <v>130154.40049999997</v>
      </c>
      <c r="I1567" s="45"/>
      <c r="J1567" s="46"/>
      <c r="K1567" s="45"/>
      <c r="M1567" s="127"/>
    </row>
    <row r="1568" spans="1:13" hidden="1" outlineLevel="1" x14ac:dyDescent="0.3">
      <c r="A1568" s="15">
        <v>1564</v>
      </c>
      <c r="B1568" s="49">
        <f t="shared" si="154"/>
        <v>130154.40049999997</v>
      </c>
      <c r="C1568" s="41">
        <f t="shared" si="152"/>
        <v>195.23</v>
      </c>
      <c r="D1568" s="41"/>
      <c r="E1568" s="41">
        <f t="shared" si="151"/>
        <v>195.23</v>
      </c>
      <c r="F1568" s="41">
        <f t="shared" si="153"/>
        <v>185.46849999999998</v>
      </c>
      <c r="G1568" s="41">
        <f t="shared" si="155"/>
        <v>0</v>
      </c>
      <c r="H1568" s="41">
        <f t="shared" si="150"/>
        <v>130339.86899999998</v>
      </c>
      <c r="I1568" s="45"/>
      <c r="J1568" s="46"/>
      <c r="K1568" s="45"/>
      <c r="M1568" s="127"/>
    </row>
    <row r="1569" spans="1:13" hidden="1" outlineLevel="1" x14ac:dyDescent="0.3">
      <c r="A1569" s="15">
        <v>1565</v>
      </c>
      <c r="B1569" s="49">
        <f t="shared" si="154"/>
        <v>130339.86899999998</v>
      </c>
      <c r="C1569" s="41">
        <f t="shared" si="152"/>
        <v>195.51</v>
      </c>
      <c r="D1569" s="41"/>
      <c r="E1569" s="41">
        <f t="shared" si="151"/>
        <v>195.51</v>
      </c>
      <c r="F1569" s="41">
        <f t="shared" si="153"/>
        <v>185.73449999999997</v>
      </c>
      <c r="G1569" s="41">
        <f t="shared" si="155"/>
        <v>0</v>
      </c>
      <c r="H1569" s="41">
        <f t="shared" si="150"/>
        <v>130525.60349999998</v>
      </c>
      <c r="I1569" s="45"/>
      <c r="J1569" s="46"/>
      <c r="K1569" s="45"/>
      <c r="M1569" s="127"/>
    </row>
    <row r="1570" spans="1:13" hidden="1" outlineLevel="1" x14ac:dyDescent="0.3">
      <c r="A1570" s="15">
        <v>1566</v>
      </c>
      <c r="B1570" s="49">
        <f t="shared" si="154"/>
        <v>130525.60349999998</v>
      </c>
      <c r="C1570" s="41">
        <f t="shared" si="152"/>
        <v>195.79</v>
      </c>
      <c r="D1570" s="41"/>
      <c r="E1570" s="41">
        <f t="shared" si="151"/>
        <v>195.79</v>
      </c>
      <c r="F1570" s="41">
        <f t="shared" si="153"/>
        <v>186.00049999999999</v>
      </c>
      <c r="G1570" s="41">
        <f t="shared" si="155"/>
        <v>0</v>
      </c>
      <c r="H1570" s="41">
        <f t="shared" ref="H1570:H1633" si="156">B1570+F1570+(D1570*gebuehr)</f>
        <v>130711.60399999998</v>
      </c>
      <c r="I1570" s="45"/>
      <c r="J1570" s="46"/>
      <c r="K1570" s="45"/>
      <c r="M1570" s="127"/>
    </row>
    <row r="1571" spans="1:13" hidden="1" outlineLevel="1" x14ac:dyDescent="0.3">
      <c r="A1571" s="15">
        <v>1567</v>
      </c>
      <c r="B1571" s="49">
        <f t="shared" si="154"/>
        <v>130711.60399999998</v>
      </c>
      <c r="C1571" s="41">
        <f t="shared" si="152"/>
        <v>196.07</v>
      </c>
      <c r="D1571" s="41"/>
      <c r="E1571" s="41">
        <f t="shared" si="151"/>
        <v>196.07</v>
      </c>
      <c r="F1571" s="41">
        <f t="shared" si="153"/>
        <v>186.26649999999998</v>
      </c>
      <c r="G1571" s="41">
        <f t="shared" si="155"/>
        <v>0</v>
      </c>
      <c r="H1571" s="41">
        <f t="shared" si="156"/>
        <v>130897.87049999998</v>
      </c>
      <c r="I1571" s="45"/>
      <c r="J1571" s="46"/>
      <c r="K1571" s="45"/>
      <c r="M1571" s="127"/>
    </row>
    <row r="1572" spans="1:13" hidden="1" outlineLevel="1" x14ac:dyDescent="0.3">
      <c r="A1572" s="15">
        <v>1568</v>
      </c>
      <c r="B1572" s="49">
        <f t="shared" si="154"/>
        <v>130897.87049999998</v>
      </c>
      <c r="C1572" s="41">
        <f t="shared" si="152"/>
        <v>196.35</v>
      </c>
      <c r="D1572" s="41"/>
      <c r="E1572" s="41">
        <f t="shared" si="151"/>
        <v>196.35</v>
      </c>
      <c r="F1572" s="41">
        <f t="shared" si="153"/>
        <v>186.5325</v>
      </c>
      <c r="G1572" s="41">
        <f t="shared" si="155"/>
        <v>0</v>
      </c>
      <c r="H1572" s="41">
        <f t="shared" si="156"/>
        <v>131084.40299999996</v>
      </c>
      <c r="I1572" s="45"/>
      <c r="J1572" s="46"/>
      <c r="K1572" s="45"/>
      <c r="M1572" s="127"/>
    </row>
    <row r="1573" spans="1:13" hidden="1" outlineLevel="1" x14ac:dyDescent="0.3">
      <c r="A1573" s="15">
        <v>1569</v>
      </c>
      <c r="B1573" s="49">
        <f t="shared" si="154"/>
        <v>131084.40299999996</v>
      </c>
      <c r="C1573" s="41">
        <f t="shared" si="152"/>
        <v>196.63</v>
      </c>
      <c r="D1573" s="41"/>
      <c r="E1573" s="41">
        <f t="shared" si="151"/>
        <v>196.63</v>
      </c>
      <c r="F1573" s="41">
        <f t="shared" si="153"/>
        <v>186.79849999999999</v>
      </c>
      <c r="G1573" s="41">
        <f t="shared" si="155"/>
        <v>0</v>
      </c>
      <c r="H1573" s="41">
        <f t="shared" si="156"/>
        <v>131271.20149999997</v>
      </c>
      <c r="I1573" s="45"/>
      <c r="J1573" s="46"/>
      <c r="K1573" s="45"/>
      <c r="M1573" s="127"/>
    </row>
    <row r="1574" spans="1:13" hidden="1" outlineLevel="1" x14ac:dyDescent="0.3">
      <c r="A1574" s="15">
        <v>1570</v>
      </c>
      <c r="B1574" s="49">
        <f t="shared" si="154"/>
        <v>131271.20149999997</v>
      </c>
      <c r="C1574" s="41">
        <f t="shared" si="152"/>
        <v>196.91</v>
      </c>
      <c r="D1574" s="41"/>
      <c r="E1574" s="41">
        <f t="shared" si="151"/>
        <v>196.91</v>
      </c>
      <c r="F1574" s="41">
        <f t="shared" si="153"/>
        <v>187.06449999999998</v>
      </c>
      <c r="G1574" s="41">
        <f t="shared" si="155"/>
        <v>0</v>
      </c>
      <c r="H1574" s="41">
        <f t="shared" si="156"/>
        <v>131458.26599999997</v>
      </c>
      <c r="I1574" s="45"/>
      <c r="J1574" s="46"/>
      <c r="K1574" s="45"/>
      <c r="M1574" s="127"/>
    </row>
    <row r="1575" spans="1:13" hidden="1" outlineLevel="1" x14ac:dyDescent="0.3">
      <c r="A1575" s="15">
        <v>1571</v>
      </c>
      <c r="B1575" s="49">
        <f t="shared" si="154"/>
        <v>131458.26599999997</v>
      </c>
      <c r="C1575" s="41">
        <f t="shared" si="152"/>
        <v>197.19</v>
      </c>
      <c r="D1575" s="41"/>
      <c r="E1575" s="41">
        <f t="shared" si="151"/>
        <v>197.19</v>
      </c>
      <c r="F1575" s="41">
        <f t="shared" si="153"/>
        <v>187.3305</v>
      </c>
      <c r="G1575" s="41">
        <f t="shared" si="155"/>
        <v>0</v>
      </c>
      <c r="H1575" s="41">
        <f t="shared" si="156"/>
        <v>131645.59649999999</v>
      </c>
      <c r="I1575" s="45"/>
      <c r="J1575" s="46"/>
      <c r="K1575" s="45"/>
      <c r="M1575" s="127"/>
    </row>
    <row r="1576" spans="1:13" hidden="1" outlineLevel="1" x14ac:dyDescent="0.3">
      <c r="A1576" s="15">
        <v>1572</v>
      </c>
      <c r="B1576" s="49">
        <f t="shared" si="154"/>
        <v>131645.59649999999</v>
      </c>
      <c r="C1576" s="41">
        <f t="shared" si="152"/>
        <v>197.47</v>
      </c>
      <c r="D1576" s="41"/>
      <c r="E1576" s="41">
        <f t="shared" si="151"/>
        <v>197.47</v>
      </c>
      <c r="F1576" s="41">
        <f t="shared" si="153"/>
        <v>187.59649999999999</v>
      </c>
      <c r="G1576" s="41">
        <f t="shared" si="155"/>
        <v>0</v>
      </c>
      <c r="H1576" s="41">
        <f t="shared" si="156"/>
        <v>131833.193</v>
      </c>
      <c r="I1576" s="45"/>
      <c r="J1576" s="46"/>
      <c r="K1576" s="45"/>
      <c r="M1576" s="127"/>
    </row>
    <row r="1577" spans="1:13" hidden="1" outlineLevel="1" x14ac:dyDescent="0.3">
      <c r="A1577" s="15">
        <v>1573</v>
      </c>
      <c r="B1577" s="49">
        <f t="shared" si="154"/>
        <v>131833.193</v>
      </c>
      <c r="C1577" s="41">
        <f t="shared" si="152"/>
        <v>197.75</v>
      </c>
      <c r="D1577" s="41"/>
      <c r="E1577" s="41">
        <f t="shared" si="151"/>
        <v>197.75</v>
      </c>
      <c r="F1577" s="41">
        <f t="shared" si="153"/>
        <v>187.86249999999998</v>
      </c>
      <c r="G1577" s="41">
        <f t="shared" si="155"/>
        <v>0</v>
      </c>
      <c r="H1577" s="41">
        <f t="shared" si="156"/>
        <v>132021.05549999999</v>
      </c>
      <c r="I1577" s="45"/>
      <c r="J1577" s="46"/>
      <c r="K1577" s="45"/>
      <c r="M1577" s="127"/>
    </row>
    <row r="1578" spans="1:13" hidden="1" outlineLevel="1" x14ac:dyDescent="0.3">
      <c r="A1578" s="15">
        <v>1574</v>
      </c>
      <c r="B1578" s="49">
        <f t="shared" si="154"/>
        <v>132021.05549999999</v>
      </c>
      <c r="C1578" s="41">
        <f t="shared" si="152"/>
        <v>198.03</v>
      </c>
      <c r="D1578" s="41"/>
      <c r="E1578" s="41">
        <f t="shared" si="151"/>
        <v>198.03</v>
      </c>
      <c r="F1578" s="41">
        <f t="shared" si="153"/>
        <v>188.1285</v>
      </c>
      <c r="G1578" s="41">
        <f t="shared" si="155"/>
        <v>0</v>
      </c>
      <c r="H1578" s="41">
        <f t="shared" si="156"/>
        <v>132209.18399999998</v>
      </c>
      <c r="I1578" s="45"/>
      <c r="J1578" s="46"/>
      <c r="K1578" s="45"/>
      <c r="M1578" s="127"/>
    </row>
    <row r="1579" spans="1:13" hidden="1" outlineLevel="1" x14ac:dyDescent="0.3">
      <c r="A1579" s="15">
        <v>1575</v>
      </c>
      <c r="B1579" s="49">
        <f t="shared" si="154"/>
        <v>132209.18399999998</v>
      </c>
      <c r="C1579" s="41">
        <f t="shared" si="152"/>
        <v>198.31</v>
      </c>
      <c r="D1579" s="41"/>
      <c r="E1579" s="41">
        <f t="shared" si="151"/>
        <v>198.31</v>
      </c>
      <c r="F1579" s="41">
        <f t="shared" si="153"/>
        <v>188.39449999999999</v>
      </c>
      <c r="G1579" s="41">
        <f t="shared" si="155"/>
        <v>0</v>
      </c>
      <c r="H1579" s="41">
        <f t="shared" si="156"/>
        <v>132397.57849999997</v>
      </c>
      <c r="I1579" s="45"/>
      <c r="J1579" s="46"/>
      <c r="K1579" s="45"/>
      <c r="M1579" s="127"/>
    </row>
    <row r="1580" spans="1:13" hidden="1" outlineLevel="1" x14ac:dyDescent="0.3">
      <c r="A1580" s="15">
        <v>1576</v>
      </c>
      <c r="B1580" s="49">
        <f t="shared" si="154"/>
        <v>132397.57849999997</v>
      </c>
      <c r="C1580" s="41">
        <f t="shared" si="152"/>
        <v>198.6</v>
      </c>
      <c r="D1580" s="41"/>
      <c r="E1580" s="41">
        <f t="shared" si="151"/>
        <v>198.6</v>
      </c>
      <c r="F1580" s="41">
        <f t="shared" si="153"/>
        <v>188.67</v>
      </c>
      <c r="G1580" s="41">
        <f t="shared" si="155"/>
        <v>0</v>
      </c>
      <c r="H1580" s="41">
        <f t="shared" si="156"/>
        <v>132586.24849999999</v>
      </c>
      <c r="I1580" s="45"/>
      <c r="J1580" s="46"/>
      <c r="K1580" s="45"/>
      <c r="M1580" s="127"/>
    </row>
    <row r="1581" spans="1:13" hidden="1" outlineLevel="1" x14ac:dyDescent="0.3">
      <c r="A1581" s="15">
        <v>1577</v>
      </c>
      <c r="B1581" s="49">
        <f t="shared" si="154"/>
        <v>132586.24849999999</v>
      </c>
      <c r="C1581" s="41">
        <f t="shared" si="152"/>
        <v>198.88</v>
      </c>
      <c r="D1581" s="41"/>
      <c r="E1581" s="41">
        <f t="shared" si="151"/>
        <v>198.88</v>
      </c>
      <c r="F1581" s="41">
        <f t="shared" si="153"/>
        <v>188.93599999999998</v>
      </c>
      <c r="G1581" s="41">
        <f t="shared" si="155"/>
        <v>0</v>
      </c>
      <c r="H1581" s="41">
        <f t="shared" si="156"/>
        <v>132775.18449999997</v>
      </c>
      <c r="I1581" s="45"/>
      <c r="J1581" s="46"/>
      <c r="K1581" s="45"/>
      <c r="M1581" s="127"/>
    </row>
    <row r="1582" spans="1:13" hidden="1" outlineLevel="1" x14ac:dyDescent="0.3">
      <c r="A1582" s="15">
        <v>1578</v>
      </c>
      <c r="B1582" s="49">
        <f t="shared" si="154"/>
        <v>132775.18449999997</v>
      </c>
      <c r="C1582" s="41">
        <f t="shared" si="152"/>
        <v>199.16</v>
      </c>
      <c r="D1582" s="41"/>
      <c r="E1582" s="41">
        <f t="shared" si="151"/>
        <v>199.16</v>
      </c>
      <c r="F1582" s="41">
        <f t="shared" si="153"/>
        <v>189.202</v>
      </c>
      <c r="G1582" s="41">
        <f t="shared" si="155"/>
        <v>0</v>
      </c>
      <c r="H1582" s="41">
        <f t="shared" si="156"/>
        <v>132964.38649999996</v>
      </c>
      <c r="I1582" s="45"/>
      <c r="J1582" s="46"/>
      <c r="K1582" s="45"/>
      <c r="M1582" s="127"/>
    </row>
    <row r="1583" spans="1:13" hidden="1" outlineLevel="1" x14ac:dyDescent="0.3">
      <c r="A1583" s="15">
        <v>1579</v>
      </c>
      <c r="B1583" s="49">
        <f t="shared" si="154"/>
        <v>132964.38649999996</v>
      </c>
      <c r="C1583" s="41">
        <f t="shared" si="152"/>
        <v>199.45</v>
      </c>
      <c r="D1583" s="41"/>
      <c r="E1583" s="41">
        <f t="shared" si="151"/>
        <v>199.45</v>
      </c>
      <c r="F1583" s="41">
        <f t="shared" si="153"/>
        <v>189.47749999999999</v>
      </c>
      <c r="G1583" s="41">
        <f t="shared" si="155"/>
        <v>0</v>
      </c>
      <c r="H1583" s="41">
        <f t="shared" si="156"/>
        <v>133153.86399999997</v>
      </c>
      <c r="I1583" s="45"/>
      <c r="J1583" s="46"/>
      <c r="K1583" s="45"/>
      <c r="M1583" s="127"/>
    </row>
    <row r="1584" spans="1:13" hidden="1" outlineLevel="1" x14ac:dyDescent="0.3">
      <c r="A1584" s="15">
        <v>1580</v>
      </c>
      <c r="B1584" s="49">
        <f t="shared" si="154"/>
        <v>133153.86399999997</v>
      </c>
      <c r="C1584" s="41">
        <f t="shared" si="152"/>
        <v>199.73</v>
      </c>
      <c r="D1584" s="41"/>
      <c r="E1584" s="41">
        <f t="shared" si="151"/>
        <v>199.73</v>
      </c>
      <c r="F1584" s="41">
        <f t="shared" si="153"/>
        <v>189.74349999999998</v>
      </c>
      <c r="G1584" s="41">
        <f t="shared" si="155"/>
        <v>0</v>
      </c>
      <c r="H1584" s="41">
        <f t="shared" si="156"/>
        <v>133343.60749999998</v>
      </c>
      <c r="I1584" s="45"/>
      <c r="J1584" s="46"/>
      <c r="K1584" s="45"/>
      <c r="M1584" s="127"/>
    </row>
    <row r="1585" spans="1:13" hidden="1" outlineLevel="1" x14ac:dyDescent="0.3">
      <c r="A1585" s="15">
        <v>1581</v>
      </c>
      <c r="B1585" s="49">
        <f t="shared" si="154"/>
        <v>133343.60749999998</v>
      </c>
      <c r="C1585" s="41">
        <f t="shared" si="152"/>
        <v>200.02</v>
      </c>
      <c r="D1585" s="41"/>
      <c r="E1585" s="41">
        <f t="shared" si="151"/>
        <v>200.02</v>
      </c>
      <c r="F1585" s="41">
        <f t="shared" si="153"/>
        <v>190.01900000000001</v>
      </c>
      <c r="G1585" s="41">
        <f t="shared" si="155"/>
        <v>0</v>
      </c>
      <c r="H1585" s="41">
        <f t="shared" si="156"/>
        <v>133533.62649999998</v>
      </c>
      <c r="I1585" s="45"/>
      <c r="J1585" s="46"/>
      <c r="K1585" s="45"/>
      <c r="M1585" s="127"/>
    </row>
    <row r="1586" spans="1:13" hidden="1" outlineLevel="1" x14ac:dyDescent="0.3">
      <c r="A1586" s="15">
        <v>1582</v>
      </c>
      <c r="B1586" s="49">
        <f t="shared" si="154"/>
        <v>133533.62649999998</v>
      </c>
      <c r="C1586" s="41">
        <f t="shared" si="152"/>
        <v>200.3</v>
      </c>
      <c r="D1586" s="41"/>
      <c r="E1586" s="41">
        <f t="shared" si="151"/>
        <v>200.3</v>
      </c>
      <c r="F1586" s="41">
        <f t="shared" si="153"/>
        <v>190.285</v>
      </c>
      <c r="G1586" s="41">
        <f t="shared" si="155"/>
        <v>0</v>
      </c>
      <c r="H1586" s="41">
        <f t="shared" si="156"/>
        <v>133723.91149999999</v>
      </c>
      <c r="I1586" s="45"/>
      <c r="J1586" s="46"/>
      <c r="K1586" s="45"/>
      <c r="M1586" s="127"/>
    </row>
    <row r="1587" spans="1:13" hidden="1" outlineLevel="1" x14ac:dyDescent="0.3">
      <c r="A1587" s="15">
        <v>1583</v>
      </c>
      <c r="B1587" s="49">
        <f t="shared" si="154"/>
        <v>133723.91149999999</v>
      </c>
      <c r="C1587" s="41">
        <f t="shared" si="152"/>
        <v>200.59</v>
      </c>
      <c r="D1587" s="41"/>
      <c r="E1587" s="41">
        <f t="shared" si="151"/>
        <v>200.59</v>
      </c>
      <c r="F1587" s="41">
        <f t="shared" si="153"/>
        <v>190.56049999999999</v>
      </c>
      <c r="G1587" s="41">
        <f t="shared" si="155"/>
        <v>0</v>
      </c>
      <c r="H1587" s="41">
        <f t="shared" si="156"/>
        <v>133914.47199999998</v>
      </c>
      <c r="I1587" s="45"/>
      <c r="J1587" s="46"/>
      <c r="K1587" s="45"/>
      <c r="M1587" s="127"/>
    </row>
    <row r="1588" spans="1:13" hidden="1" outlineLevel="1" x14ac:dyDescent="0.3">
      <c r="A1588" s="15">
        <v>1584</v>
      </c>
      <c r="B1588" s="49">
        <f t="shared" si="154"/>
        <v>133914.47199999998</v>
      </c>
      <c r="C1588" s="41">
        <f t="shared" si="152"/>
        <v>200.87</v>
      </c>
      <c r="D1588" s="41"/>
      <c r="E1588" s="41">
        <f t="shared" si="151"/>
        <v>200.87</v>
      </c>
      <c r="F1588" s="41">
        <f t="shared" si="153"/>
        <v>190.82649999999998</v>
      </c>
      <c r="G1588" s="41">
        <f t="shared" si="155"/>
        <v>0</v>
      </c>
      <c r="H1588" s="41">
        <f t="shared" si="156"/>
        <v>134105.29849999998</v>
      </c>
      <c r="I1588" s="45"/>
      <c r="J1588" s="46"/>
      <c r="K1588" s="45"/>
      <c r="M1588" s="127"/>
    </row>
    <row r="1589" spans="1:13" hidden="1" outlineLevel="1" x14ac:dyDescent="0.3">
      <c r="A1589" s="15">
        <v>1585</v>
      </c>
      <c r="B1589" s="49">
        <f t="shared" si="154"/>
        <v>134105.29849999998</v>
      </c>
      <c r="C1589" s="41">
        <f t="shared" si="152"/>
        <v>201.16</v>
      </c>
      <c r="D1589" s="41"/>
      <c r="E1589" s="41">
        <f t="shared" si="151"/>
        <v>201.16</v>
      </c>
      <c r="F1589" s="41">
        <f t="shared" si="153"/>
        <v>191.10199999999998</v>
      </c>
      <c r="G1589" s="41">
        <f t="shared" si="155"/>
        <v>0</v>
      </c>
      <c r="H1589" s="41">
        <f t="shared" si="156"/>
        <v>134296.40049999999</v>
      </c>
      <c r="I1589" s="45"/>
      <c r="J1589" s="46"/>
      <c r="K1589" s="45"/>
      <c r="M1589" s="127"/>
    </row>
    <row r="1590" spans="1:13" hidden="1" outlineLevel="1" x14ac:dyDescent="0.3">
      <c r="A1590" s="15">
        <v>1586</v>
      </c>
      <c r="B1590" s="49">
        <f t="shared" si="154"/>
        <v>134296.40049999999</v>
      </c>
      <c r="C1590" s="41">
        <f t="shared" si="152"/>
        <v>201.44</v>
      </c>
      <c r="D1590" s="41"/>
      <c r="E1590" s="41">
        <f t="shared" si="151"/>
        <v>201.44</v>
      </c>
      <c r="F1590" s="41">
        <f t="shared" si="153"/>
        <v>191.36799999999999</v>
      </c>
      <c r="G1590" s="41">
        <f t="shared" si="155"/>
        <v>0</v>
      </c>
      <c r="H1590" s="41">
        <f t="shared" si="156"/>
        <v>134487.76849999998</v>
      </c>
      <c r="I1590" s="45"/>
      <c r="J1590" s="46"/>
      <c r="K1590" s="45"/>
      <c r="M1590" s="127"/>
    </row>
    <row r="1591" spans="1:13" hidden="1" outlineLevel="1" x14ac:dyDescent="0.3">
      <c r="A1591" s="15">
        <v>1587</v>
      </c>
      <c r="B1591" s="49">
        <f t="shared" si="154"/>
        <v>134487.76849999998</v>
      </c>
      <c r="C1591" s="41">
        <f t="shared" si="152"/>
        <v>201.73</v>
      </c>
      <c r="D1591" s="41"/>
      <c r="E1591" s="41">
        <f t="shared" si="151"/>
        <v>201.73</v>
      </c>
      <c r="F1591" s="41">
        <f t="shared" si="153"/>
        <v>191.64349999999999</v>
      </c>
      <c r="G1591" s="41">
        <f t="shared" si="155"/>
        <v>0</v>
      </c>
      <c r="H1591" s="41">
        <f t="shared" si="156"/>
        <v>134679.41199999998</v>
      </c>
      <c r="I1591" s="45"/>
      <c r="J1591" s="46"/>
      <c r="K1591" s="45"/>
      <c r="M1591" s="127"/>
    </row>
    <row r="1592" spans="1:13" hidden="1" outlineLevel="1" x14ac:dyDescent="0.3">
      <c r="A1592" s="15">
        <v>1588</v>
      </c>
      <c r="B1592" s="49">
        <f t="shared" si="154"/>
        <v>134679.41199999998</v>
      </c>
      <c r="C1592" s="41">
        <f t="shared" si="152"/>
        <v>202.02</v>
      </c>
      <c r="D1592" s="41"/>
      <c r="E1592" s="41">
        <f t="shared" si="151"/>
        <v>202.02</v>
      </c>
      <c r="F1592" s="41">
        <f t="shared" si="153"/>
        <v>191.91900000000001</v>
      </c>
      <c r="G1592" s="41">
        <f t="shared" si="155"/>
        <v>0</v>
      </c>
      <c r="H1592" s="41">
        <f t="shared" si="156"/>
        <v>134871.33099999998</v>
      </c>
      <c r="I1592" s="45"/>
      <c r="J1592" s="46"/>
      <c r="K1592" s="45"/>
      <c r="M1592" s="127"/>
    </row>
    <row r="1593" spans="1:13" hidden="1" outlineLevel="1" x14ac:dyDescent="0.3">
      <c r="A1593" s="15">
        <v>1589</v>
      </c>
      <c r="B1593" s="49">
        <f t="shared" si="154"/>
        <v>134871.33099999998</v>
      </c>
      <c r="C1593" s="41">
        <f t="shared" si="152"/>
        <v>202.31</v>
      </c>
      <c r="D1593" s="41"/>
      <c r="E1593" s="41">
        <f t="shared" si="151"/>
        <v>202.31</v>
      </c>
      <c r="F1593" s="41">
        <f t="shared" si="153"/>
        <v>192.19450000000001</v>
      </c>
      <c r="G1593" s="41">
        <f t="shared" si="155"/>
        <v>0</v>
      </c>
      <c r="H1593" s="41">
        <f t="shared" si="156"/>
        <v>135063.52549999999</v>
      </c>
      <c r="I1593" s="45"/>
      <c r="J1593" s="46"/>
      <c r="K1593" s="45"/>
      <c r="M1593" s="127"/>
    </row>
    <row r="1594" spans="1:13" hidden="1" outlineLevel="1" x14ac:dyDescent="0.3">
      <c r="A1594" s="15">
        <v>1590</v>
      </c>
      <c r="B1594" s="49">
        <f t="shared" si="154"/>
        <v>135063.52549999999</v>
      </c>
      <c r="C1594" s="41">
        <f t="shared" si="152"/>
        <v>202.6</v>
      </c>
      <c r="D1594" s="41">
        <f>D1564</f>
        <v>200</v>
      </c>
      <c r="E1594" s="41">
        <f t="shared" si="151"/>
        <v>202.6</v>
      </c>
      <c r="F1594" s="41">
        <f t="shared" si="153"/>
        <v>192.47</v>
      </c>
      <c r="G1594" s="41">
        <f t="shared" si="155"/>
        <v>0</v>
      </c>
      <c r="H1594" s="41">
        <f t="shared" si="156"/>
        <v>135445.99549999999</v>
      </c>
      <c r="I1594" s="47">
        <f>D1594+I1564</f>
        <v>20600</v>
      </c>
      <c r="J1594" s="41"/>
      <c r="K1594" s="45"/>
      <c r="M1594" s="127"/>
    </row>
    <row r="1595" spans="1:13" hidden="1" outlineLevel="1" x14ac:dyDescent="0.3">
      <c r="A1595" s="15">
        <v>1591</v>
      </c>
      <c r="B1595" s="49">
        <f t="shared" si="154"/>
        <v>135445.99549999999</v>
      </c>
      <c r="C1595" s="41">
        <f t="shared" si="152"/>
        <v>203.17</v>
      </c>
      <c r="D1595" s="41"/>
      <c r="E1595" s="41">
        <f t="shared" si="151"/>
        <v>203.17</v>
      </c>
      <c r="F1595" s="41">
        <f t="shared" si="153"/>
        <v>193.01149999999998</v>
      </c>
      <c r="G1595" s="41">
        <f t="shared" si="155"/>
        <v>0</v>
      </c>
      <c r="H1595" s="41">
        <f t="shared" si="156"/>
        <v>135639.00699999998</v>
      </c>
      <c r="I1595" s="45"/>
      <c r="J1595" s="46"/>
      <c r="K1595" s="45"/>
      <c r="M1595" s="127"/>
    </row>
    <row r="1596" spans="1:13" hidden="1" outlineLevel="1" x14ac:dyDescent="0.3">
      <c r="A1596" s="15">
        <v>1592</v>
      </c>
      <c r="B1596" s="49">
        <f t="shared" si="154"/>
        <v>135639.00699999998</v>
      </c>
      <c r="C1596" s="41">
        <f t="shared" si="152"/>
        <v>203.46</v>
      </c>
      <c r="D1596" s="41"/>
      <c r="E1596" s="41">
        <f t="shared" si="151"/>
        <v>203.46</v>
      </c>
      <c r="F1596" s="41">
        <f t="shared" si="153"/>
        <v>193.28700000000001</v>
      </c>
      <c r="G1596" s="41">
        <f t="shared" si="155"/>
        <v>0</v>
      </c>
      <c r="H1596" s="41">
        <f t="shared" si="156"/>
        <v>135832.29399999999</v>
      </c>
      <c r="I1596" s="45"/>
      <c r="J1596" s="46"/>
      <c r="K1596" s="45"/>
      <c r="M1596" s="127"/>
    </row>
    <row r="1597" spans="1:13" hidden="1" outlineLevel="1" x14ac:dyDescent="0.3">
      <c r="A1597" s="15">
        <v>1593</v>
      </c>
      <c r="B1597" s="49">
        <f t="shared" si="154"/>
        <v>135832.29399999999</v>
      </c>
      <c r="C1597" s="41">
        <f t="shared" si="152"/>
        <v>203.75</v>
      </c>
      <c r="D1597" s="41"/>
      <c r="E1597" s="41">
        <f t="shared" si="151"/>
        <v>203.75</v>
      </c>
      <c r="F1597" s="41">
        <f t="shared" si="153"/>
        <v>193.5625</v>
      </c>
      <c r="G1597" s="41">
        <f t="shared" si="155"/>
        <v>0</v>
      </c>
      <c r="H1597" s="41">
        <f t="shared" si="156"/>
        <v>136025.85649999999</v>
      </c>
      <c r="I1597" s="45"/>
      <c r="J1597" s="46"/>
      <c r="K1597" s="45"/>
      <c r="M1597" s="127"/>
    </row>
    <row r="1598" spans="1:13" hidden="1" outlineLevel="1" x14ac:dyDescent="0.3">
      <c r="A1598" s="15">
        <v>1594</v>
      </c>
      <c r="B1598" s="49">
        <f t="shared" si="154"/>
        <v>136025.85649999999</v>
      </c>
      <c r="C1598" s="41">
        <f t="shared" si="152"/>
        <v>204.04</v>
      </c>
      <c r="D1598" s="41"/>
      <c r="E1598" s="41">
        <f t="shared" si="151"/>
        <v>204.04</v>
      </c>
      <c r="F1598" s="41">
        <f t="shared" si="153"/>
        <v>193.83799999999999</v>
      </c>
      <c r="G1598" s="41">
        <f t="shared" si="155"/>
        <v>0</v>
      </c>
      <c r="H1598" s="41">
        <f t="shared" si="156"/>
        <v>136219.69449999998</v>
      </c>
      <c r="I1598" s="45"/>
      <c r="J1598" s="46"/>
      <c r="K1598" s="45"/>
      <c r="M1598" s="127"/>
    </row>
    <row r="1599" spans="1:13" hidden="1" outlineLevel="1" x14ac:dyDescent="0.3">
      <c r="A1599" s="15">
        <v>1595</v>
      </c>
      <c r="B1599" s="49">
        <f t="shared" si="154"/>
        <v>136219.69449999998</v>
      </c>
      <c r="C1599" s="41">
        <f t="shared" si="152"/>
        <v>204.33</v>
      </c>
      <c r="D1599" s="41"/>
      <c r="E1599" s="41">
        <f t="shared" si="151"/>
        <v>204.33</v>
      </c>
      <c r="F1599" s="41">
        <f t="shared" si="153"/>
        <v>194.11350000000002</v>
      </c>
      <c r="G1599" s="41">
        <f t="shared" si="155"/>
        <v>0</v>
      </c>
      <c r="H1599" s="41">
        <f t="shared" si="156"/>
        <v>136413.80799999999</v>
      </c>
      <c r="I1599" s="45"/>
      <c r="J1599" s="46"/>
      <c r="K1599" s="45"/>
      <c r="M1599" s="127"/>
    </row>
    <row r="1600" spans="1:13" hidden="1" outlineLevel="1" x14ac:dyDescent="0.3">
      <c r="A1600" s="15">
        <v>1596</v>
      </c>
      <c r="B1600" s="49">
        <f t="shared" si="154"/>
        <v>136413.80799999999</v>
      </c>
      <c r="C1600" s="41">
        <f t="shared" si="152"/>
        <v>204.62</v>
      </c>
      <c r="D1600" s="41"/>
      <c r="E1600" s="41">
        <f t="shared" si="151"/>
        <v>204.62</v>
      </c>
      <c r="F1600" s="41">
        <f t="shared" si="153"/>
        <v>194.38899999999998</v>
      </c>
      <c r="G1600" s="41">
        <f t="shared" si="155"/>
        <v>0</v>
      </c>
      <c r="H1600" s="41">
        <f t="shared" si="156"/>
        <v>136608.19699999999</v>
      </c>
      <c r="I1600" s="45"/>
      <c r="J1600" s="46"/>
      <c r="K1600" s="45"/>
      <c r="M1600" s="127"/>
    </row>
    <row r="1601" spans="1:13" hidden="1" outlineLevel="1" x14ac:dyDescent="0.3">
      <c r="A1601" s="15">
        <v>1597</v>
      </c>
      <c r="B1601" s="49">
        <f t="shared" si="154"/>
        <v>136608.19699999999</v>
      </c>
      <c r="C1601" s="41">
        <f t="shared" si="152"/>
        <v>204.91</v>
      </c>
      <c r="D1601" s="41"/>
      <c r="E1601" s="41">
        <f t="shared" si="151"/>
        <v>204.91</v>
      </c>
      <c r="F1601" s="41">
        <f t="shared" si="153"/>
        <v>194.66449999999998</v>
      </c>
      <c r="G1601" s="41">
        <f t="shared" si="155"/>
        <v>0</v>
      </c>
      <c r="H1601" s="41">
        <f t="shared" si="156"/>
        <v>136802.8615</v>
      </c>
      <c r="I1601" s="45"/>
      <c r="J1601" s="46"/>
      <c r="K1601" s="45"/>
      <c r="M1601" s="127"/>
    </row>
    <row r="1602" spans="1:13" hidden="1" outlineLevel="1" x14ac:dyDescent="0.3">
      <c r="A1602" s="15">
        <v>1598</v>
      </c>
      <c r="B1602" s="49">
        <f t="shared" si="154"/>
        <v>136802.8615</v>
      </c>
      <c r="C1602" s="41">
        <f t="shared" si="152"/>
        <v>205.2</v>
      </c>
      <c r="D1602" s="41"/>
      <c r="E1602" s="41">
        <f t="shared" si="151"/>
        <v>205.2</v>
      </c>
      <c r="F1602" s="41">
        <f t="shared" si="153"/>
        <v>194.93999999999997</v>
      </c>
      <c r="G1602" s="41">
        <f t="shared" si="155"/>
        <v>0</v>
      </c>
      <c r="H1602" s="41">
        <f t="shared" si="156"/>
        <v>136997.8015</v>
      </c>
      <c r="I1602" s="45"/>
      <c r="J1602" s="46"/>
      <c r="K1602" s="45"/>
      <c r="M1602" s="127"/>
    </row>
    <row r="1603" spans="1:13" hidden="1" outlineLevel="1" x14ac:dyDescent="0.3">
      <c r="A1603" s="15">
        <v>1599</v>
      </c>
      <c r="B1603" s="49">
        <f t="shared" si="154"/>
        <v>136997.8015</v>
      </c>
      <c r="C1603" s="41">
        <f t="shared" si="152"/>
        <v>205.5</v>
      </c>
      <c r="D1603" s="41"/>
      <c r="E1603" s="41">
        <f t="shared" si="151"/>
        <v>205.5</v>
      </c>
      <c r="F1603" s="41">
        <f t="shared" si="153"/>
        <v>195.22499999999999</v>
      </c>
      <c r="G1603" s="41">
        <f t="shared" si="155"/>
        <v>0</v>
      </c>
      <c r="H1603" s="41">
        <f t="shared" si="156"/>
        <v>137193.02650000001</v>
      </c>
      <c r="I1603" s="45"/>
      <c r="J1603" s="46"/>
      <c r="K1603" s="45"/>
      <c r="M1603" s="127"/>
    </row>
    <row r="1604" spans="1:13" hidden="1" outlineLevel="1" x14ac:dyDescent="0.3">
      <c r="A1604" s="15">
        <v>1600</v>
      </c>
      <c r="B1604" s="49">
        <f t="shared" si="154"/>
        <v>137193.02650000001</v>
      </c>
      <c r="C1604" s="41">
        <f t="shared" si="152"/>
        <v>205.79</v>
      </c>
      <c r="D1604" s="41"/>
      <c r="E1604" s="41">
        <f t="shared" ref="E1604:E1667" si="157">C1604+G1603</f>
        <v>205.79</v>
      </c>
      <c r="F1604" s="41">
        <f t="shared" si="153"/>
        <v>195.50049999999999</v>
      </c>
      <c r="G1604" s="41">
        <f t="shared" si="155"/>
        <v>0</v>
      </c>
      <c r="H1604" s="41">
        <f t="shared" si="156"/>
        <v>137388.527</v>
      </c>
      <c r="I1604" s="45"/>
      <c r="J1604" s="46"/>
      <c r="K1604" s="45"/>
      <c r="M1604" s="127"/>
    </row>
    <row r="1605" spans="1:13" hidden="1" outlineLevel="1" x14ac:dyDescent="0.3">
      <c r="A1605" s="15">
        <v>1601</v>
      </c>
      <c r="B1605" s="49">
        <f t="shared" si="154"/>
        <v>137388.527</v>
      </c>
      <c r="C1605" s="41">
        <f t="shared" ref="C1605:C1668" si="158">ROUND(B1605*Ertrag/100,2)</f>
        <v>206.08</v>
      </c>
      <c r="D1605" s="41"/>
      <c r="E1605" s="41">
        <f t="shared" si="157"/>
        <v>206.08</v>
      </c>
      <c r="F1605" s="41">
        <f t="shared" ref="F1605:F1668" si="159">IF(E1605&lt;50,0,E1605*gebuehr)</f>
        <v>195.77600000000001</v>
      </c>
      <c r="G1605" s="41">
        <f t="shared" si="155"/>
        <v>0</v>
      </c>
      <c r="H1605" s="41">
        <f t="shared" si="156"/>
        <v>137584.30300000001</v>
      </c>
      <c r="I1605" s="45"/>
      <c r="J1605" s="46"/>
      <c r="K1605" s="45"/>
      <c r="M1605" s="127"/>
    </row>
    <row r="1606" spans="1:13" hidden="1" outlineLevel="1" x14ac:dyDescent="0.3">
      <c r="A1606" s="15">
        <v>1602</v>
      </c>
      <c r="B1606" s="49">
        <f t="shared" si="154"/>
        <v>137584.30300000001</v>
      </c>
      <c r="C1606" s="41">
        <f t="shared" si="158"/>
        <v>206.38</v>
      </c>
      <c r="D1606" s="41"/>
      <c r="E1606" s="41">
        <f t="shared" si="157"/>
        <v>206.38</v>
      </c>
      <c r="F1606" s="41">
        <f t="shared" si="159"/>
        <v>196.06099999999998</v>
      </c>
      <c r="G1606" s="41">
        <f t="shared" si="155"/>
        <v>0</v>
      </c>
      <c r="H1606" s="41">
        <f t="shared" si="156"/>
        <v>137780.364</v>
      </c>
      <c r="I1606" s="45"/>
      <c r="J1606" s="46"/>
      <c r="K1606" s="45"/>
      <c r="M1606" s="127"/>
    </row>
    <row r="1607" spans="1:13" hidden="1" outlineLevel="1" x14ac:dyDescent="0.3">
      <c r="A1607" s="15">
        <v>1603</v>
      </c>
      <c r="B1607" s="49">
        <f t="shared" si="154"/>
        <v>137780.364</v>
      </c>
      <c r="C1607" s="41">
        <f t="shared" si="158"/>
        <v>206.67</v>
      </c>
      <c r="D1607" s="41"/>
      <c r="E1607" s="41">
        <f t="shared" si="157"/>
        <v>206.67</v>
      </c>
      <c r="F1607" s="41">
        <f t="shared" si="159"/>
        <v>196.33649999999997</v>
      </c>
      <c r="G1607" s="41">
        <f t="shared" si="155"/>
        <v>0</v>
      </c>
      <c r="H1607" s="41">
        <f t="shared" si="156"/>
        <v>137976.70050000001</v>
      </c>
      <c r="I1607" s="45"/>
      <c r="J1607" s="46"/>
      <c r="K1607" s="45"/>
      <c r="M1607" s="127"/>
    </row>
    <row r="1608" spans="1:13" hidden="1" outlineLevel="1" x14ac:dyDescent="0.3">
      <c r="A1608" s="15">
        <v>1604</v>
      </c>
      <c r="B1608" s="49">
        <f t="shared" ref="B1608:B1671" si="160">H1607</f>
        <v>137976.70050000001</v>
      </c>
      <c r="C1608" s="41">
        <f t="shared" si="158"/>
        <v>206.97</v>
      </c>
      <c r="D1608" s="41"/>
      <c r="E1608" s="41">
        <f t="shared" si="157"/>
        <v>206.97</v>
      </c>
      <c r="F1608" s="41">
        <f t="shared" si="159"/>
        <v>196.6215</v>
      </c>
      <c r="G1608" s="41">
        <f t="shared" si="155"/>
        <v>0</v>
      </c>
      <c r="H1608" s="41">
        <f t="shared" si="156"/>
        <v>138173.32200000001</v>
      </c>
      <c r="I1608" s="45"/>
      <c r="J1608" s="46"/>
      <c r="K1608" s="45"/>
      <c r="M1608" s="127"/>
    </row>
    <row r="1609" spans="1:13" hidden="1" outlineLevel="1" x14ac:dyDescent="0.3">
      <c r="A1609" s="15">
        <v>1605</v>
      </c>
      <c r="B1609" s="49">
        <f t="shared" si="160"/>
        <v>138173.32200000001</v>
      </c>
      <c r="C1609" s="41">
        <f t="shared" si="158"/>
        <v>207.26</v>
      </c>
      <c r="D1609" s="41"/>
      <c r="E1609" s="41">
        <f t="shared" si="157"/>
        <v>207.26</v>
      </c>
      <c r="F1609" s="41">
        <f t="shared" si="159"/>
        <v>196.89699999999999</v>
      </c>
      <c r="G1609" s="41">
        <f t="shared" si="155"/>
        <v>0</v>
      </c>
      <c r="H1609" s="41">
        <f t="shared" si="156"/>
        <v>138370.21900000001</v>
      </c>
      <c r="I1609" s="45"/>
      <c r="J1609" s="46"/>
      <c r="K1609" s="45"/>
      <c r="M1609" s="127"/>
    </row>
    <row r="1610" spans="1:13" hidden="1" outlineLevel="1" x14ac:dyDescent="0.3">
      <c r="A1610" s="15">
        <v>1606</v>
      </c>
      <c r="B1610" s="49">
        <f t="shared" si="160"/>
        <v>138370.21900000001</v>
      </c>
      <c r="C1610" s="41">
        <f t="shared" si="158"/>
        <v>207.56</v>
      </c>
      <c r="D1610" s="41"/>
      <c r="E1610" s="41">
        <f t="shared" si="157"/>
        <v>207.56</v>
      </c>
      <c r="F1610" s="41">
        <f t="shared" si="159"/>
        <v>197.18199999999999</v>
      </c>
      <c r="G1610" s="41">
        <f t="shared" si="155"/>
        <v>0</v>
      </c>
      <c r="H1610" s="41">
        <f t="shared" si="156"/>
        <v>138567.40100000001</v>
      </c>
      <c r="I1610" s="45"/>
      <c r="J1610" s="46"/>
      <c r="K1610" s="45"/>
      <c r="M1610" s="127"/>
    </row>
    <row r="1611" spans="1:13" hidden="1" outlineLevel="1" x14ac:dyDescent="0.3">
      <c r="A1611" s="15">
        <v>1607</v>
      </c>
      <c r="B1611" s="49">
        <f t="shared" si="160"/>
        <v>138567.40100000001</v>
      </c>
      <c r="C1611" s="41">
        <f t="shared" si="158"/>
        <v>207.85</v>
      </c>
      <c r="D1611" s="41"/>
      <c r="E1611" s="41">
        <f t="shared" si="157"/>
        <v>207.85</v>
      </c>
      <c r="F1611" s="41">
        <f t="shared" si="159"/>
        <v>197.45749999999998</v>
      </c>
      <c r="G1611" s="41">
        <f t="shared" si="155"/>
        <v>0</v>
      </c>
      <c r="H1611" s="41">
        <f t="shared" si="156"/>
        <v>138764.8585</v>
      </c>
      <c r="I1611" s="45"/>
      <c r="J1611" s="46"/>
      <c r="K1611" s="45"/>
      <c r="M1611" s="127"/>
    </row>
    <row r="1612" spans="1:13" hidden="1" outlineLevel="1" x14ac:dyDescent="0.3">
      <c r="A1612" s="15">
        <v>1608</v>
      </c>
      <c r="B1612" s="49">
        <f t="shared" si="160"/>
        <v>138764.8585</v>
      </c>
      <c r="C1612" s="41">
        <f t="shared" si="158"/>
        <v>208.15</v>
      </c>
      <c r="D1612" s="41"/>
      <c r="E1612" s="41">
        <f t="shared" si="157"/>
        <v>208.15</v>
      </c>
      <c r="F1612" s="41">
        <f t="shared" si="159"/>
        <v>197.74250000000001</v>
      </c>
      <c r="G1612" s="41">
        <f t="shared" si="155"/>
        <v>0</v>
      </c>
      <c r="H1612" s="41">
        <f t="shared" si="156"/>
        <v>138962.601</v>
      </c>
      <c r="I1612" s="45"/>
      <c r="J1612" s="46"/>
      <c r="K1612" s="45"/>
      <c r="M1612" s="127"/>
    </row>
    <row r="1613" spans="1:13" hidden="1" outlineLevel="1" x14ac:dyDescent="0.3">
      <c r="A1613" s="15">
        <v>1609</v>
      </c>
      <c r="B1613" s="49">
        <f t="shared" si="160"/>
        <v>138962.601</v>
      </c>
      <c r="C1613" s="41">
        <f t="shared" si="158"/>
        <v>208.44</v>
      </c>
      <c r="D1613" s="41"/>
      <c r="E1613" s="41">
        <f t="shared" si="157"/>
        <v>208.44</v>
      </c>
      <c r="F1613" s="41">
        <f t="shared" si="159"/>
        <v>198.018</v>
      </c>
      <c r="G1613" s="41">
        <f t="shared" si="155"/>
        <v>0</v>
      </c>
      <c r="H1613" s="41">
        <f t="shared" si="156"/>
        <v>139160.61900000001</v>
      </c>
      <c r="I1613" s="45"/>
      <c r="J1613" s="46"/>
      <c r="K1613" s="45"/>
      <c r="M1613" s="127"/>
    </row>
    <row r="1614" spans="1:13" hidden="1" outlineLevel="1" x14ac:dyDescent="0.3">
      <c r="A1614" s="15">
        <v>1610</v>
      </c>
      <c r="B1614" s="49">
        <f t="shared" si="160"/>
        <v>139160.61900000001</v>
      </c>
      <c r="C1614" s="41">
        <f t="shared" si="158"/>
        <v>208.74</v>
      </c>
      <c r="D1614" s="41"/>
      <c r="E1614" s="41">
        <f t="shared" si="157"/>
        <v>208.74</v>
      </c>
      <c r="F1614" s="41">
        <f t="shared" si="159"/>
        <v>198.303</v>
      </c>
      <c r="G1614" s="41">
        <f t="shared" si="155"/>
        <v>0</v>
      </c>
      <c r="H1614" s="41">
        <f t="shared" si="156"/>
        <v>139358.92200000002</v>
      </c>
      <c r="I1614" s="45"/>
      <c r="J1614" s="46"/>
      <c r="K1614" s="45"/>
      <c r="M1614" s="127"/>
    </row>
    <row r="1615" spans="1:13" hidden="1" outlineLevel="1" x14ac:dyDescent="0.3">
      <c r="A1615" s="15">
        <v>1611</v>
      </c>
      <c r="B1615" s="49">
        <f t="shared" si="160"/>
        <v>139358.92200000002</v>
      </c>
      <c r="C1615" s="41">
        <f t="shared" si="158"/>
        <v>209.04</v>
      </c>
      <c r="D1615" s="41"/>
      <c r="E1615" s="41">
        <f t="shared" si="157"/>
        <v>209.04</v>
      </c>
      <c r="F1615" s="41">
        <f t="shared" si="159"/>
        <v>198.58799999999999</v>
      </c>
      <c r="G1615" s="41">
        <f t="shared" si="155"/>
        <v>0</v>
      </c>
      <c r="H1615" s="41">
        <f t="shared" si="156"/>
        <v>139557.51</v>
      </c>
      <c r="I1615" s="45"/>
      <c r="J1615" s="46"/>
      <c r="K1615" s="45"/>
      <c r="M1615" s="127"/>
    </row>
    <row r="1616" spans="1:13" hidden="1" outlineLevel="1" x14ac:dyDescent="0.3">
      <c r="A1616" s="15">
        <v>1612</v>
      </c>
      <c r="B1616" s="49">
        <f t="shared" si="160"/>
        <v>139557.51</v>
      </c>
      <c r="C1616" s="41">
        <f t="shared" si="158"/>
        <v>209.34</v>
      </c>
      <c r="D1616" s="41"/>
      <c r="E1616" s="41">
        <f t="shared" si="157"/>
        <v>209.34</v>
      </c>
      <c r="F1616" s="41">
        <f t="shared" si="159"/>
        <v>198.87299999999999</v>
      </c>
      <c r="G1616" s="41">
        <f t="shared" si="155"/>
        <v>0</v>
      </c>
      <c r="H1616" s="41">
        <f t="shared" si="156"/>
        <v>139756.383</v>
      </c>
      <c r="I1616" s="45"/>
      <c r="J1616" s="46"/>
      <c r="K1616" s="45"/>
      <c r="M1616" s="127"/>
    </row>
    <row r="1617" spans="1:13" hidden="1" outlineLevel="1" x14ac:dyDescent="0.3">
      <c r="A1617" s="15">
        <v>1613</v>
      </c>
      <c r="B1617" s="49">
        <f t="shared" si="160"/>
        <v>139756.383</v>
      </c>
      <c r="C1617" s="41">
        <f t="shared" si="158"/>
        <v>209.63</v>
      </c>
      <c r="D1617" s="41"/>
      <c r="E1617" s="41">
        <f t="shared" si="157"/>
        <v>209.63</v>
      </c>
      <c r="F1617" s="41">
        <f t="shared" si="159"/>
        <v>199.14849999999998</v>
      </c>
      <c r="G1617" s="41">
        <f t="shared" si="155"/>
        <v>0</v>
      </c>
      <c r="H1617" s="41">
        <f t="shared" si="156"/>
        <v>139955.53150000001</v>
      </c>
      <c r="I1617" s="45"/>
      <c r="J1617" s="46"/>
      <c r="K1617" s="45"/>
      <c r="M1617" s="127"/>
    </row>
    <row r="1618" spans="1:13" hidden="1" outlineLevel="1" x14ac:dyDescent="0.3">
      <c r="A1618" s="15">
        <v>1614</v>
      </c>
      <c r="B1618" s="49">
        <f t="shared" si="160"/>
        <v>139955.53150000001</v>
      </c>
      <c r="C1618" s="41">
        <f t="shared" si="158"/>
        <v>209.93</v>
      </c>
      <c r="D1618" s="41"/>
      <c r="E1618" s="41">
        <f t="shared" si="157"/>
        <v>209.93</v>
      </c>
      <c r="F1618" s="41">
        <f t="shared" si="159"/>
        <v>199.43350000000001</v>
      </c>
      <c r="G1618" s="41">
        <f t="shared" si="155"/>
        <v>0</v>
      </c>
      <c r="H1618" s="41">
        <f t="shared" si="156"/>
        <v>140154.96500000003</v>
      </c>
      <c r="I1618" s="45"/>
      <c r="J1618" s="46"/>
      <c r="K1618" s="45"/>
      <c r="M1618" s="127"/>
    </row>
    <row r="1619" spans="1:13" hidden="1" outlineLevel="1" x14ac:dyDescent="0.3">
      <c r="A1619" s="15">
        <v>1615</v>
      </c>
      <c r="B1619" s="49">
        <f t="shared" si="160"/>
        <v>140154.96500000003</v>
      </c>
      <c r="C1619" s="41">
        <f t="shared" si="158"/>
        <v>210.23</v>
      </c>
      <c r="D1619" s="41"/>
      <c r="E1619" s="41">
        <f t="shared" si="157"/>
        <v>210.23</v>
      </c>
      <c r="F1619" s="41">
        <f t="shared" si="159"/>
        <v>199.71849999999998</v>
      </c>
      <c r="G1619" s="41">
        <f t="shared" si="155"/>
        <v>0</v>
      </c>
      <c r="H1619" s="41">
        <f t="shared" si="156"/>
        <v>140354.68350000001</v>
      </c>
      <c r="I1619" s="45"/>
      <c r="J1619" s="46"/>
      <c r="K1619" s="45"/>
      <c r="M1619" s="127"/>
    </row>
    <row r="1620" spans="1:13" hidden="1" outlineLevel="1" x14ac:dyDescent="0.3">
      <c r="A1620" s="15">
        <v>1616</v>
      </c>
      <c r="B1620" s="49">
        <f t="shared" si="160"/>
        <v>140354.68350000001</v>
      </c>
      <c r="C1620" s="41">
        <f t="shared" si="158"/>
        <v>210.53</v>
      </c>
      <c r="D1620" s="41"/>
      <c r="E1620" s="41">
        <f t="shared" si="157"/>
        <v>210.53</v>
      </c>
      <c r="F1620" s="41">
        <f t="shared" si="159"/>
        <v>200.0035</v>
      </c>
      <c r="G1620" s="41">
        <f t="shared" si="155"/>
        <v>0</v>
      </c>
      <c r="H1620" s="41">
        <f t="shared" si="156"/>
        <v>140554.68700000001</v>
      </c>
      <c r="I1620" s="45"/>
      <c r="J1620" s="46"/>
      <c r="K1620" s="45"/>
      <c r="M1620" s="127"/>
    </row>
    <row r="1621" spans="1:13" hidden="1" outlineLevel="1" x14ac:dyDescent="0.3">
      <c r="A1621" s="15">
        <v>1617</v>
      </c>
      <c r="B1621" s="49">
        <f t="shared" si="160"/>
        <v>140554.68700000001</v>
      </c>
      <c r="C1621" s="41">
        <f t="shared" si="158"/>
        <v>210.83</v>
      </c>
      <c r="D1621" s="41"/>
      <c r="E1621" s="41">
        <f t="shared" si="157"/>
        <v>210.83</v>
      </c>
      <c r="F1621" s="41">
        <f t="shared" si="159"/>
        <v>200.2885</v>
      </c>
      <c r="G1621" s="41">
        <f t="shared" si="155"/>
        <v>0</v>
      </c>
      <c r="H1621" s="41">
        <f t="shared" si="156"/>
        <v>140754.9755</v>
      </c>
      <c r="I1621" s="45"/>
      <c r="J1621" s="46"/>
      <c r="K1621" s="45"/>
      <c r="M1621" s="127"/>
    </row>
    <row r="1622" spans="1:13" hidden="1" outlineLevel="1" x14ac:dyDescent="0.3">
      <c r="A1622" s="15">
        <v>1618</v>
      </c>
      <c r="B1622" s="49">
        <f t="shared" si="160"/>
        <v>140754.9755</v>
      </c>
      <c r="C1622" s="41">
        <f t="shared" si="158"/>
        <v>211.13</v>
      </c>
      <c r="D1622" s="41"/>
      <c r="E1622" s="41">
        <f t="shared" si="157"/>
        <v>211.13</v>
      </c>
      <c r="F1622" s="41">
        <f t="shared" si="159"/>
        <v>200.5735</v>
      </c>
      <c r="G1622" s="41">
        <f t="shared" si="155"/>
        <v>0</v>
      </c>
      <c r="H1622" s="41">
        <f t="shared" si="156"/>
        <v>140955.549</v>
      </c>
      <c r="I1622" s="45"/>
      <c r="J1622" s="46"/>
      <c r="K1622" s="45"/>
      <c r="M1622" s="127"/>
    </row>
    <row r="1623" spans="1:13" hidden="1" outlineLevel="1" x14ac:dyDescent="0.3">
      <c r="A1623" s="15">
        <v>1619</v>
      </c>
      <c r="B1623" s="49">
        <f t="shared" si="160"/>
        <v>140955.549</v>
      </c>
      <c r="C1623" s="41">
        <f t="shared" si="158"/>
        <v>211.43</v>
      </c>
      <c r="D1623" s="41"/>
      <c r="E1623" s="41">
        <f t="shared" si="157"/>
        <v>211.43</v>
      </c>
      <c r="F1623" s="41">
        <f t="shared" si="159"/>
        <v>200.85849999999999</v>
      </c>
      <c r="G1623" s="41">
        <f t="shared" si="155"/>
        <v>0</v>
      </c>
      <c r="H1623" s="41">
        <f t="shared" si="156"/>
        <v>141156.4075</v>
      </c>
      <c r="I1623" s="45"/>
      <c r="J1623" s="46"/>
      <c r="K1623" s="45"/>
      <c r="M1623" s="127"/>
    </row>
    <row r="1624" spans="1:13" hidden="1" outlineLevel="1" x14ac:dyDescent="0.3">
      <c r="A1624" s="15">
        <v>1620</v>
      </c>
      <c r="B1624" s="49">
        <f t="shared" si="160"/>
        <v>141156.4075</v>
      </c>
      <c r="C1624" s="41">
        <f t="shared" si="158"/>
        <v>211.73</v>
      </c>
      <c r="D1624" s="41">
        <f>D1564</f>
        <v>200</v>
      </c>
      <c r="E1624" s="41">
        <f t="shared" si="157"/>
        <v>211.73</v>
      </c>
      <c r="F1624" s="41">
        <f t="shared" si="159"/>
        <v>201.14349999999999</v>
      </c>
      <c r="G1624" s="41">
        <f t="shared" ref="G1624:G1687" si="161">IF(F1624&gt;0,0,E1624-F1624)</f>
        <v>0</v>
      </c>
      <c r="H1624" s="41">
        <f t="shared" si="156"/>
        <v>141547.55100000001</v>
      </c>
      <c r="I1624" s="47">
        <f>D1624+I1594</f>
        <v>20800</v>
      </c>
      <c r="J1624" s="41"/>
      <c r="K1624" s="45"/>
      <c r="M1624" s="127"/>
    </row>
    <row r="1625" spans="1:13" hidden="1" outlineLevel="1" x14ac:dyDescent="0.3">
      <c r="A1625" s="15">
        <v>1621</v>
      </c>
      <c r="B1625" s="49">
        <f t="shared" si="160"/>
        <v>141547.55100000001</v>
      </c>
      <c r="C1625" s="41">
        <f t="shared" si="158"/>
        <v>212.32</v>
      </c>
      <c r="D1625" s="41"/>
      <c r="E1625" s="41">
        <f t="shared" si="157"/>
        <v>212.32</v>
      </c>
      <c r="F1625" s="41">
        <f t="shared" si="159"/>
        <v>201.70399999999998</v>
      </c>
      <c r="G1625" s="41">
        <f t="shared" si="161"/>
        <v>0</v>
      </c>
      <c r="H1625" s="41">
        <f t="shared" si="156"/>
        <v>141749.255</v>
      </c>
      <c r="I1625" s="45"/>
      <c r="J1625" s="46"/>
      <c r="K1625" s="45"/>
      <c r="M1625" s="127"/>
    </row>
    <row r="1626" spans="1:13" hidden="1" outlineLevel="1" x14ac:dyDescent="0.3">
      <c r="A1626" s="15">
        <v>1622</v>
      </c>
      <c r="B1626" s="49">
        <f t="shared" si="160"/>
        <v>141749.255</v>
      </c>
      <c r="C1626" s="41">
        <f t="shared" si="158"/>
        <v>212.62</v>
      </c>
      <c r="D1626" s="41"/>
      <c r="E1626" s="41">
        <f t="shared" si="157"/>
        <v>212.62</v>
      </c>
      <c r="F1626" s="41">
        <f t="shared" si="159"/>
        <v>201.989</v>
      </c>
      <c r="G1626" s="41">
        <f t="shared" si="161"/>
        <v>0</v>
      </c>
      <c r="H1626" s="41">
        <f t="shared" si="156"/>
        <v>141951.24400000001</v>
      </c>
      <c r="I1626" s="45"/>
      <c r="J1626" s="46"/>
      <c r="K1626" s="45"/>
      <c r="M1626" s="127"/>
    </row>
    <row r="1627" spans="1:13" hidden="1" outlineLevel="1" x14ac:dyDescent="0.3">
      <c r="A1627" s="15">
        <v>1623</v>
      </c>
      <c r="B1627" s="49">
        <f t="shared" si="160"/>
        <v>141951.24400000001</v>
      </c>
      <c r="C1627" s="41">
        <f t="shared" si="158"/>
        <v>212.93</v>
      </c>
      <c r="D1627" s="41"/>
      <c r="E1627" s="41">
        <f t="shared" si="157"/>
        <v>212.93</v>
      </c>
      <c r="F1627" s="41">
        <f t="shared" si="159"/>
        <v>202.2835</v>
      </c>
      <c r="G1627" s="41">
        <f t="shared" si="161"/>
        <v>0</v>
      </c>
      <c r="H1627" s="41">
        <f t="shared" si="156"/>
        <v>142153.5275</v>
      </c>
      <c r="I1627" s="45"/>
      <c r="J1627" s="46"/>
      <c r="K1627" s="45"/>
      <c r="M1627" s="127"/>
    </row>
    <row r="1628" spans="1:13" hidden="1" outlineLevel="1" x14ac:dyDescent="0.3">
      <c r="A1628" s="15">
        <v>1624</v>
      </c>
      <c r="B1628" s="49">
        <f t="shared" si="160"/>
        <v>142153.5275</v>
      </c>
      <c r="C1628" s="41">
        <f t="shared" si="158"/>
        <v>213.23</v>
      </c>
      <c r="D1628" s="41"/>
      <c r="E1628" s="41">
        <f t="shared" si="157"/>
        <v>213.23</v>
      </c>
      <c r="F1628" s="41">
        <f t="shared" si="159"/>
        <v>202.56849999999997</v>
      </c>
      <c r="G1628" s="41">
        <f t="shared" si="161"/>
        <v>0</v>
      </c>
      <c r="H1628" s="41">
        <f t="shared" si="156"/>
        <v>142356.09599999999</v>
      </c>
      <c r="I1628" s="45"/>
      <c r="J1628" s="46"/>
      <c r="K1628" s="45"/>
      <c r="M1628" s="127"/>
    </row>
    <row r="1629" spans="1:13" hidden="1" outlineLevel="1" x14ac:dyDescent="0.3">
      <c r="A1629" s="15">
        <v>1625</v>
      </c>
      <c r="B1629" s="49">
        <f t="shared" si="160"/>
        <v>142356.09599999999</v>
      </c>
      <c r="C1629" s="41">
        <f t="shared" si="158"/>
        <v>213.53</v>
      </c>
      <c r="D1629" s="41"/>
      <c r="E1629" s="41">
        <f t="shared" si="157"/>
        <v>213.53</v>
      </c>
      <c r="F1629" s="41">
        <f t="shared" si="159"/>
        <v>202.8535</v>
      </c>
      <c r="G1629" s="41">
        <f t="shared" si="161"/>
        <v>0</v>
      </c>
      <c r="H1629" s="41">
        <f t="shared" si="156"/>
        <v>142558.94949999999</v>
      </c>
      <c r="I1629" s="45"/>
      <c r="J1629" s="46"/>
      <c r="K1629" s="45"/>
      <c r="M1629" s="127"/>
    </row>
    <row r="1630" spans="1:13" hidden="1" outlineLevel="1" x14ac:dyDescent="0.3">
      <c r="A1630" s="15">
        <v>1626</v>
      </c>
      <c r="B1630" s="49">
        <f t="shared" si="160"/>
        <v>142558.94949999999</v>
      </c>
      <c r="C1630" s="41">
        <f t="shared" si="158"/>
        <v>213.84</v>
      </c>
      <c r="D1630" s="41"/>
      <c r="E1630" s="41">
        <f t="shared" si="157"/>
        <v>213.84</v>
      </c>
      <c r="F1630" s="41">
        <f t="shared" si="159"/>
        <v>203.148</v>
      </c>
      <c r="G1630" s="41">
        <f t="shared" si="161"/>
        <v>0</v>
      </c>
      <c r="H1630" s="41">
        <f t="shared" si="156"/>
        <v>142762.09749999997</v>
      </c>
      <c r="I1630" s="45"/>
      <c r="J1630" s="46"/>
      <c r="K1630" s="45"/>
      <c r="M1630" s="127"/>
    </row>
    <row r="1631" spans="1:13" hidden="1" outlineLevel="1" x14ac:dyDescent="0.3">
      <c r="A1631" s="15">
        <v>1627</v>
      </c>
      <c r="B1631" s="49">
        <f t="shared" si="160"/>
        <v>142762.09749999997</v>
      </c>
      <c r="C1631" s="41">
        <f t="shared" si="158"/>
        <v>214.14</v>
      </c>
      <c r="D1631" s="41"/>
      <c r="E1631" s="41">
        <f t="shared" si="157"/>
        <v>214.14</v>
      </c>
      <c r="F1631" s="41">
        <f t="shared" si="159"/>
        <v>203.43299999999996</v>
      </c>
      <c r="G1631" s="41">
        <f t="shared" si="161"/>
        <v>0</v>
      </c>
      <c r="H1631" s="41">
        <f t="shared" si="156"/>
        <v>142965.53049999996</v>
      </c>
      <c r="I1631" s="45"/>
      <c r="J1631" s="46"/>
      <c r="K1631" s="45"/>
      <c r="M1631" s="127"/>
    </row>
    <row r="1632" spans="1:13" hidden="1" outlineLevel="1" x14ac:dyDescent="0.3">
      <c r="A1632" s="15">
        <v>1628</v>
      </c>
      <c r="B1632" s="49">
        <f t="shared" si="160"/>
        <v>142965.53049999996</v>
      </c>
      <c r="C1632" s="41">
        <f t="shared" si="158"/>
        <v>214.45</v>
      </c>
      <c r="D1632" s="41"/>
      <c r="E1632" s="41">
        <f t="shared" si="157"/>
        <v>214.45</v>
      </c>
      <c r="F1632" s="41">
        <f t="shared" si="159"/>
        <v>203.72749999999999</v>
      </c>
      <c r="G1632" s="41">
        <f t="shared" si="161"/>
        <v>0</v>
      </c>
      <c r="H1632" s="41">
        <f t="shared" si="156"/>
        <v>143169.25799999997</v>
      </c>
      <c r="I1632" s="45"/>
      <c r="J1632" s="46"/>
      <c r="K1632" s="45"/>
      <c r="M1632" s="127"/>
    </row>
    <row r="1633" spans="1:13" hidden="1" outlineLevel="1" x14ac:dyDescent="0.3">
      <c r="A1633" s="15">
        <v>1629</v>
      </c>
      <c r="B1633" s="49">
        <f t="shared" si="160"/>
        <v>143169.25799999997</v>
      </c>
      <c r="C1633" s="41">
        <f t="shared" si="158"/>
        <v>214.75</v>
      </c>
      <c r="D1633" s="41"/>
      <c r="E1633" s="41">
        <f t="shared" si="157"/>
        <v>214.75</v>
      </c>
      <c r="F1633" s="41">
        <f t="shared" si="159"/>
        <v>204.01249999999999</v>
      </c>
      <c r="G1633" s="41">
        <f t="shared" si="161"/>
        <v>0</v>
      </c>
      <c r="H1633" s="41">
        <f t="shared" si="156"/>
        <v>143373.27049999998</v>
      </c>
      <c r="I1633" s="45"/>
      <c r="J1633" s="46"/>
      <c r="K1633" s="45"/>
      <c r="M1633" s="127"/>
    </row>
    <row r="1634" spans="1:13" hidden="1" outlineLevel="1" x14ac:dyDescent="0.3">
      <c r="A1634" s="15">
        <v>1630</v>
      </c>
      <c r="B1634" s="49">
        <f t="shared" si="160"/>
        <v>143373.27049999998</v>
      </c>
      <c r="C1634" s="41">
        <f t="shared" si="158"/>
        <v>215.06</v>
      </c>
      <c r="D1634" s="41"/>
      <c r="E1634" s="41">
        <f t="shared" si="157"/>
        <v>215.06</v>
      </c>
      <c r="F1634" s="41">
        <f t="shared" si="159"/>
        <v>204.30699999999999</v>
      </c>
      <c r="G1634" s="41">
        <f t="shared" si="161"/>
        <v>0</v>
      </c>
      <c r="H1634" s="41">
        <f t="shared" ref="H1634:H1697" si="162">B1634+F1634+(D1634*gebuehr)</f>
        <v>143577.57749999998</v>
      </c>
      <c r="I1634" s="45"/>
      <c r="J1634" s="46"/>
      <c r="K1634" s="45"/>
      <c r="M1634" s="127"/>
    </row>
    <row r="1635" spans="1:13" hidden="1" outlineLevel="1" x14ac:dyDescent="0.3">
      <c r="A1635" s="15">
        <v>1631</v>
      </c>
      <c r="B1635" s="49">
        <f t="shared" si="160"/>
        <v>143577.57749999998</v>
      </c>
      <c r="C1635" s="41">
        <f t="shared" si="158"/>
        <v>215.37</v>
      </c>
      <c r="D1635" s="41"/>
      <c r="E1635" s="41">
        <f t="shared" si="157"/>
        <v>215.37</v>
      </c>
      <c r="F1635" s="41">
        <f t="shared" si="159"/>
        <v>204.60149999999999</v>
      </c>
      <c r="G1635" s="41">
        <f t="shared" si="161"/>
        <v>0</v>
      </c>
      <c r="H1635" s="41">
        <f t="shared" si="162"/>
        <v>143782.17899999997</v>
      </c>
      <c r="I1635" s="45"/>
      <c r="J1635" s="46"/>
      <c r="K1635" s="45"/>
      <c r="M1635" s="127"/>
    </row>
    <row r="1636" spans="1:13" hidden="1" outlineLevel="1" x14ac:dyDescent="0.3">
      <c r="A1636" s="15">
        <v>1632</v>
      </c>
      <c r="B1636" s="49">
        <f t="shared" si="160"/>
        <v>143782.17899999997</v>
      </c>
      <c r="C1636" s="41">
        <f t="shared" si="158"/>
        <v>215.67</v>
      </c>
      <c r="D1636" s="41"/>
      <c r="E1636" s="41">
        <f t="shared" si="157"/>
        <v>215.67</v>
      </c>
      <c r="F1636" s="41">
        <f t="shared" si="159"/>
        <v>204.88649999999998</v>
      </c>
      <c r="G1636" s="41">
        <f t="shared" si="161"/>
        <v>0</v>
      </c>
      <c r="H1636" s="41">
        <f t="shared" si="162"/>
        <v>143987.06549999997</v>
      </c>
      <c r="I1636" s="45"/>
      <c r="J1636" s="46"/>
      <c r="K1636" s="45"/>
      <c r="M1636" s="127"/>
    </row>
    <row r="1637" spans="1:13" hidden="1" outlineLevel="1" x14ac:dyDescent="0.3">
      <c r="A1637" s="15">
        <v>1633</v>
      </c>
      <c r="B1637" s="49">
        <f t="shared" si="160"/>
        <v>143987.06549999997</v>
      </c>
      <c r="C1637" s="41">
        <f t="shared" si="158"/>
        <v>215.98</v>
      </c>
      <c r="D1637" s="41"/>
      <c r="E1637" s="41">
        <f t="shared" si="157"/>
        <v>215.98</v>
      </c>
      <c r="F1637" s="41">
        <f t="shared" si="159"/>
        <v>205.18099999999998</v>
      </c>
      <c r="G1637" s="41">
        <f t="shared" si="161"/>
        <v>0</v>
      </c>
      <c r="H1637" s="41">
        <f t="shared" si="162"/>
        <v>144192.24649999998</v>
      </c>
      <c r="I1637" s="45"/>
      <c r="J1637" s="46"/>
      <c r="K1637" s="45"/>
      <c r="M1637" s="127"/>
    </row>
    <row r="1638" spans="1:13" hidden="1" outlineLevel="1" x14ac:dyDescent="0.3">
      <c r="A1638" s="15">
        <v>1634</v>
      </c>
      <c r="B1638" s="49">
        <f t="shared" si="160"/>
        <v>144192.24649999998</v>
      </c>
      <c r="C1638" s="41">
        <f t="shared" si="158"/>
        <v>216.29</v>
      </c>
      <c r="D1638" s="41"/>
      <c r="E1638" s="41">
        <f t="shared" si="157"/>
        <v>216.29</v>
      </c>
      <c r="F1638" s="41">
        <f t="shared" si="159"/>
        <v>205.47549999999998</v>
      </c>
      <c r="G1638" s="41">
        <f t="shared" si="161"/>
        <v>0</v>
      </c>
      <c r="H1638" s="41">
        <f t="shared" si="162"/>
        <v>144397.72199999998</v>
      </c>
      <c r="I1638" s="45"/>
      <c r="J1638" s="46"/>
      <c r="K1638" s="45"/>
      <c r="M1638" s="127"/>
    </row>
    <row r="1639" spans="1:13" hidden="1" outlineLevel="1" x14ac:dyDescent="0.3">
      <c r="A1639" s="15">
        <v>1635</v>
      </c>
      <c r="B1639" s="49">
        <f t="shared" si="160"/>
        <v>144397.72199999998</v>
      </c>
      <c r="C1639" s="41">
        <f t="shared" si="158"/>
        <v>216.6</v>
      </c>
      <c r="D1639" s="41"/>
      <c r="E1639" s="41">
        <f t="shared" si="157"/>
        <v>216.6</v>
      </c>
      <c r="F1639" s="41">
        <f t="shared" si="159"/>
        <v>205.76999999999998</v>
      </c>
      <c r="G1639" s="41">
        <f t="shared" si="161"/>
        <v>0</v>
      </c>
      <c r="H1639" s="41">
        <f t="shared" si="162"/>
        <v>144603.49199999997</v>
      </c>
      <c r="I1639" s="45"/>
      <c r="J1639" s="46"/>
      <c r="K1639" s="45"/>
      <c r="M1639" s="127"/>
    </row>
    <row r="1640" spans="1:13" hidden="1" outlineLevel="1" x14ac:dyDescent="0.3">
      <c r="A1640" s="15">
        <v>1636</v>
      </c>
      <c r="B1640" s="49">
        <f t="shared" si="160"/>
        <v>144603.49199999997</v>
      </c>
      <c r="C1640" s="41">
        <f t="shared" si="158"/>
        <v>216.91</v>
      </c>
      <c r="D1640" s="41"/>
      <c r="E1640" s="41">
        <f t="shared" si="157"/>
        <v>216.91</v>
      </c>
      <c r="F1640" s="41">
        <f t="shared" si="159"/>
        <v>206.06449999999998</v>
      </c>
      <c r="G1640" s="41">
        <f t="shared" si="161"/>
        <v>0</v>
      </c>
      <c r="H1640" s="41">
        <f t="shared" si="162"/>
        <v>144809.55649999998</v>
      </c>
      <c r="I1640" s="45"/>
      <c r="J1640" s="46"/>
      <c r="K1640" s="45"/>
      <c r="M1640" s="127"/>
    </row>
    <row r="1641" spans="1:13" hidden="1" outlineLevel="1" x14ac:dyDescent="0.3">
      <c r="A1641" s="15">
        <v>1637</v>
      </c>
      <c r="B1641" s="49">
        <f t="shared" si="160"/>
        <v>144809.55649999998</v>
      </c>
      <c r="C1641" s="41">
        <f t="shared" si="158"/>
        <v>217.21</v>
      </c>
      <c r="D1641" s="41"/>
      <c r="E1641" s="41">
        <f t="shared" si="157"/>
        <v>217.21</v>
      </c>
      <c r="F1641" s="41">
        <f t="shared" si="159"/>
        <v>206.34950000000001</v>
      </c>
      <c r="G1641" s="41">
        <f t="shared" si="161"/>
        <v>0</v>
      </c>
      <c r="H1641" s="41">
        <f t="shared" si="162"/>
        <v>145015.90599999999</v>
      </c>
      <c r="I1641" s="45"/>
      <c r="J1641" s="46"/>
      <c r="K1641" s="45"/>
      <c r="M1641" s="127"/>
    </row>
    <row r="1642" spans="1:13" hidden="1" outlineLevel="1" x14ac:dyDescent="0.3">
      <c r="A1642" s="15">
        <v>1638</v>
      </c>
      <c r="B1642" s="49">
        <f t="shared" si="160"/>
        <v>145015.90599999999</v>
      </c>
      <c r="C1642" s="41">
        <f t="shared" si="158"/>
        <v>217.52</v>
      </c>
      <c r="D1642" s="41"/>
      <c r="E1642" s="41">
        <f t="shared" si="157"/>
        <v>217.52</v>
      </c>
      <c r="F1642" s="41">
        <f t="shared" si="159"/>
        <v>206.64400000000001</v>
      </c>
      <c r="G1642" s="41">
        <f t="shared" si="161"/>
        <v>0</v>
      </c>
      <c r="H1642" s="41">
        <f t="shared" si="162"/>
        <v>145222.54999999999</v>
      </c>
      <c r="I1642" s="45"/>
      <c r="J1642" s="46"/>
      <c r="K1642" s="45"/>
      <c r="M1642" s="127"/>
    </row>
    <row r="1643" spans="1:13" hidden="1" outlineLevel="1" x14ac:dyDescent="0.3">
      <c r="A1643" s="15">
        <v>1639</v>
      </c>
      <c r="B1643" s="49">
        <f t="shared" si="160"/>
        <v>145222.54999999999</v>
      </c>
      <c r="C1643" s="41">
        <f t="shared" si="158"/>
        <v>217.83</v>
      </c>
      <c r="D1643" s="41"/>
      <c r="E1643" s="41">
        <f t="shared" si="157"/>
        <v>217.83</v>
      </c>
      <c r="F1643" s="41">
        <f t="shared" si="159"/>
        <v>206.9385</v>
      </c>
      <c r="G1643" s="41">
        <f t="shared" si="161"/>
        <v>0</v>
      </c>
      <c r="H1643" s="41">
        <f t="shared" si="162"/>
        <v>145429.48849999998</v>
      </c>
      <c r="I1643" s="45"/>
      <c r="J1643" s="46"/>
      <c r="K1643" s="45"/>
      <c r="M1643" s="127"/>
    </row>
    <row r="1644" spans="1:13" hidden="1" outlineLevel="1" x14ac:dyDescent="0.3">
      <c r="A1644" s="15">
        <v>1640</v>
      </c>
      <c r="B1644" s="49">
        <f t="shared" si="160"/>
        <v>145429.48849999998</v>
      </c>
      <c r="C1644" s="41">
        <f t="shared" si="158"/>
        <v>218.14</v>
      </c>
      <c r="D1644" s="41"/>
      <c r="E1644" s="41">
        <f t="shared" si="157"/>
        <v>218.14</v>
      </c>
      <c r="F1644" s="41">
        <f t="shared" si="159"/>
        <v>207.23299999999998</v>
      </c>
      <c r="G1644" s="41">
        <f t="shared" si="161"/>
        <v>0</v>
      </c>
      <c r="H1644" s="41">
        <f t="shared" si="162"/>
        <v>145636.72149999999</v>
      </c>
      <c r="I1644" s="45"/>
      <c r="J1644" s="46"/>
      <c r="K1644" s="45"/>
      <c r="M1644" s="127"/>
    </row>
    <row r="1645" spans="1:13" hidden="1" outlineLevel="1" x14ac:dyDescent="0.3">
      <c r="A1645" s="15">
        <v>1641</v>
      </c>
      <c r="B1645" s="49">
        <f t="shared" si="160"/>
        <v>145636.72149999999</v>
      </c>
      <c r="C1645" s="41">
        <f t="shared" si="158"/>
        <v>218.46</v>
      </c>
      <c r="D1645" s="41"/>
      <c r="E1645" s="41">
        <f t="shared" si="157"/>
        <v>218.46</v>
      </c>
      <c r="F1645" s="41">
        <f t="shared" si="159"/>
        <v>207.53700000000001</v>
      </c>
      <c r="G1645" s="41">
        <f t="shared" si="161"/>
        <v>0</v>
      </c>
      <c r="H1645" s="41">
        <f t="shared" si="162"/>
        <v>145844.2585</v>
      </c>
      <c r="I1645" s="45"/>
      <c r="J1645" s="46"/>
      <c r="K1645" s="45"/>
      <c r="M1645" s="127"/>
    </row>
    <row r="1646" spans="1:13" hidden="1" outlineLevel="1" x14ac:dyDescent="0.3">
      <c r="A1646" s="15">
        <v>1642</v>
      </c>
      <c r="B1646" s="49">
        <f t="shared" si="160"/>
        <v>145844.2585</v>
      </c>
      <c r="C1646" s="41">
        <f t="shared" si="158"/>
        <v>218.77</v>
      </c>
      <c r="D1646" s="41"/>
      <c r="E1646" s="41">
        <f t="shared" si="157"/>
        <v>218.77</v>
      </c>
      <c r="F1646" s="41">
        <f t="shared" si="159"/>
        <v>207.83150000000001</v>
      </c>
      <c r="G1646" s="41">
        <f t="shared" si="161"/>
        <v>0</v>
      </c>
      <c r="H1646" s="41">
        <f t="shared" si="162"/>
        <v>146052.09</v>
      </c>
      <c r="I1646" s="45"/>
      <c r="J1646" s="46"/>
      <c r="K1646" s="45"/>
      <c r="M1646" s="127"/>
    </row>
    <row r="1647" spans="1:13" hidden="1" outlineLevel="1" x14ac:dyDescent="0.3">
      <c r="A1647" s="15">
        <v>1643</v>
      </c>
      <c r="B1647" s="49">
        <f t="shared" si="160"/>
        <v>146052.09</v>
      </c>
      <c r="C1647" s="41">
        <f t="shared" si="158"/>
        <v>219.08</v>
      </c>
      <c r="D1647" s="41"/>
      <c r="E1647" s="41">
        <f t="shared" si="157"/>
        <v>219.08</v>
      </c>
      <c r="F1647" s="41">
        <f t="shared" si="159"/>
        <v>208.126</v>
      </c>
      <c r="G1647" s="41">
        <f t="shared" si="161"/>
        <v>0</v>
      </c>
      <c r="H1647" s="41">
        <f t="shared" si="162"/>
        <v>146260.21599999999</v>
      </c>
      <c r="I1647" s="45"/>
      <c r="J1647" s="46"/>
      <c r="K1647" s="45"/>
      <c r="M1647" s="127"/>
    </row>
    <row r="1648" spans="1:13" hidden="1" outlineLevel="1" x14ac:dyDescent="0.3">
      <c r="A1648" s="15">
        <v>1644</v>
      </c>
      <c r="B1648" s="49">
        <f t="shared" si="160"/>
        <v>146260.21599999999</v>
      </c>
      <c r="C1648" s="41">
        <f t="shared" si="158"/>
        <v>219.39</v>
      </c>
      <c r="D1648" s="41"/>
      <c r="E1648" s="41">
        <f t="shared" si="157"/>
        <v>219.39</v>
      </c>
      <c r="F1648" s="41">
        <f t="shared" si="159"/>
        <v>208.42049999999998</v>
      </c>
      <c r="G1648" s="41">
        <f t="shared" si="161"/>
        <v>0</v>
      </c>
      <c r="H1648" s="41">
        <f t="shared" si="162"/>
        <v>146468.63649999999</v>
      </c>
      <c r="I1648" s="45"/>
      <c r="J1648" s="46"/>
      <c r="K1648" s="45"/>
      <c r="M1648" s="127"/>
    </row>
    <row r="1649" spans="1:13" hidden="1" outlineLevel="1" x14ac:dyDescent="0.3">
      <c r="A1649" s="15">
        <v>1645</v>
      </c>
      <c r="B1649" s="49">
        <f t="shared" si="160"/>
        <v>146468.63649999999</v>
      </c>
      <c r="C1649" s="41">
        <f t="shared" si="158"/>
        <v>219.7</v>
      </c>
      <c r="D1649" s="41"/>
      <c r="E1649" s="41">
        <f t="shared" si="157"/>
        <v>219.7</v>
      </c>
      <c r="F1649" s="41">
        <f t="shared" si="159"/>
        <v>208.71499999999997</v>
      </c>
      <c r="G1649" s="41">
        <f t="shared" si="161"/>
        <v>0</v>
      </c>
      <c r="H1649" s="41">
        <f t="shared" si="162"/>
        <v>146677.35149999999</v>
      </c>
      <c r="I1649" s="45"/>
      <c r="J1649" s="46"/>
      <c r="K1649" s="45"/>
      <c r="M1649" s="127"/>
    </row>
    <row r="1650" spans="1:13" hidden="1" outlineLevel="1" x14ac:dyDescent="0.3">
      <c r="A1650" s="15">
        <v>1646</v>
      </c>
      <c r="B1650" s="49">
        <f t="shared" si="160"/>
        <v>146677.35149999999</v>
      </c>
      <c r="C1650" s="41">
        <f t="shared" si="158"/>
        <v>220.02</v>
      </c>
      <c r="D1650" s="41"/>
      <c r="E1650" s="41">
        <f t="shared" si="157"/>
        <v>220.02</v>
      </c>
      <c r="F1650" s="41">
        <f t="shared" si="159"/>
        <v>209.01900000000001</v>
      </c>
      <c r="G1650" s="41">
        <f t="shared" si="161"/>
        <v>0</v>
      </c>
      <c r="H1650" s="41">
        <f t="shared" si="162"/>
        <v>146886.37049999999</v>
      </c>
      <c r="I1650" s="45"/>
      <c r="J1650" s="46"/>
      <c r="K1650" s="45"/>
      <c r="M1650" s="127"/>
    </row>
    <row r="1651" spans="1:13" hidden="1" outlineLevel="1" x14ac:dyDescent="0.3">
      <c r="A1651" s="15">
        <v>1647</v>
      </c>
      <c r="B1651" s="49">
        <f t="shared" si="160"/>
        <v>146886.37049999999</v>
      </c>
      <c r="C1651" s="41">
        <f t="shared" si="158"/>
        <v>220.33</v>
      </c>
      <c r="D1651" s="41"/>
      <c r="E1651" s="41">
        <f t="shared" si="157"/>
        <v>220.33</v>
      </c>
      <c r="F1651" s="41">
        <f t="shared" si="159"/>
        <v>209.3135</v>
      </c>
      <c r="G1651" s="41">
        <f t="shared" si="161"/>
        <v>0</v>
      </c>
      <c r="H1651" s="41">
        <f t="shared" si="162"/>
        <v>147095.68399999998</v>
      </c>
      <c r="I1651" s="45"/>
      <c r="J1651" s="46"/>
      <c r="K1651" s="45"/>
      <c r="M1651" s="127"/>
    </row>
    <row r="1652" spans="1:13" hidden="1" outlineLevel="1" x14ac:dyDescent="0.3">
      <c r="A1652" s="15">
        <v>1648</v>
      </c>
      <c r="B1652" s="49">
        <f t="shared" si="160"/>
        <v>147095.68399999998</v>
      </c>
      <c r="C1652" s="41">
        <f t="shared" si="158"/>
        <v>220.64</v>
      </c>
      <c r="D1652" s="41"/>
      <c r="E1652" s="41">
        <f t="shared" si="157"/>
        <v>220.64</v>
      </c>
      <c r="F1652" s="41">
        <f t="shared" si="159"/>
        <v>209.60799999999998</v>
      </c>
      <c r="G1652" s="41">
        <f t="shared" si="161"/>
        <v>0</v>
      </c>
      <c r="H1652" s="41">
        <f t="shared" si="162"/>
        <v>147305.29199999999</v>
      </c>
      <c r="I1652" s="45"/>
      <c r="J1652" s="46"/>
      <c r="K1652" s="45"/>
      <c r="M1652" s="127"/>
    </row>
    <row r="1653" spans="1:13" hidden="1" outlineLevel="1" x14ac:dyDescent="0.3">
      <c r="A1653" s="15">
        <v>1649</v>
      </c>
      <c r="B1653" s="49">
        <f t="shared" si="160"/>
        <v>147305.29199999999</v>
      </c>
      <c r="C1653" s="41">
        <f t="shared" si="158"/>
        <v>220.96</v>
      </c>
      <c r="D1653" s="41"/>
      <c r="E1653" s="41">
        <f t="shared" si="157"/>
        <v>220.96</v>
      </c>
      <c r="F1653" s="41">
        <f t="shared" si="159"/>
        <v>209.91200000000001</v>
      </c>
      <c r="G1653" s="41">
        <f t="shared" si="161"/>
        <v>0</v>
      </c>
      <c r="H1653" s="41">
        <f t="shared" si="162"/>
        <v>147515.204</v>
      </c>
      <c r="I1653" s="45"/>
      <c r="J1653" s="46"/>
      <c r="K1653" s="45"/>
      <c r="M1653" s="127"/>
    </row>
    <row r="1654" spans="1:13" hidden="1" outlineLevel="1" x14ac:dyDescent="0.3">
      <c r="A1654" s="15">
        <v>1650</v>
      </c>
      <c r="B1654" s="49">
        <f t="shared" si="160"/>
        <v>147515.204</v>
      </c>
      <c r="C1654" s="41">
        <f t="shared" si="158"/>
        <v>221.27</v>
      </c>
      <c r="D1654" s="41">
        <f>D1564</f>
        <v>200</v>
      </c>
      <c r="E1654" s="41">
        <f t="shared" si="157"/>
        <v>221.27</v>
      </c>
      <c r="F1654" s="41">
        <f t="shared" si="159"/>
        <v>210.20650000000001</v>
      </c>
      <c r="G1654" s="41">
        <f t="shared" si="161"/>
        <v>0</v>
      </c>
      <c r="H1654" s="41">
        <f t="shared" si="162"/>
        <v>147915.4105</v>
      </c>
      <c r="I1654" s="47">
        <f>D1654+I1624</f>
        <v>21000</v>
      </c>
      <c r="J1654" s="41"/>
      <c r="K1654" s="45"/>
      <c r="M1654" s="127"/>
    </row>
    <row r="1655" spans="1:13" hidden="1" outlineLevel="1" x14ac:dyDescent="0.3">
      <c r="A1655" s="15">
        <v>1651</v>
      </c>
      <c r="B1655" s="49">
        <f t="shared" si="160"/>
        <v>147915.4105</v>
      </c>
      <c r="C1655" s="41">
        <f t="shared" si="158"/>
        <v>221.87</v>
      </c>
      <c r="D1655" s="41"/>
      <c r="E1655" s="41">
        <f t="shared" si="157"/>
        <v>221.87</v>
      </c>
      <c r="F1655" s="41">
        <f t="shared" si="159"/>
        <v>210.7765</v>
      </c>
      <c r="G1655" s="41">
        <f t="shared" si="161"/>
        <v>0</v>
      </c>
      <c r="H1655" s="41">
        <f t="shared" si="162"/>
        <v>148126.18700000001</v>
      </c>
      <c r="I1655" s="45"/>
      <c r="J1655" s="46"/>
      <c r="K1655" s="45"/>
      <c r="M1655" s="127"/>
    </row>
    <row r="1656" spans="1:13" hidden="1" outlineLevel="1" x14ac:dyDescent="0.3">
      <c r="A1656" s="15">
        <v>1652</v>
      </c>
      <c r="B1656" s="49">
        <f t="shared" si="160"/>
        <v>148126.18700000001</v>
      </c>
      <c r="C1656" s="41">
        <f t="shared" si="158"/>
        <v>222.19</v>
      </c>
      <c r="D1656" s="41"/>
      <c r="E1656" s="41">
        <f t="shared" si="157"/>
        <v>222.19</v>
      </c>
      <c r="F1656" s="41">
        <f t="shared" si="159"/>
        <v>211.0805</v>
      </c>
      <c r="G1656" s="41">
        <f t="shared" si="161"/>
        <v>0</v>
      </c>
      <c r="H1656" s="41">
        <f t="shared" si="162"/>
        <v>148337.26750000002</v>
      </c>
      <c r="I1656" s="45"/>
      <c r="J1656" s="46"/>
      <c r="K1656" s="45"/>
      <c r="M1656" s="127"/>
    </row>
    <row r="1657" spans="1:13" hidden="1" outlineLevel="1" x14ac:dyDescent="0.3">
      <c r="A1657" s="15">
        <v>1653</v>
      </c>
      <c r="B1657" s="49">
        <f t="shared" si="160"/>
        <v>148337.26750000002</v>
      </c>
      <c r="C1657" s="41">
        <f t="shared" si="158"/>
        <v>222.51</v>
      </c>
      <c r="D1657" s="41"/>
      <c r="E1657" s="41">
        <f t="shared" si="157"/>
        <v>222.51</v>
      </c>
      <c r="F1657" s="41">
        <f t="shared" si="159"/>
        <v>211.38449999999997</v>
      </c>
      <c r="G1657" s="41">
        <f t="shared" si="161"/>
        <v>0</v>
      </c>
      <c r="H1657" s="41">
        <f t="shared" si="162"/>
        <v>148548.652</v>
      </c>
      <c r="I1657" s="45"/>
      <c r="J1657" s="46"/>
      <c r="K1657" s="45"/>
      <c r="M1657" s="127"/>
    </row>
    <row r="1658" spans="1:13" hidden="1" outlineLevel="1" x14ac:dyDescent="0.3">
      <c r="A1658" s="15">
        <v>1654</v>
      </c>
      <c r="B1658" s="49">
        <f t="shared" si="160"/>
        <v>148548.652</v>
      </c>
      <c r="C1658" s="41">
        <f t="shared" si="158"/>
        <v>222.82</v>
      </c>
      <c r="D1658" s="41"/>
      <c r="E1658" s="41">
        <f t="shared" si="157"/>
        <v>222.82</v>
      </c>
      <c r="F1658" s="41">
        <f t="shared" si="159"/>
        <v>211.67899999999997</v>
      </c>
      <c r="G1658" s="41">
        <f t="shared" si="161"/>
        <v>0</v>
      </c>
      <c r="H1658" s="41">
        <f t="shared" si="162"/>
        <v>148760.33100000001</v>
      </c>
      <c r="I1658" s="45"/>
      <c r="J1658" s="46"/>
      <c r="K1658" s="45"/>
      <c r="M1658" s="127"/>
    </row>
    <row r="1659" spans="1:13" hidden="1" outlineLevel="1" x14ac:dyDescent="0.3">
      <c r="A1659" s="15">
        <v>1655</v>
      </c>
      <c r="B1659" s="49">
        <f t="shared" si="160"/>
        <v>148760.33100000001</v>
      </c>
      <c r="C1659" s="41">
        <f t="shared" si="158"/>
        <v>223.14</v>
      </c>
      <c r="D1659" s="41"/>
      <c r="E1659" s="41">
        <f t="shared" si="157"/>
        <v>223.14</v>
      </c>
      <c r="F1659" s="41">
        <f t="shared" si="159"/>
        <v>211.98299999999998</v>
      </c>
      <c r="G1659" s="41">
        <f t="shared" si="161"/>
        <v>0</v>
      </c>
      <c r="H1659" s="41">
        <f t="shared" si="162"/>
        <v>148972.31400000001</v>
      </c>
      <c r="I1659" s="45"/>
      <c r="J1659" s="46"/>
      <c r="K1659" s="45"/>
      <c r="M1659" s="127"/>
    </row>
    <row r="1660" spans="1:13" hidden="1" outlineLevel="1" x14ac:dyDescent="0.3">
      <c r="A1660" s="15">
        <v>1656</v>
      </c>
      <c r="B1660" s="49">
        <f t="shared" si="160"/>
        <v>148972.31400000001</v>
      </c>
      <c r="C1660" s="41">
        <f t="shared" si="158"/>
        <v>223.46</v>
      </c>
      <c r="D1660" s="41"/>
      <c r="E1660" s="41">
        <f t="shared" si="157"/>
        <v>223.46</v>
      </c>
      <c r="F1660" s="41">
        <f t="shared" si="159"/>
        <v>212.28700000000001</v>
      </c>
      <c r="G1660" s="41">
        <f t="shared" si="161"/>
        <v>0</v>
      </c>
      <c r="H1660" s="41">
        <f t="shared" si="162"/>
        <v>149184.60100000002</v>
      </c>
      <c r="I1660" s="45"/>
      <c r="J1660" s="46"/>
      <c r="K1660" s="45"/>
      <c r="M1660" s="127"/>
    </row>
    <row r="1661" spans="1:13" hidden="1" outlineLevel="1" x14ac:dyDescent="0.3">
      <c r="A1661" s="15">
        <v>1657</v>
      </c>
      <c r="B1661" s="49">
        <f t="shared" si="160"/>
        <v>149184.60100000002</v>
      </c>
      <c r="C1661" s="41">
        <f t="shared" si="158"/>
        <v>223.78</v>
      </c>
      <c r="D1661" s="41"/>
      <c r="E1661" s="41">
        <f t="shared" si="157"/>
        <v>223.78</v>
      </c>
      <c r="F1661" s="41">
        <f t="shared" si="159"/>
        <v>212.59099999999998</v>
      </c>
      <c r="G1661" s="41">
        <f t="shared" si="161"/>
        <v>0</v>
      </c>
      <c r="H1661" s="41">
        <f t="shared" si="162"/>
        <v>149397.19200000001</v>
      </c>
      <c r="I1661" s="45"/>
      <c r="J1661" s="46"/>
      <c r="K1661" s="45"/>
      <c r="M1661" s="127"/>
    </row>
    <row r="1662" spans="1:13" hidden="1" outlineLevel="1" x14ac:dyDescent="0.3">
      <c r="A1662" s="15">
        <v>1658</v>
      </c>
      <c r="B1662" s="49">
        <f t="shared" si="160"/>
        <v>149397.19200000001</v>
      </c>
      <c r="C1662" s="41">
        <f t="shared" si="158"/>
        <v>224.1</v>
      </c>
      <c r="D1662" s="41"/>
      <c r="E1662" s="41">
        <f t="shared" si="157"/>
        <v>224.1</v>
      </c>
      <c r="F1662" s="41">
        <f t="shared" si="159"/>
        <v>212.89499999999998</v>
      </c>
      <c r="G1662" s="41">
        <f t="shared" si="161"/>
        <v>0</v>
      </c>
      <c r="H1662" s="41">
        <f t="shared" si="162"/>
        <v>149610.087</v>
      </c>
      <c r="I1662" s="45"/>
      <c r="J1662" s="46"/>
      <c r="K1662" s="45"/>
      <c r="M1662" s="127"/>
    </row>
    <row r="1663" spans="1:13" hidden="1" outlineLevel="1" x14ac:dyDescent="0.3">
      <c r="A1663" s="15">
        <v>1659</v>
      </c>
      <c r="B1663" s="49">
        <f t="shared" si="160"/>
        <v>149610.087</v>
      </c>
      <c r="C1663" s="41">
        <f t="shared" si="158"/>
        <v>224.42</v>
      </c>
      <c r="D1663" s="41"/>
      <c r="E1663" s="41">
        <f t="shared" si="157"/>
        <v>224.42</v>
      </c>
      <c r="F1663" s="41">
        <f t="shared" si="159"/>
        <v>213.19899999999998</v>
      </c>
      <c r="G1663" s="41">
        <f t="shared" si="161"/>
        <v>0</v>
      </c>
      <c r="H1663" s="41">
        <f t="shared" si="162"/>
        <v>149823.28599999999</v>
      </c>
      <c r="I1663" s="45"/>
      <c r="J1663" s="46"/>
      <c r="K1663" s="45"/>
      <c r="M1663" s="127"/>
    </row>
    <row r="1664" spans="1:13" hidden="1" outlineLevel="1" x14ac:dyDescent="0.3">
      <c r="A1664" s="15">
        <v>1660</v>
      </c>
      <c r="B1664" s="49">
        <f t="shared" si="160"/>
        <v>149823.28599999999</v>
      </c>
      <c r="C1664" s="41">
        <f t="shared" si="158"/>
        <v>224.73</v>
      </c>
      <c r="D1664" s="41"/>
      <c r="E1664" s="41">
        <f t="shared" si="157"/>
        <v>224.73</v>
      </c>
      <c r="F1664" s="41">
        <f t="shared" si="159"/>
        <v>213.49349999999998</v>
      </c>
      <c r="G1664" s="41">
        <f t="shared" si="161"/>
        <v>0</v>
      </c>
      <c r="H1664" s="41">
        <f t="shared" si="162"/>
        <v>150036.7795</v>
      </c>
      <c r="I1664" s="45"/>
      <c r="J1664" s="46"/>
      <c r="K1664" s="45"/>
      <c r="M1664" s="127"/>
    </row>
    <row r="1665" spans="1:13" hidden="1" outlineLevel="1" x14ac:dyDescent="0.3">
      <c r="A1665" s="15">
        <v>1661</v>
      </c>
      <c r="B1665" s="49">
        <f t="shared" si="160"/>
        <v>150036.7795</v>
      </c>
      <c r="C1665" s="41">
        <f t="shared" si="158"/>
        <v>225.06</v>
      </c>
      <c r="D1665" s="41"/>
      <c r="E1665" s="41">
        <f t="shared" si="157"/>
        <v>225.06</v>
      </c>
      <c r="F1665" s="41">
        <f t="shared" si="159"/>
        <v>213.80699999999999</v>
      </c>
      <c r="G1665" s="41">
        <f t="shared" si="161"/>
        <v>0</v>
      </c>
      <c r="H1665" s="41">
        <f t="shared" si="162"/>
        <v>150250.5865</v>
      </c>
      <c r="I1665" s="45"/>
      <c r="J1665" s="46"/>
      <c r="K1665" s="45"/>
      <c r="M1665" s="127"/>
    </row>
    <row r="1666" spans="1:13" hidden="1" outlineLevel="1" x14ac:dyDescent="0.3">
      <c r="A1666" s="15">
        <v>1662</v>
      </c>
      <c r="B1666" s="49">
        <f t="shared" si="160"/>
        <v>150250.5865</v>
      </c>
      <c r="C1666" s="41">
        <f t="shared" si="158"/>
        <v>225.38</v>
      </c>
      <c r="D1666" s="41"/>
      <c r="E1666" s="41">
        <f t="shared" si="157"/>
        <v>225.38</v>
      </c>
      <c r="F1666" s="41">
        <f t="shared" si="159"/>
        <v>214.11099999999999</v>
      </c>
      <c r="G1666" s="41">
        <f t="shared" si="161"/>
        <v>0</v>
      </c>
      <c r="H1666" s="41">
        <f t="shared" si="162"/>
        <v>150464.69750000001</v>
      </c>
      <c r="I1666" s="45"/>
      <c r="J1666" s="46"/>
      <c r="K1666" s="45"/>
      <c r="M1666" s="127"/>
    </row>
    <row r="1667" spans="1:13" hidden="1" outlineLevel="1" x14ac:dyDescent="0.3">
      <c r="A1667" s="15">
        <v>1663</v>
      </c>
      <c r="B1667" s="49">
        <f t="shared" si="160"/>
        <v>150464.69750000001</v>
      </c>
      <c r="C1667" s="41">
        <f t="shared" si="158"/>
        <v>225.7</v>
      </c>
      <c r="D1667" s="41"/>
      <c r="E1667" s="41">
        <f t="shared" si="157"/>
        <v>225.7</v>
      </c>
      <c r="F1667" s="41">
        <f t="shared" si="159"/>
        <v>214.41499999999999</v>
      </c>
      <c r="G1667" s="41">
        <f t="shared" si="161"/>
        <v>0</v>
      </c>
      <c r="H1667" s="41">
        <f t="shared" si="162"/>
        <v>150679.11250000002</v>
      </c>
      <c r="I1667" s="45"/>
      <c r="J1667" s="46"/>
      <c r="K1667" s="45"/>
      <c r="M1667" s="127"/>
    </row>
    <row r="1668" spans="1:13" hidden="1" outlineLevel="1" x14ac:dyDescent="0.3">
      <c r="A1668" s="15">
        <v>1664</v>
      </c>
      <c r="B1668" s="49">
        <f t="shared" si="160"/>
        <v>150679.11250000002</v>
      </c>
      <c r="C1668" s="41">
        <f t="shared" si="158"/>
        <v>226.02</v>
      </c>
      <c r="D1668" s="41"/>
      <c r="E1668" s="41">
        <f t="shared" ref="E1668:E1731" si="163">C1668+G1667</f>
        <v>226.02</v>
      </c>
      <c r="F1668" s="41">
        <f t="shared" si="159"/>
        <v>214.71899999999999</v>
      </c>
      <c r="G1668" s="41">
        <f t="shared" si="161"/>
        <v>0</v>
      </c>
      <c r="H1668" s="41">
        <f t="shared" si="162"/>
        <v>150893.83150000003</v>
      </c>
      <c r="I1668" s="45"/>
      <c r="J1668" s="46"/>
      <c r="K1668" s="45"/>
      <c r="M1668" s="127"/>
    </row>
    <row r="1669" spans="1:13" hidden="1" outlineLevel="1" x14ac:dyDescent="0.3">
      <c r="A1669" s="15">
        <v>1665</v>
      </c>
      <c r="B1669" s="49">
        <f t="shared" si="160"/>
        <v>150893.83150000003</v>
      </c>
      <c r="C1669" s="41">
        <f t="shared" ref="C1669:C1732" si="164">ROUND(B1669*Ertrag/100,2)</f>
        <v>226.34</v>
      </c>
      <c r="D1669" s="41"/>
      <c r="E1669" s="41">
        <f t="shared" si="163"/>
        <v>226.34</v>
      </c>
      <c r="F1669" s="41">
        <f t="shared" ref="F1669:F1732" si="165">IF(E1669&lt;50,0,E1669*gebuehr)</f>
        <v>215.023</v>
      </c>
      <c r="G1669" s="41">
        <f t="shared" si="161"/>
        <v>0</v>
      </c>
      <c r="H1669" s="41">
        <f t="shared" si="162"/>
        <v>151108.85450000002</v>
      </c>
      <c r="I1669" s="45"/>
      <c r="J1669" s="46"/>
      <c r="K1669" s="45"/>
      <c r="M1669" s="127"/>
    </row>
    <row r="1670" spans="1:13" hidden="1" outlineLevel="1" x14ac:dyDescent="0.3">
      <c r="A1670" s="15">
        <v>1666</v>
      </c>
      <c r="B1670" s="49">
        <f t="shared" si="160"/>
        <v>151108.85450000002</v>
      </c>
      <c r="C1670" s="41">
        <f t="shared" si="164"/>
        <v>226.66</v>
      </c>
      <c r="D1670" s="41"/>
      <c r="E1670" s="41">
        <f t="shared" si="163"/>
        <v>226.66</v>
      </c>
      <c r="F1670" s="41">
        <f t="shared" si="165"/>
        <v>215.327</v>
      </c>
      <c r="G1670" s="41">
        <f t="shared" si="161"/>
        <v>0</v>
      </c>
      <c r="H1670" s="41">
        <f t="shared" si="162"/>
        <v>151324.18150000001</v>
      </c>
      <c r="I1670" s="45"/>
      <c r="J1670" s="46"/>
      <c r="K1670" s="45"/>
      <c r="M1670" s="127"/>
    </row>
    <row r="1671" spans="1:13" hidden="1" outlineLevel="1" x14ac:dyDescent="0.3">
      <c r="A1671" s="15">
        <v>1667</v>
      </c>
      <c r="B1671" s="49">
        <f t="shared" si="160"/>
        <v>151324.18150000001</v>
      </c>
      <c r="C1671" s="41">
        <f t="shared" si="164"/>
        <v>226.99</v>
      </c>
      <c r="D1671" s="41"/>
      <c r="E1671" s="41">
        <f t="shared" si="163"/>
        <v>226.99</v>
      </c>
      <c r="F1671" s="41">
        <f t="shared" si="165"/>
        <v>215.6405</v>
      </c>
      <c r="G1671" s="41">
        <f t="shared" si="161"/>
        <v>0</v>
      </c>
      <c r="H1671" s="41">
        <f t="shared" si="162"/>
        <v>151539.82200000001</v>
      </c>
      <c r="I1671" s="45"/>
      <c r="J1671" s="46"/>
      <c r="K1671" s="45"/>
      <c r="M1671" s="127"/>
    </row>
    <row r="1672" spans="1:13" hidden="1" outlineLevel="1" x14ac:dyDescent="0.3">
      <c r="A1672" s="15">
        <v>1668</v>
      </c>
      <c r="B1672" s="49">
        <f t="shared" ref="B1672:B1735" si="166">H1671</f>
        <v>151539.82200000001</v>
      </c>
      <c r="C1672" s="41">
        <f t="shared" si="164"/>
        <v>227.31</v>
      </c>
      <c r="D1672" s="41"/>
      <c r="E1672" s="41">
        <f t="shared" si="163"/>
        <v>227.31</v>
      </c>
      <c r="F1672" s="41">
        <f t="shared" si="165"/>
        <v>215.94450000000001</v>
      </c>
      <c r="G1672" s="41">
        <f t="shared" si="161"/>
        <v>0</v>
      </c>
      <c r="H1672" s="41">
        <f t="shared" si="162"/>
        <v>151755.76650000003</v>
      </c>
      <c r="I1672" s="45"/>
      <c r="J1672" s="46"/>
      <c r="K1672" s="45"/>
      <c r="M1672" s="127"/>
    </row>
    <row r="1673" spans="1:13" hidden="1" outlineLevel="1" x14ac:dyDescent="0.3">
      <c r="A1673" s="15">
        <v>1669</v>
      </c>
      <c r="B1673" s="49">
        <f t="shared" si="166"/>
        <v>151755.76650000003</v>
      </c>
      <c r="C1673" s="41">
        <f t="shared" si="164"/>
        <v>227.63</v>
      </c>
      <c r="D1673" s="41"/>
      <c r="E1673" s="41">
        <f t="shared" si="163"/>
        <v>227.63</v>
      </c>
      <c r="F1673" s="41">
        <f t="shared" si="165"/>
        <v>216.24849999999998</v>
      </c>
      <c r="G1673" s="41">
        <f t="shared" si="161"/>
        <v>0</v>
      </c>
      <c r="H1673" s="41">
        <f t="shared" si="162"/>
        <v>151972.01500000001</v>
      </c>
      <c r="I1673" s="45"/>
      <c r="J1673" s="46"/>
      <c r="K1673" s="45"/>
      <c r="M1673" s="127"/>
    </row>
    <row r="1674" spans="1:13" hidden="1" outlineLevel="1" x14ac:dyDescent="0.3">
      <c r="A1674" s="15">
        <v>1670</v>
      </c>
      <c r="B1674" s="49">
        <f t="shared" si="166"/>
        <v>151972.01500000001</v>
      </c>
      <c r="C1674" s="41">
        <f t="shared" si="164"/>
        <v>227.96</v>
      </c>
      <c r="D1674" s="41"/>
      <c r="E1674" s="41">
        <f t="shared" si="163"/>
        <v>227.96</v>
      </c>
      <c r="F1674" s="41">
        <f t="shared" si="165"/>
        <v>216.56199999999998</v>
      </c>
      <c r="G1674" s="41">
        <f t="shared" si="161"/>
        <v>0</v>
      </c>
      <c r="H1674" s="41">
        <f t="shared" si="162"/>
        <v>152188.57700000002</v>
      </c>
      <c r="I1674" s="45"/>
      <c r="J1674" s="46"/>
      <c r="K1674" s="45"/>
      <c r="M1674" s="127"/>
    </row>
    <row r="1675" spans="1:13" hidden="1" outlineLevel="1" x14ac:dyDescent="0.3">
      <c r="A1675" s="15">
        <v>1671</v>
      </c>
      <c r="B1675" s="49">
        <f t="shared" si="166"/>
        <v>152188.57700000002</v>
      </c>
      <c r="C1675" s="41">
        <f t="shared" si="164"/>
        <v>228.28</v>
      </c>
      <c r="D1675" s="41"/>
      <c r="E1675" s="41">
        <f t="shared" si="163"/>
        <v>228.28</v>
      </c>
      <c r="F1675" s="41">
        <f t="shared" si="165"/>
        <v>216.86599999999999</v>
      </c>
      <c r="G1675" s="41">
        <f t="shared" si="161"/>
        <v>0</v>
      </c>
      <c r="H1675" s="41">
        <f t="shared" si="162"/>
        <v>152405.44300000003</v>
      </c>
      <c r="I1675" s="45"/>
      <c r="J1675" s="46"/>
      <c r="K1675" s="45"/>
      <c r="M1675" s="127"/>
    </row>
    <row r="1676" spans="1:13" hidden="1" outlineLevel="1" x14ac:dyDescent="0.3">
      <c r="A1676" s="15">
        <v>1672</v>
      </c>
      <c r="B1676" s="49">
        <f t="shared" si="166"/>
        <v>152405.44300000003</v>
      </c>
      <c r="C1676" s="41">
        <f t="shared" si="164"/>
        <v>228.61</v>
      </c>
      <c r="D1676" s="41"/>
      <c r="E1676" s="41">
        <f t="shared" si="163"/>
        <v>228.61</v>
      </c>
      <c r="F1676" s="41">
        <f t="shared" si="165"/>
        <v>217.17949999999999</v>
      </c>
      <c r="G1676" s="41">
        <f t="shared" si="161"/>
        <v>0</v>
      </c>
      <c r="H1676" s="41">
        <f t="shared" si="162"/>
        <v>152622.62250000003</v>
      </c>
      <c r="I1676" s="45"/>
      <c r="J1676" s="46"/>
      <c r="K1676" s="45"/>
      <c r="M1676" s="127"/>
    </row>
    <row r="1677" spans="1:13" hidden="1" outlineLevel="1" x14ac:dyDescent="0.3">
      <c r="A1677" s="15">
        <v>1673</v>
      </c>
      <c r="B1677" s="49">
        <f t="shared" si="166"/>
        <v>152622.62250000003</v>
      </c>
      <c r="C1677" s="41">
        <f t="shared" si="164"/>
        <v>228.93</v>
      </c>
      <c r="D1677" s="41"/>
      <c r="E1677" s="41">
        <f t="shared" si="163"/>
        <v>228.93</v>
      </c>
      <c r="F1677" s="41">
        <f t="shared" si="165"/>
        <v>217.48349999999999</v>
      </c>
      <c r="G1677" s="41">
        <f t="shared" si="161"/>
        <v>0</v>
      </c>
      <c r="H1677" s="41">
        <f t="shared" si="162"/>
        <v>152840.10600000003</v>
      </c>
      <c r="I1677" s="45"/>
      <c r="J1677" s="46"/>
      <c r="K1677" s="45"/>
      <c r="M1677" s="127"/>
    </row>
    <row r="1678" spans="1:13" hidden="1" outlineLevel="1" x14ac:dyDescent="0.3">
      <c r="A1678" s="15">
        <v>1674</v>
      </c>
      <c r="B1678" s="49">
        <f t="shared" si="166"/>
        <v>152840.10600000003</v>
      </c>
      <c r="C1678" s="41">
        <f t="shared" si="164"/>
        <v>229.26</v>
      </c>
      <c r="D1678" s="41"/>
      <c r="E1678" s="41">
        <f t="shared" si="163"/>
        <v>229.26</v>
      </c>
      <c r="F1678" s="41">
        <f t="shared" si="165"/>
        <v>217.79699999999997</v>
      </c>
      <c r="G1678" s="41">
        <f t="shared" si="161"/>
        <v>0</v>
      </c>
      <c r="H1678" s="41">
        <f t="shared" si="162"/>
        <v>153057.90300000002</v>
      </c>
      <c r="I1678" s="45"/>
      <c r="J1678" s="46"/>
      <c r="K1678" s="45"/>
      <c r="M1678" s="127"/>
    </row>
    <row r="1679" spans="1:13" hidden="1" outlineLevel="1" x14ac:dyDescent="0.3">
      <c r="A1679" s="15">
        <v>1675</v>
      </c>
      <c r="B1679" s="49">
        <f t="shared" si="166"/>
        <v>153057.90300000002</v>
      </c>
      <c r="C1679" s="41">
        <f t="shared" si="164"/>
        <v>229.59</v>
      </c>
      <c r="D1679" s="41"/>
      <c r="E1679" s="41">
        <f t="shared" si="163"/>
        <v>229.59</v>
      </c>
      <c r="F1679" s="41">
        <f t="shared" si="165"/>
        <v>218.1105</v>
      </c>
      <c r="G1679" s="41">
        <f t="shared" si="161"/>
        <v>0</v>
      </c>
      <c r="H1679" s="41">
        <f t="shared" si="162"/>
        <v>153276.01350000003</v>
      </c>
      <c r="I1679" s="45"/>
      <c r="J1679" s="46"/>
      <c r="K1679" s="45"/>
      <c r="M1679" s="127"/>
    </row>
    <row r="1680" spans="1:13" hidden="1" outlineLevel="1" x14ac:dyDescent="0.3">
      <c r="A1680" s="15">
        <v>1676</v>
      </c>
      <c r="B1680" s="49">
        <f t="shared" si="166"/>
        <v>153276.01350000003</v>
      </c>
      <c r="C1680" s="41">
        <f t="shared" si="164"/>
        <v>229.91</v>
      </c>
      <c r="D1680" s="41"/>
      <c r="E1680" s="41">
        <f t="shared" si="163"/>
        <v>229.91</v>
      </c>
      <c r="F1680" s="41">
        <f t="shared" si="165"/>
        <v>218.41449999999998</v>
      </c>
      <c r="G1680" s="41">
        <f t="shared" si="161"/>
        <v>0</v>
      </c>
      <c r="H1680" s="41">
        <f t="shared" si="162"/>
        <v>153494.42800000004</v>
      </c>
      <c r="I1680" s="45"/>
      <c r="J1680" s="46"/>
      <c r="K1680" s="45"/>
      <c r="M1680" s="127"/>
    </row>
    <row r="1681" spans="1:13" hidden="1" outlineLevel="1" x14ac:dyDescent="0.3">
      <c r="A1681" s="15">
        <v>1677</v>
      </c>
      <c r="B1681" s="49">
        <f t="shared" si="166"/>
        <v>153494.42800000004</v>
      </c>
      <c r="C1681" s="41">
        <f t="shared" si="164"/>
        <v>230.24</v>
      </c>
      <c r="D1681" s="41"/>
      <c r="E1681" s="41">
        <f t="shared" si="163"/>
        <v>230.24</v>
      </c>
      <c r="F1681" s="41">
        <f t="shared" si="165"/>
        <v>218.72800000000001</v>
      </c>
      <c r="G1681" s="41">
        <f t="shared" si="161"/>
        <v>0</v>
      </c>
      <c r="H1681" s="41">
        <f t="shared" si="162"/>
        <v>153713.15600000005</v>
      </c>
      <c r="I1681" s="45"/>
      <c r="J1681" s="46"/>
      <c r="K1681" s="45"/>
      <c r="M1681" s="127"/>
    </row>
    <row r="1682" spans="1:13" hidden="1" outlineLevel="1" x14ac:dyDescent="0.3">
      <c r="A1682" s="15">
        <v>1678</v>
      </c>
      <c r="B1682" s="49">
        <f t="shared" si="166"/>
        <v>153713.15600000005</v>
      </c>
      <c r="C1682" s="41">
        <f t="shared" si="164"/>
        <v>230.57</v>
      </c>
      <c r="D1682" s="41"/>
      <c r="E1682" s="41">
        <f t="shared" si="163"/>
        <v>230.57</v>
      </c>
      <c r="F1682" s="41">
        <f t="shared" si="165"/>
        <v>219.04149999999998</v>
      </c>
      <c r="G1682" s="41">
        <f t="shared" si="161"/>
        <v>0</v>
      </c>
      <c r="H1682" s="41">
        <f t="shared" si="162"/>
        <v>153932.19750000004</v>
      </c>
      <c r="I1682" s="45"/>
      <c r="J1682" s="46"/>
      <c r="K1682" s="45"/>
      <c r="M1682" s="127"/>
    </row>
    <row r="1683" spans="1:13" hidden="1" outlineLevel="1" x14ac:dyDescent="0.3">
      <c r="A1683" s="15">
        <v>1679</v>
      </c>
      <c r="B1683" s="49">
        <f t="shared" si="166"/>
        <v>153932.19750000004</v>
      </c>
      <c r="C1683" s="41">
        <f t="shared" si="164"/>
        <v>230.9</v>
      </c>
      <c r="D1683" s="41"/>
      <c r="E1683" s="41">
        <f t="shared" si="163"/>
        <v>230.9</v>
      </c>
      <c r="F1683" s="41">
        <f t="shared" si="165"/>
        <v>219.35499999999999</v>
      </c>
      <c r="G1683" s="41">
        <f t="shared" si="161"/>
        <v>0</v>
      </c>
      <c r="H1683" s="41">
        <f t="shared" si="162"/>
        <v>154151.55250000005</v>
      </c>
      <c r="I1683" s="45"/>
      <c r="J1683" s="46"/>
      <c r="K1683" s="45"/>
      <c r="M1683" s="127"/>
    </row>
    <row r="1684" spans="1:13" hidden="1" outlineLevel="1" x14ac:dyDescent="0.3">
      <c r="A1684" s="15">
        <v>1680</v>
      </c>
      <c r="B1684" s="49">
        <f t="shared" si="166"/>
        <v>154151.55250000005</v>
      </c>
      <c r="C1684" s="41">
        <f t="shared" si="164"/>
        <v>231.23</v>
      </c>
      <c r="D1684" s="41">
        <f>D1564</f>
        <v>200</v>
      </c>
      <c r="E1684" s="41">
        <f t="shared" si="163"/>
        <v>231.23</v>
      </c>
      <c r="F1684" s="41">
        <f t="shared" si="165"/>
        <v>219.66849999999997</v>
      </c>
      <c r="G1684" s="41">
        <f t="shared" si="161"/>
        <v>0</v>
      </c>
      <c r="H1684" s="41">
        <f t="shared" si="162"/>
        <v>154561.22100000005</v>
      </c>
      <c r="I1684" s="47">
        <f>D1684+I1654</f>
        <v>21200</v>
      </c>
      <c r="J1684" s="41"/>
      <c r="K1684" s="45"/>
      <c r="M1684" s="127"/>
    </row>
    <row r="1685" spans="1:13" hidden="1" outlineLevel="1" x14ac:dyDescent="0.3">
      <c r="A1685" s="15">
        <v>1681</v>
      </c>
      <c r="B1685" s="49">
        <f t="shared" si="166"/>
        <v>154561.22100000005</v>
      </c>
      <c r="C1685" s="41">
        <f t="shared" si="164"/>
        <v>231.84</v>
      </c>
      <c r="D1685" s="41"/>
      <c r="E1685" s="41">
        <f t="shared" si="163"/>
        <v>231.84</v>
      </c>
      <c r="F1685" s="41">
        <f t="shared" si="165"/>
        <v>220.24799999999999</v>
      </c>
      <c r="G1685" s="41">
        <f t="shared" si="161"/>
        <v>0</v>
      </c>
      <c r="H1685" s="41">
        <f t="shared" si="162"/>
        <v>154781.46900000004</v>
      </c>
      <c r="I1685" s="45"/>
      <c r="J1685" s="46"/>
      <c r="K1685" s="45"/>
      <c r="M1685" s="127"/>
    </row>
    <row r="1686" spans="1:13" hidden="1" outlineLevel="1" x14ac:dyDescent="0.3">
      <c r="A1686" s="15">
        <v>1682</v>
      </c>
      <c r="B1686" s="49">
        <f t="shared" si="166"/>
        <v>154781.46900000004</v>
      </c>
      <c r="C1686" s="41">
        <f t="shared" si="164"/>
        <v>232.17</v>
      </c>
      <c r="D1686" s="41"/>
      <c r="E1686" s="41">
        <f t="shared" si="163"/>
        <v>232.17</v>
      </c>
      <c r="F1686" s="41">
        <f t="shared" si="165"/>
        <v>220.56149999999997</v>
      </c>
      <c r="G1686" s="41">
        <f t="shared" si="161"/>
        <v>0</v>
      </c>
      <c r="H1686" s="41">
        <f t="shared" si="162"/>
        <v>155002.03050000005</v>
      </c>
      <c r="I1686" s="45"/>
      <c r="J1686" s="46"/>
      <c r="K1686" s="45"/>
      <c r="M1686" s="127"/>
    </row>
    <row r="1687" spans="1:13" hidden="1" outlineLevel="1" x14ac:dyDescent="0.3">
      <c r="A1687" s="15">
        <v>1683</v>
      </c>
      <c r="B1687" s="49">
        <f t="shared" si="166"/>
        <v>155002.03050000005</v>
      </c>
      <c r="C1687" s="41">
        <f t="shared" si="164"/>
        <v>232.5</v>
      </c>
      <c r="D1687" s="41"/>
      <c r="E1687" s="41">
        <f t="shared" si="163"/>
        <v>232.5</v>
      </c>
      <c r="F1687" s="41">
        <f t="shared" si="165"/>
        <v>220.875</v>
      </c>
      <c r="G1687" s="41">
        <f t="shared" si="161"/>
        <v>0</v>
      </c>
      <c r="H1687" s="41">
        <f t="shared" si="162"/>
        <v>155222.90550000005</v>
      </c>
      <c r="I1687" s="45"/>
      <c r="J1687" s="46"/>
      <c r="K1687" s="45"/>
      <c r="M1687" s="127"/>
    </row>
    <row r="1688" spans="1:13" hidden="1" outlineLevel="1" x14ac:dyDescent="0.3">
      <c r="A1688" s="15">
        <v>1684</v>
      </c>
      <c r="B1688" s="49">
        <f t="shared" si="166"/>
        <v>155222.90550000005</v>
      </c>
      <c r="C1688" s="41">
        <f t="shared" si="164"/>
        <v>232.83</v>
      </c>
      <c r="D1688" s="41"/>
      <c r="E1688" s="41">
        <f t="shared" si="163"/>
        <v>232.83</v>
      </c>
      <c r="F1688" s="41">
        <f t="shared" si="165"/>
        <v>221.1885</v>
      </c>
      <c r="G1688" s="41">
        <f t="shared" ref="G1688:G1751" si="167">IF(F1688&gt;0,0,E1688-F1688)</f>
        <v>0</v>
      </c>
      <c r="H1688" s="41">
        <f t="shared" si="162"/>
        <v>155444.09400000004</v>
      </c>
      <c r="I1688" s="45"/>
      <c r="J1688" s="46"/>
      <c r="K1688" s="45"/>
      <c r="M1688" s="127"/>
    </row>
    <row r="1689" spans="1:13" hidden="1" outlineLevel="1" x14ac:dyDescent="0.3">
      <c r="A1689" s="15">
        <v>1685</v>
      </c>
      <c r="B1689" s="49">
        <f t="shared" si="166"/>
        <v>155444.09400000004</v>
      </c>
      <c r="C1689" s="41">
        <f t="shared" si="164"/>
        <v>233.17</v>
      </c>
      <c r="D1689" s="41"/>
      <c r="E1689" s="41">
        <f t="shared" si="163"/>
        <v>233.17</v>
      </c>
      <c r="F1689" s="41">
        <f t="shared" si="165"/>
        <v>221.51149999999998</v>
      </c>
      <c r="G1689" s="41">
        <f t="shared" si="167"/>
        <v>0</v>
      </c>
      <c r="H1689" s="41">
        <f t="shared" si="162"/>
        <v>155665.60550000003</v>
      </c>
      <c r="I1689" s="45"/>
      <c r="J1689" s="46"/>
      <c r="K1689" s="45"/>
      <c r="M1689" s="127"/>
    </row>
    <row r="1690" spans="1:13" hidden="1" outlineLevel="1" x14ac:dyDescent="0.3">
      <c r="A1690" s="15">
        <v>1686</v>
      </c>
      <c r="B1690" s="49">
        <f t="shared" si="166"/>
        <v>155665.60550000003</v>
      </c>
      <c r="C1690" s="41">
        <f t="shared" si="164"/>
        <v>233.5</v>
      </c>
      <c r="D1690" s="41"/>
      <c r="E1690" s="41">
        <f t="shared" si="163"/>
        <v>233.5</v>
      </c>
      <c r="F1690" s="41">
        <f t="shared" si="165"/>
        <v>221.82499999999999</v>
      </c>
      <c r="G1690" s="41">
        <f t="shared" si="167"/>
        <v>0</v>
      </c>
      <c r="H1690" s="41">
        <f t="shared" si="162"/>
        <v>155887.43050000005</v>
      </c>
      <c r="I1690" s="45"/>
      <c r="J1690" s="46"/>
      <c r="K1690" s="45"/>
      <c r="M1690" s="127"/>
    </row>
    <row r="1691" spans="1:13" hidden="1" outlineLevel="1" x14ac:dyDescent="0.3">
      <c r="A1691" s="15">
        <v>1687</v>
      </c>
      <c r="B1691" s="49">
        <f t="shared" si="166"/>
        <v>155887.43050000005</v>
      </c>
      <c r="C1691" s="41">
        <f t="shared" si="164"/>
        <v>233.83</v>
      </c>
      <c r="D1691" s="41"/>
      <c r="E1691" s="41">
        <f t="shared" si="163"/>
        <v>233.83</v>
      </c>
      <c r="F1691" s="41">
        <f t="shared" si="165"/>
        <v>222.13849999999999</v>
      </c>
      <c r="G1691" s="41">
        <f t="shared" si="167"/>
        <v>0</v>
      </c>
      <c r="H1691" s="41">
        <f t="shared" si="162"/>
        <v>156109.56900000005</v>
      </c>
      <c r="I1691" s="45"/>
      <c r="J1691" s="46"/>
      <c r="K1691" s="45"/>
      <c r="M1691" s="127"/>
    </row>
    <row r="1692" spans="1:13" hidden="1" outlineLevel="1" x14ac:dyDescent="0.3">
      <c r="A1692" s="15">
        <v>1688</v>
      </c>
      <c r="B1692" s="49">
        <f t="shared" si="166"/>
        <v>156109.56900000005</v>
      </c>
      <c r="C1692" s="41">
        <f t="shared" si="164"/>
        <v>234.16</v>
      </c>
      <c r="D1692" s="41"/>
      <c r="E1692" s="41">
        <f t="shared" si="163"/>
        <v>234.16</v>
      </c>
      <c r="F1692" s="41">
        <f t="shared" si="165"/>
        <v>222.452</v>
      </c>
      <c r="G1692" s="41">
        <f t="shared" si="167"/>
        <v>0</v>
      </c>
      <c r="H1692" s="41">
        <f t="shared" si="162"/>
        <v>156332.02100000004</v>
      </c>
      <c r="I1692" s="45"/>
      <c r="J1692" s="46"/>
      <c r="K1692" s="45"/>
      <c r="M1692" s="127"/>
    </row>
    <row r="1693" spans="1:13" hidden="1" outlineLevel="1" x14ac:dyDescent="0.3">
      <c r="A1693" s="15">
        <v>1689</v>
      </c>
      <c r="B1693" s="49">
        <f t="shared" si="166"/>
        <v>156332.02100000004</v>
      </c>
      <c r="C1693" s="41">
        <f t="shared" si="164"/>
        <v>234.5</v>
      </c>
      <c r="D1693" s="41"/>
      <c r="E1693" s="41">
        <f t="shared" si="163"/>
        <v>234.5</v>
      </c>
      <c r="F1693" s="41">
        <f t="shared" si="165"/>
        <v>222.77499999999998</v>
      </c>
      <c r="G1693" s="41">
        <f t="shared" si="167"/>
        <v>0</v>
      </c>
      <c r="H1693" s="41">
        <f t="shared" si="162"/>
        <v>156554.79600000003</v>
      </c>
      <c r="I1693" s="45"/>
      <c r="J1693" s="46"/>
      <c r="K1693" s="45"/>
      <c r="M1693" s="127"/>
    </row>
    <row r="1694" spans="1:13" hidden="1" outlineLevel="1" x14ac:dyDescent="0.3">
      <c r="A1694" s="15">
        <v>1690</v>
      </c>
      <c r="B1694" s="49">
        <f t="shared" si="166"/>
        <v>156554.79600000003</v>
      </c>
      <c r="C1694" s="41">
        <f t="shared" si="164"/>
        <v>234.83</v>
      </c>
      <c r="D1694" s="41"/>
      <c r="E1694" s="41">
        <f t="shared" si="163"/>
        <v>234.83</v>
      </c>
      <c r="F1694" s="41">
        <f t="shared" si="165"/>
        <v>223.08850000000001</v>
      </c>
      <c r="G1694" s="41">
        <f t="shared" si="167"/>
        <v>0</v>
      </c>
      <c r="H1694" s="41">
        <f t="shared" si="162"/>
        <v>156777.88450000004</v>
      </c>
      <c r="I1694" s="45"/>
      <c r="J1694" s="46"/>
      <c r="K1694" s="45"/>
      <c r="M1694" s="127"/>
    </row>
    <row r="1695" spans="1:13" hidden="1" outlineLevel="1" x14ac:dyDescent="0.3">
      <c r="A1695" s="15">
        <v>1691</v>
      </c>
      <c r="B1695" s="49">
        <f t="shared" si="166"/>
        <v>156777.88450000004</v>
      </c>
      <c r="C1695" s="41">
        <f t="shared" si="164"/>
        <v>235.17</v>
      </c>
      <c r="D1695" s="41"/>
      <c r="E1695" s="41">
        <f t="shared" si="163"/>
        <v>235.17</v>
      </c>
      <c r="F1695" s="41">
        <f t="shared" si="165"/>
        <v>223.41149999999999</v>
      </c>
      <c r="G1695" s="41">
        <f t="shared" si="167"/>
        <v>0</v>
      </c>
      <c r="H1695" s="41">
        <f t="shared" si="162"/>
        <v>157001.29600000003</v>
      </c>
      <c r="I1695" s="45"/>
      <c r="J1695" s="46"/>
      <c r="K1695" s="45"/>
      <c r="M1695" s="127"/>
    </row>
    <row r="1696" spans="1:13" hidden="1" outlineLevel="1" x14ac:dyDescent="0.3">
      <c r="A1696" s="15">
        <v>1692</v>
      </c>
      <c r="B1696" s="49">
        <f t="shared" si="166"/>
        <v>157001.29600000003</v>
      </c>
      <c r="C1696" s="41">
        <f t="shared" si="164"/>
        <v>235.5</v>
      </c>
      <c r="D1696" s="41"/>
      <c r="E1696" s="41">
        <f t="shared" si="163"/>
        <v>235.5</v>
      </c>
      <c r="F1696" s="41">
        <f t="shared" si="165"/>
        <v>223.72499999999999</v>
      </c>
      <c r="G1696" s="41">
        <f t="shared" si="167"/>
        <v>0</v>
      </c>
      <c r="H1696" s="41">
        <f t="shared" si="162"/>
        <v>157225.02100000004</v>
      </c>
      <c r="I1696" s="45"/>
      <c r="J1696" s="46"/>
      <c r="K1696" s="45"/>
      <c r="M1696" s="127"/>
    </row>
    <row r="1697" spans="1:13" hidden="1" outlineLevel="1" x14ac:dyDescent="0.3">
      <c r="A1697" s="15">
        <v>1693</v>
      </c>
      <c r="B1697" s="49">
        <f t="shared" si="166"/>
        <v>157225.02100000004</v>
      </c>
      <c r="C1697" s="41">
        <f t="shared" si="164"/>
        <v>235.84</v>
      </c>
      <c r="D1697" s="41"/>
      <c r="E1697" s="41">
        <f t="shared" si="163"/>
        <v>235.84</v>
      </c>
      <c r="F1697" s="41">
        <f t="shared" si="165"/>
        <v>224.048</v>
      </c>
      <c r="G1697" s="41">
        <f t="shared" si="167"/>
        <v>0</v>
      </c>
      <c r="H1697" s="41">
        <f t="shared" si="162"/>
        <v>157449.06900000005</v>
      </c>
      <c r="I1697" s="45"/>
      <c r="J1697" s="46"/>
      <c r="K1697" s="45"/>
      <c r="M1697" s="127"/>
    </row>
    <row r="1698" spans="1:13" hidden="1" outlineLevel="1" x14ac:dyDescent="0.3">
      <c r="A1698" s="15">
        <v>1694</v>
      </c>
      <c r="B1698" s="49">
        <f t="shared" si="166"/>
        <v>157449.06900000005</v>
      </c>
      <c r="C1698" s="41">
        <f t="shared" si="164"/>
        <v>236.17</v>
      </c>
      <c r="D1698" s="41"/>
      <c r="E1698" s="41">
        <f t="shared" si="163"/>
        <v>236.17</v>
      </c>
      <c r="F1698" s="41">
        <f t="shared" si="165"/>
        <v>224.36149999999998</v>
      </c>
      <c r="G1698" s="41">
        <f t="shared" si="167"/>
        <v>0</v>
      </c>
      <c r="H1698" s="41">
        <f t="shared" ref="H1698:H1761" si="168">B1698+F1698+(D1698*gebuehr)</f>
        <v>157673.43050000005</v>
      </c>
      <c r="I1698" s="45"/>
      <c r="J1698" s="46"/>
      <c r="K1698" s="45"/>
      <c r="M1698" s="127"/>
    </row>
    <row r="1699" spans="1:13" hidden="1" outlineLevel="1" x14ac:dyDescent="0.3">
      <c r="A1699" s="15">
        <v>1695</v>
      </c>
      <c r="B1699" s="49">
        <f t="shared" si="166"/>
        <v>157673.43050000005</v>
      </c>
      <c r="C1699" s="41">
        <f t="shared" si="164"/>
        <v>236.51</v>
      </c>
      <c r="D1699" s="41"/>
      <c r="E1699" s="41">
        <f t="shared" si="163"/>
        <v>236.51</v>
      </c>
      <c r="F1699" s="41">
        <f t="shared" si="165"/>
        <v>224.68449999999999</v>
      </c>
      <c r="G1699" s="41">
        <f t="shared" si="167"/>
        <v>0</v>
      </c>
      <c r="H1699" s="41">
        <f t="shared" si="168"/>
        <v>157898.11500000005</v>
      </c>
      <c r="I1699" s="45"/>
      <c r="J1699" s="46"/>
      <c r="K1699" s="45"/>
      <c r="M1699" s="127"/>
    </row>
    <row r="1700" spans="1:13" hidden="1" outlineLevel="1" x14ac:dyDescent="0.3">
      <c r="A1700" s="15">
        <v>1696</v>
      </c>
      <c r="B1700" s="49">
        <f t="shared" si="166"/>
        <v>157898.11500000005</v>
      </c>
      <c r="C1700" s="41">
        <f t="shared" si="164"/>
        <v>236.85</v>
      </c>
      <c r="D1700" s="41"/>
      <c r="E1700" s="41">
        <f t="shared" si="163"/>
        <v>236.85</v>
      </c>
      <c r="F1700" s="41">
        <f t="shared" si="165"/>
        <v>225.00749999999999</v>
      </c>
      <c r="G1700" s="41">
        <f t="shared" si="167"/>
        <v>0</v>
      </c>
      <c r="H1700" s="41">
        <f t="shared" si="168"/>
        <v>158123.12250000006</v>
      </c>
      <c r="I1700" s="45"/>
      <c r="J1700" s="46"/>
      <c r="K1700" s="45"/>
      <c r="M1700" s="127"/>
    </row>
    <row r="1701" spans="1:13" hidden="1" outlineLevel="1" x14ac:dyDescent="0.3">
      <c r="A1701" s="15">
        <v>1697</v>
      </c>
      <c r="B1701" s="49">
        <f t="shared" si="166"/>
        <v>158123.12250000006</v>
      </c>
      <c r="C1701" s="41">
        <f t="shared" si="164"/>
        <v>237.18</v>
      </c>
      <c r="D1701" s="41"/>
      <c r="E1701" s="41">
        <f t="shared" si="163"/>
        <v>237.18</v>
      </c>
      <c r="F1701" s="41">
        <f t="shared" si="165"/>
        <v>225.321</v>
      </c>
      <c r="G1701" s="41">
        <f t="shared" si="167"/>
        <v>0</v>
      </c>
      <c r="H1701" s="41">
        <f t="shared" si="168"/>
        <v>158348.44350000005</v>
      </c>
      <c r="I1701" s="45"/>
      <c r="J1701" s="46"/>
      <c r="K1701" s="45"/>
      <c r="M1701" s="127"/>
    </row>
    <row r="1702" spans="1:13" hidden="1" outlineLevel="1" x14ac:dyDescent="0.3">
      <c r="A1702" s="15">
        <v>1698</v>
      </c>
      <c r="B1702" s="49">
        <f t="shared" si="166"/>
        <v>158348.44350000005</v>
      </c>
      <c r="C1702" s="41">
        <f t="shared" si="164"/>
        <v>237.52</v>
      </c>
      <c r="D1702" s="41"/>
      <c r="E1702" s="41">
        <f t="shared" si="163"/>
        <v>237.52</v>
      </c>
      <c r="F1702" s="41">
        <f t="shared" si="165"/>
        <v>225.64400000000001</v>
      </c>
      <c r="G1702" s="41">
        <f t="shared" si="167"/>
        <v>0</v>
      </c>
      <c r="H1702" s="41">
        <f t="shared" si="168"/>
        <v>158574.08750000005</v>
      </c>
      <c r="I1702" s="45"/>
      <c r="J1702" s="46"/>
      <c r="K1702" s="45"/>
      <c r="M1702" s="127"/>
    </row>
    <row r="1703" spans="1:13" hidden="1" outlineLevel="1" x14ac:dyDescent="0.3">
      <c r="A1703" s="15">
        <v>1699</v>
      </c>
      <c r="B1703" s="49">
        <f t="shared" si="166"/>
        <v>158574.08750000005</v>
      </c>
      <c r="C1703" s="41">
        <f t="shared" si="164"/>
        <v>237.86</v>
      </c>
      <c r="D1703" s="41"/>
      <c r="E1703" s="41">
        <f t="shared" si="163"/>
        <v>237.86</v>
      </c>
      <c r="F1703" s="41">
        <f t="shared" si="165"/>
        <v>225.96700000000001</v>
      </c>
      <c r="G1703" s="41">
        <f t="shared" si="167"/>
        <v>0</v>
      </c>
      <c r="H1703" s="41">
        <f t="shared" si="168"/>
        <v>158800.05450000006</v>
      </c>
      <c r="I1703" s="45"/>
      <c r="J1703" s="46"/>
      <c r="K1703" s="45"/>
      <c r="M1703" s="127"/>
    </row>
    <row r="1704" spans="1:13" hidden="1" outlineLevel="1" x14ac:dyDescent="0.3">
      <c r="A1704" s="15">
        <v>1700</v>
      </c>
      <c r="B1704" s="49">
        <f t="shared" si="166"/>
        <v>158800.05450000006</v>
      </c>
      <c r="C1704" s="41">
        <f t="shared" si="164"/>
        <v>238.2</v>
      </c>
      <c r="D1704" s="41"/>
      <c r="E1704" s="41">
        <f t="shared" si="163"/>
        <v>238.2</v>
      </c>
      <c r="F1704" s="41">
        <f t="shared" si="165"/>
        <v>226.29</v>
      </c>
      <c r="G1704" s="41">
        <f t="shared" si="167"/>
        <v>0</v>
      </c>
      <c r="H1704" s="41">
        <f t="shared" si="168"/>
        <v>159026.34450000006</v>
      </c>
      <c r="I1704" s="45"/>
      <c r="J1704" s="46"/>
      <c r="K1704" s="45"/>
      <c r="M1704" s="127"/>
    </row>
    <row r="1705" spans="1:13" hidden="1" outlineLevel="1" x14ac:dyDescent="0.3">
      <c r="A1705" s="15">
        <v>1701</v>
      </c>
      <c r="B1705" s="49">
        <f t="shared" si="166"/>
        <v>159026.34450000006</v>
      </c>
      <c r="C1705" s="41">
        <f t="shared" si="164"/>
        <v>238.54</v>
      </c>
      <c r="D1705" s="41"/>
      <c r="E1705" s="41">
        <f t="shared" si="163"/>
        <v>238.54</v>
      </c>
      <c r="F1705" s="41">
        <f t="shared" si="165"/>
        <v>226.61299999999997</v>
      </c>
      <c r="G1705" s="41">
        <f t="shared" si="167"/>
        <v>0</v>
      </c>
      <c r="H1705" s="41">
        <f t="shared" si="168"/>
        <v>159252.95750000008</v>
      </c>
      <c r="I1705" s="45"/>
      <c r="J1705" s="46"/>
      <c r="K1705" s="45"/>
      <c r="M1705" s="127"/>
    </row>
    <row r="1706" spans="1:13" hidden="1" outlineLevel="1" x14ac:dyDescent="0.3">
      <c r="A1706" s="15">
        <v>1702</v>
      </c>
      <c r="B1706" s="49">
        <f t="shared" si="166"/>
        <v>159252.95750000008</v>
      </c>
      <c r="C1706" s="41">
        <f t="shared" si="164"/>
        <v>238.88</v>
      </c>
      <c r="D1706" s="41"/>
      <c r="E1706" s="41">
        <f t="shared" si="163"/>
        <v>238.88</v>
      </c>
      <c r="F1706" s="41">
        <f t="shared" si="165"/>
        <v>226.93599999999998</v>
      </c>
      <c r="G1706" s="41">
        <f t="shared" si="167"/>
        <v>0</v>
      </c>
      <c r="H1706" s="41">
        <f t="shared" si="168"/>
        <v>159479.89350000006</v>
      </c>
      <c r="I1706" s="45"/>
      <c r="J1706" s="46"/>
      <c r="K1706" s="45"/>
      <c r="M1706" s="127"/>
    </row>
    <row r="1707" spans="1:13" hidden="1" outlineLevel="1" x14ac:dyDescent="0.3">
      <c r="A1707" s="15">
        <v>1703</v>
      </c>
      <c r="B1707" s="49">
        <f t="shared" si="166"/>
        <v>159479.89350000006</v>
      </c>
      <c r="C1707" s="41">
        <f t="shared" si="164"/>
        <v>239.22</v>
      </c>
      <c r="D1707" s="41"/>
      <c r="E1707" s="41">
        <f t="shared" si="163"/>
        <v>239.22</v>
      </c>
      <c r="F1707" s="41">
        <f t="shared" si="165"/>
        <v>227.25899999999999</v>
      </c>
      <c r="G1707" s="41">
        <f t="shared" si="167"/>
        <v>0</v>
      </c>
      <c r="H1707" s="41">
        <f t="shared" si="168"/>
        <v>159707.15250000005</v>
      </c>
      <c r="I1707" s="45"/>
      <c r="J1707" s="46"/>
      <c r="K1707" s="45"/>
      <c r="M1707" s="127"/>
    </row>
    <row r="1708" spans="1:13" hidden="1" outlineLevel="1" x14ac:dyDescent="0.3">
      <c r="A1708" s="15">
        <v>1704</v>
      </c>
      <c r="B1708" s="49">
        <f t="shared" si="166"/>
        <v>159707.15250000005</v>
      </c>
      <c r="C1708" s="41">
        <f t="shared" si="164"/>
        <v>239.56</v>
      </c>
      <c r="D1708" s="41"/>
      <c r="E1708" s="41">
        <f t="shared" si="163"/>
        <v>239.56</v>
      </c>
      <c r="F1708" s="41">
        <f t="shared" si="165"/>
        <v>227.58199999999999</v>
      </c>
      <c r="G1708" s="41">
        <f t="shared" si="167"/>
        <v>0</v>
      </c>
      <c r="H1708" s="41">
        <f t="shared" si="168"/>
        <v>159934.73450000005</v>
      </c>
      <c r="I1708" s="45"/>
      <c r="J1708" s="46"/>
      <c r="K1708" s="45"/>
      <c r="M1708" s="127"/>
    </row>
    <row r="1709" spans="1:13" hidden="1" outlineLevel="1" x14ac:dyDescent="0.3">
      <c r="A1709" s="15">
        <v>1705</v>
      </c>
      <c r="B1709" s="49">
        <f t="shared" si="166"/>
        <v>159934.73450000005</v>
      </c>
      <c r="C1709" s="41">
        <f t="shared" si="164"/>
        <v>239.9</v>
      </c>
      <c r="D1709" s="41"/>
      <c r="E1709" s="41">
        <f t="shared" si="163"/>
        <v>239.9</v>
      </c>
      <c r="F1709" s="41">
        <f t="shared" si="165"/>
        <v>227.905</v>
      </c>
      <c r="G1709" s="41">
        <f t="shared" si="167"/>
        <v>0</v>
      </c>
      <c r="H1709" s="41">
        <f t="shared" si="168"/>
        <v>160162.63950000005</v>
      </c>
      <c r="I1709" s="45"/>
      <c r="J1709" s="46"/>
      <c r="K1709" s="45"/>
      <c r="M1709" s="127"/>
    </row>
    <row r="1710" spans="1:13" hidden="1" outlineLevel="1" x14ac:dyDescent="0.3">
      <c r="A1710" s="15">
        <v>1706</v>
      </c>
      <c r="B1710" s="49">
        <f t="shared" si="166"/>
        <v>160162.63950000005</v>
      </c>
      <c r="C1710" s="41">
        <f t="shared" si="164"/>
        <v>240.24</v>
      </c>
      <c r="D1710" s="41"/>
      <c r="E1710" s="41">
        <f t="shared" si="163"/>
        <v>240.24</v>
      </c>
      <c r="F1710" s="41">
        <f t="shared" si="165"/>
        <v>228.22800000000001</v>
      </c>
      <c r="G1710" s="41">
        <f t="shared" si="167"/>
        <v>0</v>
      </c>
      <c r="H1710" s="41">
        <f t="shared" si="168"/>
        <v>160390.86750000005</v>
      </c>
      <c r="I1710" s="45"/>
      <c r="J1710" s="46"/>
      <c r="K1710" s="45"/>
      <c r="M1710" s="127"/>
    </row>
    <row r="1711" spans="1:13" hidden="1" outlineLevel="1" x14ac:dyDescent="0.3">
      <c r="A1711" s="15">
        <v>1707</v>
      </c>
      <c r="B1711" s="49">
        <f t="shared" si="166"/>
        <v>160390.86750000005</v>
      </c>
      <c r="C1711" s="41">
        <f t="shared" si="164"/>
        <v>240.59</v>
      </c>
      <c r="D1711" s="41"/>
      <c r="E1711" s="41">
        <f t="shared" si="163"/>
        <v>240.59</v>
      </c>
      <c r="F1711" s="41">
        <f t="shared" si="165"/>
        <v>228.56049999999999</v>
      </c>
      <c r="G1711" s="41">
        <f t="shared" si="167"/>
        <v>0</v>
      </c>
      <c r="H1711" s="41">
        <f t="shared" si="168"/>
        <v>160619.42800000004</v>
      </c>
      <c r="I1711" s="45"/>
      <c r="J1711" s="46"/>
      <c r="K1711" s="45"/>
      <c r="M1711" s="127"/>
    </row>
    <row r="1712" spans="1:13" hidden="1" outlineLevel="1" x14ac:dyDescent="0.3">
      <c r="A1712" s="15">
        <v>1708</v>
      </c>
      <c r="B1712" s="49">
        <f t="shared" si="166"/>
        <v>160619.42800000004</v>
      </c>
      <c r="C1712" s="41">
        <f t="shared" si="164"/>
        <v>240.93</v>
      </c>
      <c r="D1712" s="41"/>
      <c r="E1712" s="41">
        <f t="shared" si="163"/>
        <v>240.93</v>
      </c>
      <c r="F1712" s="41">
        <f t="shared" si="165"/>
        <v>228.8835</v>
      </c>
      <c r="G1712" s="41">
        <f t="shared" si="167"/>
        <v>0</v>
      </c>
      <c r="H1712" s="41">
        <f t="shared" si="168"/>
        <v>160848.31150000004</v>
      </c>
      <c r="I1712" s="45"/>
      <c r="J1712" s="46"/>
      <c r="K1712" s="45"/>
      <c r="M1712" s="127"/>
    </row>
    <row r="1713" spans="1:13" hidden="1" outlineLevel="1" x14ac:dyDescent="0.3">
      <c r="A1713" s="15">
        <v>1709</v>
      </c>
      <c r="B1713" s="49">
        <f t="shared" si="166"/>
        <v>160848.31150000004</v>
      </c>
      <c r="C1713" s="41">
        <f t="shared" si="164"/>
        <v>241.27</v>
      </c>
      <c r="D1713" s="41"/>
      <c r="E1713" s="41">
        <f t="shared" si="163"/>
        <v>241.27</v>
      </c>
      <c r="F1713" s="41">
        <f t="shared" si="165"/>
        <v>229.20650000000001</v>
      </c>
      <c r="G1713" s="41">
        <f t="shared" si="167"/>
        <v>0</v>
      </c>
      <c r="H1713" s="41">
        <f t="shared" si="168"/>
        <v>161077.51800000004</v>
      </c>
      <c r="I1713" s="45"/>
      <c r="J1713" s="46"/>
      <c r="K1713" s="45"/>
      <c r="M1713" s="127"/>
    </row>
    <row r="1714" spans="1:13" hidden="1" outlineLevel="1" x14ac:dyDescent="0.3">
      <c r="A1714" s="15">
        <v>1710</v>
      </c>
      <c r="B1714" s="49">
        <f t="shared" si="166"/>
        <v>161077.51800000004</v>
      </c>
      <c r="C1714" s="41">
        <f t="shared" si="164"/>
        <v>241.62</v>
      </c>
      <c r="D1714" s="41">
        <f>D1564</f>
        <v>200</v>
      </c>
      <c r="E1714" s="41">
        <f t="shared" si="163"/>
        <v>241.62</v>
      </c>
      <c r="F1714" s="41">
        <f t="shared" si="165"/>
        <v>229.53899999999999</v>
      </c>
      <c r="G1714" s="41">
        <f t="shared" si="167"/>
        <v>0</v>
      </c>
      <c r="H1714" s="41">
        <f t="shared" si="168"/>
        <v>161497.05700000003</v>
      </c>
      <c r="I1714" s="47">
        <f>D1714+I1684</f>
        <v>21400</v>
      </c>
      <c r="J1714" s="41"/>
      <c r="K1714" s="45"/>
      <c r="M1714" s="127"/>
    </row>
    <row r="1715" spans="1:13" hidden="1" outlineLevel="1" x14ac:dyDescent="0.3">
      <c r="A1715" s="15">
        <v>1711</v>
      </c>
      <c r="B1715" s="49">
        <f t="shared" si="166"/>
        <v>161497.05700000003</v>
      </c>
      <c r="C1715" s="41">
        <f t="shared" si="164"/>
        <v>242.25</v>
      </c>
      <c r="D1715" s="41"/>
      <c r="E1715" s="41">
        <f t="shared" si="163"/>
        <v>242.25</v>
      </c>
      <c r="F1715" s="41">
        <f t="shared" si="165"/>
        <v>230.13749999999999</v>
      </c>
      <c r="G1715" s="41">
        <f t="shared" si="167"/>
        <v>0</v>
      </c>
      <c r="H1715" s="41">
        <f t="shared" si="168"/>
        <v>161727.19450000004</v>
      </c>
      <c r="I1715" s="45"/>
      <c r="J1715" s="46"/>
      <c r="K1715" s="45"/>
      <c r="M1715" s="127"/>
    </row>
    <row r="1716" spans="1:13" hidden="1" outlineLevel="1" x14ac:dyDescent="0.3">
      <c r="A1716" s="15">
        <v>1712</v>
      </c>
      <c r="B1716" s="49">
        <f t="shared" si="166"/>
        <v>161727.19450000004</v>
      </c>
      <c r="C1716" s="41">
        <f t="shared" si="164"/>
        <v>242.59</v>
      </c>
      <c r="D1716" s="41"/>
      <c r="E1716" s="41">
        <f t="shared" si="163"/>
        <v>242.59</v>
      </c>
      <c r="F1716" s="41">
        <f t="shared" si="165"/>
        <v>230.4605</v>
      </c>
      <c r="G1716" s="41">
        <f t="shared" si="167"/>
        <v>0</v>
      </c>
      <c r="H1716" s="41">
        <f t="shared" si="168"/>
        <v>161957.65500000003</v>
      </c>
      <c r="I1716" s="45"/>
      <c r="J1716" s="46"/>
      <c r="K1716" s="45"/>
      <c r="M1716" s="127"/>
    </row>
    <row r="1717" spans="1:13" hidden="1" outlineLevel="1" x14ac:dyDescent="0.3">
      <c r="A1717" s="15">
        <v>1713</v>
      </c>
      <c r="B1717" s="49">
        <f t="shared" si="166"/>
        <v>161957.65500000003</v>
      </c>
      <c r="C1717" s="41">
        <f t="shared" si="164"/>
        <v>242.94</v>
      </c>
      <c r="D1717" s="41"/>
      <c r="E1717" s="41">
        <f t="shared" si="163"/>
        <v>242.94</v>
      </c>
      <c r="F1717" s="41">
        <f t="shared" si="165"/>
        <v>230.79299999999998</v>
      </c>
      <c r="G1717" s="41">
        <f t="shared" si="167"/>
        <v>0</v>
      </c>
      <c r="H1717" s="41">
        <f t="shared" si="168"/>
        <v>162188.44800000003</v>
      </c>
      <c r="I1717" s="45"/>
      <c r="J1717" s="46"/>
      <c r="K1717" s="45"/>
      <c r="M1717" s="127"/>
    </row>
    <row r="1718" spans="1:13" hidden="1" outlineLevel="1" x14ac:dyDescent="0.3">
      <c r="A1718" s="15">
        <v>1714</v>
      </c>
      <c r="B1718" s="49">
        <f t="shared" si="166"/>
        <v>162188.44800000003</v>
      </c>
      <c r="C1718" s="41">
        <f t="shared" si="164"/>
        <v>243.28</v>
      </c>
      <c r="D1718" s="41"/>
      <c r="E1718" s="41">
        <f t="shared" si="163"/>
        <v>243.28</v>
      </c>
      <c r="F1718" s="41">
        <f t="shared" si="165"/>
        <v>231.11599999999999</v>
      </c>
      <c r="G1718" s="41">
        <f t="shared" si="167"/>
        <v>0</v>
      </c>
      <c r="H1718" s="41">
        <f t="shared" si="168"/>
        <v>162419.56400000004</v>
      </c>
      <c r="I1718" s="45"/>
      <c r="J1718" s="46"/>
      <c r="K1718" s="45"/>
      <c r="M1718" s="127"/>
    </row>
    <row r="1719" spans="1:13" hidden="1" outlineLevel="1" x14ac:dyDescent="0.3">
      <c r="A1719" s="15">
        <v>1715</v>
      </c>
      <c r="B1719" s="49">
        <f t="shared" si="166"/>
        <v>162419.56400000004</v>
      </c>
      <c r="C1719" s="41">
        <f t="shared" si="164"/>
        <v>243.63</v>
      </c>
      <c r="D1719" s="41"/>
      <c r="E1719" s="41">
        <f t="shared" si="163"/>
        <v>243.63</v>
      </c>
      <c r="F1719" s="41">
        <f t="shared" si="165"/>
        <v>231.4485</v>
      </c>
      <c r="G1719" s="41">
        <f t="shared" si="167"/>
        <v>0</v>
      </c>
      <c r="H1719" s="41">
        <f t="shared" si="168"/>
        <v>162651.01250000004</v>
      </c>
      <c r="I1719" s="45"/>
      <c r="J1719" s="46"/>
      <c r="K1719" s="45"/>
      <c r="M1719" s="127"/>
    </row>
    <row r="1720" spans="1:13" hidden="1" outlineLevel="1" x14ac:dyDescent="0.3">
      <c r="A1720" s="15">
        <v>1716</v>
      </c>
      <c r="B1720" s="49">
        <f t="shared" si="166"/>
        <v>162651.01250000004</v>
      </c>
      <c r="C1720" s="41">
        <f t="shared" si="164"/>
        <v>243.98</v>
      </c>
      <c r="D1720" s="41"/>
      <c r="E1720" s="41">
        <f t="shared" si="163"/>
        <v>243.98</v>
      </c>
      <c r="F1720" s="41">
        <f t="shared" si="165"/>
        <v>231.78099999999998</v>
      </c>
      <c r="G1720" s="41">
        <f t="shared" si="167"/>
        <v>0</v>
      </c>
      <c r="H1720" s="41">
        <f t="shared" si="168"/>
        <v>162882.79350000003</v>
      </c>
      <c r="I1720" s="45"/>
      <c r="J1720" s="46"/>
      <c r="K1720" s="45"/>
      <c r="M1720" s="127"/>
    </row>
    <row r="1721" spans="1:13" hidden="1" outlineLevel="1" x14ac:dyDescent="0.3">
      <c r="A1721" s="15">
        <v>1717</v>
      </c>
      <c r="B1721" s="49">
        <f t="shared" si="166"/>
        <v>162882.79350000003</v>
      </c>
      <c r="C1721" s="41">
        <f t="shared" si="164"/>
        <v>244.32</v>
      </c>
      <c r="D1721" s="41"/>
      <c r="E1721" s="41">
        <f t="shared" si="163"/>
        <v>244.32</v>
      </c>
      <c r="F1721" s="41">
        <f t="shared" si="165"/>
        <v>232.10399999999998</v>
      </c>
      <c r="G1721" s="41">
        <f t="shared" si="167"/>
        <v>0</v>
      </c>
      <c r="H1721" s="41">
        <f t="shared" si="168"/>
        <v>163114.89750000002</v>
      </c>
      <c r="I1721" s="45"/>
      <c r="J1721" s="46"/>
      <c r="K1721" s="45"/>
      <c r="M1721" s="127"/>
    </row>
    <row r="1722" spans="1:13" hidden="1" outlineLevel="1" x14ac:dyDescent="0.3">
      <c r="A1722" s="15">
        <v>1718</v>
      </c>
      <c r="B1722" s="49">
        <f t="shared" si="166"/>
        <v>163114.89750000002</v>
      </c>
      <c r="C1722" s="41">
        <f t="shared" si="164"/>
        <v>244.67</v>
      </c>
      <c r="D1722" s="41"/>
      <c r="E1722" s="41">
        <f t="shared" si="163"/>
        <v>244.67</v>
      </c>
      <c r="F1722" s="41">
        <f t="shared" si="165"/>
        <v>232.43649999999997</v>
      </c>
      <c r="G1722" s="41">
        <f t="shared" si="167"/>
        <v>0</v>
      </c>
      <c r="H1722" s="41">
        <f t="shared" si="168"/>
        <v>163347.33400000003</v>
      </c>
      <c r="I1722" s="45"/>
      <c r="J1722" s="46"/>
      <c r="K1722" s="45"/>
      <c r="M1722" s="127"/>
    </row>
    <row r="1723" spans="1:13" hidden="1" outlineLevel="1" x14ac:dyDescent="0.3">
      <c r="A1723" s="15">
        <v>1719</v>
      </c>
      <c r="B1723" s="49">
        <f t="shared" si="166"/>
        <v>163347.33400000003</v>
      </c>
      <c r="C1723" s="41">
        <f t="shared" si="164"/>
        <v>245.02</v>
      </c>
      <c r="D1723" s="41"/>
      <c r="E1723" s="41">
        <f t="shared" si="163"/>
        <v>245.02</v>
      </c>
      <c r="F1723" s="41">
        <f t="shared" si="165"/>
        <v>232.76900000000001</v>
      </c>
      <c r="G1723" s="41">
        <f t="shared" si="167"/>
        <v>0</v>
      </c>
      <c r="H1723" s="41">
        <f t="shared" si="168"/>
        <v>163580.10300000003</v>
      </c>
      <c r="I1723" s="45"/>
      <c r="J1723" s="46"/>
      <c r="K1723" s="45"/>
      <c r="M1723" s="127"/>
    </row>
    <row r="1724" spans="1:13" hidden="1" outlineLevel="1" x14ac:dyDescent="0.3">
      <c r="A1724" s="15">
        <v>1720</v>
      </c>
      <c r="B1724" s="49">
        <f t="shared" si="166"/>
        <v>163580.10300000003</v>
      </c>
      <c r="C1724" s="41">
        <f t="shared" si="164"/>
        <v>245.37</v>
      </c>
      <c r="D1724" s="41"/>
      <c r="E1724" s="41">
        <f t="shared" si="163"/>
        <v>245.37</v>
      </c>
      <c r="F1724" s="41">
        <f t="shared" si="165"/>
        <v>233.10149999999999</v>
      </c>
      <c r="G1724" s="41">
        <f t="shared" si="167"/>
        <v>0</v>
      </c>
      <c r="H1724" s="41">
        <f t="shared" si="168"/>
        <v>163813.20450000002</v>
      </c>
      <c r="I1724" s="45"/>
      <c r="J1724" s="46"/>
      <c r="K1724" s="45"/>
      <c r="M1724" s="127"/>
    </row>
    <row r="1725" spans="1:13" hidden="1" outlineLevel="1" x14ac:dyDescent="0.3">
      <c r="A1725" s="15">
        <v>1721</v>
      </c>
      <c r="B1725" s="49">
        <f t="shared" si="166"/>
        <v>163813.20450000002</v>
      </c>
      <c r="C1725" s="41">
        <f t="shared" si="164"/>
        <v>245.72</v>
      </c>
      <c r="D1725" s="41"/>
      <c r="E1725" s="41">
        <f t="shared" si="163"/>
        <v>245.72</v>
      </c>
      <c r="F1725" s="41">
        <f t="shared" si="165"/>
        <v>233.434</v>
      </c>
      <c r="G1725" s="41">
        <f t="shared" si="167"/>
        <v>0</v>
      </c>
      <c r="H1725" s="41">
        <f t="shared" si="168"/>
        <v>164046.63850000003</v>
      </c>
      <c r="I1725" s="45"/>
      <c r="J1725" s="46"/>
      <c r="K1725" s="45"/>
      <c r="M1725" s="127"/>
    </row>
    <row r="1726" spans="1:13" hidden="1" outlineLevel="1" x14ac:dyDescent="0.3">
      <c r="A1726" s="15">
        <v>1722</v>
      </c>
      <c r="B1726" s="49">
        <f t="shared" si="166"/>
        <v>164046.63850000003</v>
      </c>
      <c r="C1726" s="41">
        <f t="shared" si="164"/>
        <v>246.07</v>
      </c>
      <c r="D1726" s="41"/>
      <c r="E1726" s="41">
        <f t="shared" si="163"/>
        <v>246.07</v>
      </c>
      <c r="F1726" s="41">
        <f t="shared" si="165"/>
        <v>233.76649999999998</v>
      </c>
      <c r="G1726" s="41">
        <f t="shared" si="167"/>
        <v>0</v>
      </c>
      <c r="H1726" s="41">
        <f t="shared" si="168"/>
        <v>164280.40500000003</v>
      </c>
      <c r="I1726" s="45"/>
      <c r="J1726" s="46"/>
      <c r="K1726" s="45"/>
      <c r="M1726" s="127"/>
    </row>
    <row r="1727" spans="1:13" hidden="1" outlineLevel="1" x14ac:dyDescent="0.3">
      <c r="A1727" s="15">
        <v>1723</v>
      </c>
      <c r="B1727" s="49">
        <f t="shared" si="166"/>
        <v>164280.40500000003</v>
      </c>
      <c r="C1727" s="41">
        <f t="shared" si="164"/>
        <v>246.42</v>
      </c>
      <c r="D1727" s="41"/>
      <c r="E1727" s="41">
        <f t="shared" si="163"/>
        <v>246.42</v>
      </c>
      <c r="F1727" s="41">
        <f t="shared" si="165"/>
        <v>234.09899999999999</v>
      </c>
      <c r="G1727" s="41">
        <f t="shared" si="167"/>
        <v>0</v>
      </c>
      <c r="H1727" s="41">
        <f t="shared" si="168"/>
        <v>164514.50400000002</v>
      </c>
      <c r="I1727" s="45"/>
      <c r="J1727" s="46"/>
      <c r="K1727" s="45"/>
      <c r="M1727" s="127"/>
    </row>
    <row r="1728" spans="1:13" hidden="1" outlineLevel="1" x14ac:dyDescent="0.3">
      <c r="A1728" s="15">
        <v>1724</v>
      </c>
      <c r="B1728" s="49">
        <f t="shared" si="166"/>
        <v>164514.50400000002</v>
      </c>
      <c r="C1728" s="41">
        <f t="shared" si="164"/>
        <v>246.77</v>
      </c>
      <c r="D1728" s="41"/>
      <c r="E1728" s="41">
        <f t="shared" si="163"/>
        <v>246.77</v>
      </c>
      <c r="F1728" s="41">
        <f t="shared" si="165"/>
        <v>234.4315</v>
      </c>
      <c r="G1728" s="41">
        <f t="shared" si="167"/>
        <v>0</v>
      </c>
      <c r="H1728" s="41">
        <f t="shared" si="168"/>
        <v>164748.93550000002</v>
      </c>
      <c r="I1728" s="45"/>
      <c r="J1728" s="46"/>
      <c r="K1728" s="45"/>
      <c r="M1728" s="127"/>
    </row>
    <row r="1729" spans="1:13" hidden="1" outlineLevel="1" x14ac:dyDescent="0.3">
      <c r="A1729" s="15">
        <v>1725</v>
      </c>
      <c r="B1729" s="49">
        <f t="shared" si="166"/>
        <v>164748.93550000002</v>
      </c>
      <c r="C1729" s="41">
        <f t="shared" si="164"/>
        <v>247.12</v>
      </c>
      <c r="D1729" s="41"/>
      <c r="E1729" s="41">
        <f t="shared" si="163"/>
        <v>247.12</v>
      </c>
      <c r="F1729" s="41">
        <f t="shared" si="165"/>
        <v>234.76399999999998</v>
      </c>
      <c r="G1729" s="41">
        <f t="shared" si="167"/>
        <v>0</v>
      </c>
      <c r="H1729" s="41">
        <f t="shared" si="168"/>
        <v>164983.69950000002</v>
      </c>
      <c r="I1729" s="45"/>
      <c r="J1729" s="46"/>
      <c r="K1729" s="45"/>
      <c r="M1729" s="127"/>
    </row>
    <row r="1730" spans="1:13" hidden="1" outlineLevel="1" x14ac:dyDescent="0.3">
      <c r="A1730" s="15">
        <v>1726</v>
      </c>
      <c r="B1730" s="49">
        <f t="shared" si="166"/>
        <v>164983.69950000002</v>
      </c>
      <c r="C1730" s="41">
        <f t="shared" si="164"/>
        <v>247.48</v>
      </c>
      <c r="D1730" s="41"/>
      <c r="E1730" s="41">
        <f t="shared" si="163"/>
        <v>247.48</v>
      </c>
      <c r="F1730" s="41">
        <f t="shared" si="165"/>
        <v>235.10599999999997</v>
      </c>
      <c r="G1730" s="41">
        <f t="shared" si="167"/>
        <v>0</v>
      </c>
      <c r="H1730" s="41">
        <f t="shared" si="168"/>
        <v>165218.80550000002</v>
      </c>
      <c r="I1730" s="45"/>
      <c r="J1730" s="46"/>
      <c r="K1730" s="45"/>
      <c r="M1730" s="127"/>
    </row>
    <row r="1731" spans="1:13" hidden="1" outlineLevel="1" x14ac:dyDescent="0.3">
      <c r="A1731" s="15">
        <v>1727</v>
      </c>
      <c r="B1731" s="49">
        <f t="shared" si="166"/>
        <v>165218.80550000002</v>
      </c>
      <c r="C1731" s="41">
        <f t="shared" si="164"/>
        <v>247.83</v>
      </c>
      <c r="D1731" s="41"/>
      <c r="E1731" s="41">
        <f t="shared" si="163"/>
        <v>247.83</v>
      </c>
      <c r="F1731" s="41">
        <f t="shared" si="165"/>
        <v>235.4385</v>
      </c>
      <c r="G1731" s="41">
        <f t="shared" si="167"/>
        <v>0</v>
      </c>
      <c r="H1731" s="41">
        <f t="shared" si="168"/>
        <v>165454.24400000001</v>
      </c>
      <c r="I1731" s="45"/>
      <c r="J1731" s="46"/>
      <c r="K1731" s="45"/>
      <c r="M1731" s="127"/>
    </row>
    <row r="1732" spans="1:13" hidden="1" outlineLevel="1" x14ac:dyDescent="0.3">
      <c r="A1732" s="15">
        <v>1728</v>
      </c>
      <c r="B1732" s="49">
        <f t="shared" si="166"/>
        <v>165454.24400000001</v>
      </c>
      <c r="C1732" s="41">
        <f t="shared" si="164"/>
        <v>248.18</v>
      </c>
      <c r="D1732" s="41"/>
      <c r="E1732" s="41">
        <f t="shared" ref="E1732:E1795" si="169">C1732+G1731</f>
        <v>248.18</v>
      </c>
      <c r="F1732" s="41">
        <f t="shared" si="165"/>
        <v>235.77099999999999</v>
      </c>
      <c r="G1732" s="41">
        <f t="shared" si="167"/>
        <v>0</v>
      </c>
      <c r="H1732" s="41">
        <f t="shared" si="168"/>
        <v>165690.01500000001</v>
      </c>
      <c r="I1732" s="45"/>
      <c r="J1732" s="46"/>
      <c r="K1732" s="45"/>
      <c r="M1732" s="127"/>
    </row>
    <row r="1733" spans="1:13" hidden="1" outlineLevel="1" x14ac:dyDescent="0.3">
      <c r="A1733" s="15">
        <v>1729</v>
      </c>
      <c r="B1733" s="49">
        <f t="shared" si="166"/>
        <v>165690.01500000001</v>
      </c>
      <c r="C1733" s="41">
        <f t="shared" ref="C1733:C1796" si="170">ROUND(B1733*Ertrag/100,2)</f>
        <v>248.54</v>
      </c>
      <c r="D1733" s="41"/>
      <c r="E1733" s="41">
        <f t="shared" si="169"/>
        <v>248.54</v>
      </c>
      <c r="F1733" s="41">
        <f t="shared" ref="F1733:F1796" si="171">IF(E1733&lt;50,0,E1733*gebuehr)</f>
        <v>236.11299999999997</v>
      </c>
      <c r="G1733" s="41">
        <f t="shared" si="167"/>
        <v>0</v>
      </c>
      <c r="H1733" s="41">
        <f t="shared" si="168"/>
        <v>165926.12800000003</v>
      </c>
      <c r="I1733" s="45"/>
      <c r="J1733" s="46"/>
      <c r="K1733" s="45"/>
      <c r="M1733" s="127"/>
    </row>
    <row r="1734" spans="1:13" hidden="1" outlineLevel="1" x14ac:dyDescent="0.3">
      <c r="A1734" s="15">
        <v>1730</v>
      </c>
      <c r="B1734" s="49">
        <f t="shared" si="166"/>
        <v>165926.12800000003</v>
      </c>
      <c r="C1734" s="41">
        <f t="shared" si="170"/>
        <v>248.89</v>
      </c>
      <c r="D1734" s="41"/>
      <c r="E1734" s="41">
        <f t="shared" si="169"/>
        <v>248.89</v>
      </c>
      <c r="F1734" s="41">
        <f t="shared" si="171"/>
        <v>236.44549999999998</v>
      </c>
      <c r="G1734" s="41">
        <f t="shared" si="167"/>
        <v>0</v>
      </c>
      <c r="H1734" s="41">
        <f t="shared" si="168"/>
        <v>166162.57350000003</v>
      </c>
      <c r="I1734" s="45"/>
      <c r="J1734" s="46"/>
      <c r="K1734" s="45"/>
      <c r="M1734" s="127"/>
    </row>
    <row r="1735" spans="1:13" hidden="1" outlineLevel="1" x14ac:dyDescent="0.3">
      <c r="A1735" s="15">
        <v>1731</v>
      </c>
      <c r="B1735" s="49">
        <f t="shared" si="166"/>
        <v>166162.57350000003</v>
      </c>
      <c r="C1735" s="41">
        <f t="shared" si="170"/>
        <v>249.24</v>
      </c>
      <c r="D1735" s="41"/>
      <c r="E1735" s="41">
        <f t="shared" si="169"/>
        <v>249.24</v>
      </c>
      <c r="F1735" s="41">
        <f t="shared" si="171"/>
        <v>236.77799999999999</v>
      </c>
      <c r="G1735" s="41">
        <f t="shared" si="167"/>
        <v>0</v>
      </c>
      <c r="H1735" s="41">
        <f t="shared" si="168"/>
        <v>166399.35150000002</v>
      </c>
      <c r="I1735" s="45"/>
      <c r="J1735" s="46"/>
      <c r="K1735" s="45"/>
      <c r="M1735" s="127"/>
    </row>
    <row r="1736" spans="1:13" hidden="1" outlineLevel="1" x14ac:dyDescent="0.3">
      <c r="A1736" s="15">
        <v>1732</v>
      </c>
      <c r="B1736" s="49">
        <f t="shared" ref="B1736:B1799" si="172">H1735</f>
        <v>166399.35150000002</v>
      </c>
      <c r="C1736" s="41">
        <f t="shared" si="170"/>
        <v>249.6</v>
      </c>
      <c r="D1736" s="41"/>
      <c r="E1736" s="41">
        <f t="shared" si="169"/>
        <v>249.6</v>
      </c>
      <c r="F1736" s="41">
        <f t="shared" si="171"/>
        <v>237.11999999999998</v>
      </c>
      <c r="G1736" s="41">
        <f t="shared" si="167"/>
        <v>0</v>
      </c>
      <c r="H1736" s="41">
        <f t="shared" si="168"/>
        <v>166636.47150000001</v>
      </c>
      <c r="I1736" s="45"/>
      <c r="J1736" s="46"/>
      <c r="K1736" s="45"/>
      <c r="M1736" s="127"/>
    </row>
    <row r="1737" spans="1:13" hidden="1" outlineLevel="1" x14ac:dyDescent="0.3">
      <c r="A1737" s="15">
        <v>1733</v>
      </c>
      <c r="B1737" s="49">
        <f t="shared" si="172"/>
        <v>166636.47150000001</v>
      </c>
      <c r="C1737" s="41">
        <f t="shared" si="170"/>
        <v>249.95</v>
      </c>
      <c r="D1737" s="41"/>
      <c r="E1737" s="41">
        <f t="shared" si="169"/>
        <v>249.95</v>
      </c>
      <c r="F1737" s="41">
        <f t="shared" si="171"/>
        <v>237.45249999999999</v>
      </c>
      <c r="G1737" s="41">
        <f t="shared" si="167"/>
        <v>0</v>
      </c>
      <c r="H1737" s="41">
        <f t="shared" si="168"/>
        <v>166873.92400000003</v>
      </c>
      <c r="I1737" s="45"/>
      <c r="J1737" s="46"/>
      <c r="K1737" s="45"/>
      <c r="M1737" s="127"/>
    </row>
    <row r="1738" spans="1:13" hidden="1" outlineLevel="1" x14ac:dyDescent="0.3">
      <c r="A1738" s="15">
        <v>1734</v>
      </c>
      <c r="B1738" s="49">
        <f t="shared" si="172"/>
        <v>166873.92400000003</v>
      </c>
      <c r="C1738" s="41">
        <f t="shared" si="170"/>
        <v>250.31</v>
      </c>
      <c r="D1738" s="41"/>
      <c r="E1738" s="41">
        <f t="shared" si="169"/>
        <v>250.31</v>
      </c>
      <c r="F1738" s="41">
        <f t="shared" si="171"/>
        <v>237.7945</v>
      </c>
      <c r="G1738" s="41">
        <f t="shared" si="167"/>
        <v>0</v>
      </c>
      <c r="H1738" s="41">
        <f t="shared" si="168"/>
        <v>167111.71850000002</v>
      </c>
      <c r="I1738" s="45"/>
      <c r="J1738" s="46"/>
      <c r="K1738" s="45"/>
      <c r="M1738" s="127"/>
    </row>
    <row r="1739" spans="1:13" hidden="1" outlineLevel="1" x14ac:dyDescent="0.3">
      <c r="A1739" s="15">
        <v>1735</v>
      </c>
      <c r="B1739" s="49">
        <f t="shared" si="172"/>
        <v>167111.71850000002</v>
      </c>
      <c r="C1739" s="41">
        <f t="shared" si="170"/>
        <v>250.67</v>
      </c>
      <c r="D1739" s="41"/>
      <c r="E1739" s="41">
        <f t="shared" si="169"/>
        <v>250.67</v>
      </c>
      <c r="F1739" s="41">
        <f t="shared" si="171"/>
        <v>238.13649999999998</v>
      </c>
      <c r="G1739" s="41">
        <f t="shared" si="167"/>
        <v>0</v>
      </c>
      <c r="H1739" s="41">
        <f t="shared" si="168"/>
        <v>167349.85500000001</v>
      </c>
      <c r="I1739" s="45"/>
      <c r="J1739" s="46"/>
      <c r="K1739" s="45"/>
      <c r="M1739" s="127"/>
    </row>
    <row r="1740" spans="1:13" hidden="1" outlineLevel="1" x14ac:dyDescent="0.3">
      <c r="A1740" s="15">
        <v>1736</v>
      </c>
      <c r="B1740" s="49">
        <f t="shared" si="172"/>
        <v>167349.85500000001</v>
      </c>
      <c r="C1740" s="41">
        <f t="shared" si="170"/>
        <v>251.02</v>
      </c>
      <c r="D1740" s="41"/>
      <c r="E1740" s="41">
        <f t="shared" si="169"/>
        <v>251.02</v>
      </c>
      <c r="F1740" s="41">
        <f t="shared" si="171"/>
        <v>238.46899999999999</v>
      </c>
      <c r="G1740" s="41">
        <f t="shared" si="167"/>
        <v>0</v>
      </c>
      <c r="H1740" s="41">
        <f t="shared" si="168"/>
        <v>167588.32400000002</v>
      </c>
      <c r="I1740" s="45"/>
      <c r="J1740" s="46"/>
      <c r="K1740" s="45"/>
      <c r="M1740" s="127"/>
    </row>
    <row r="1741" spans="1:13" hidden="1" outlineLevel="1" x14ac:dyDescent="0.3">
      <c r="A1741" s="15">
        <v>1737</v>
      </c>
      <c r="B1741" s="49">
        <f t="shared" si="172"/>
        <v>167588.32400000002</v>
      </c>
      <c r="C1741" s="41">
        <f t="shared" si="170"/>
        <v>251.38</v>
      </c>
      <c r="D1741" s="41"/>
      <c r="E1741" s="41">
        <f t="shared" si="169"/>
        <v>251.38</v>
      </c>
      <c r="F1741" s="41">
        <f t="shared" si="171"/>
        <v>238.81099999999998</v>
      </c>
      <c r="G1741" s="41">
        <f t="shared" si="167"/>
        <v>0</v>
      </c>
      <c r="H1741" s="41">
        <f t="shared" si="168"/>
        <v>167827.13500000001</v>
      </c>
      <c r="I1741" s="45"/>
      <c r="J1741" s="46"/>
      <c r="K1741" s="45"/>
      <c r="M1741" s="127"/>
    </row>
    <row r="1742" spans="1:13" hidden="1" outlineLevel="1" x14ac:dyDescent="0.3">
      <c r="A1742" s="15">
        <v>1738</v>
      </c>
      <c r="B1742" s="49">
        <f t="shared" si="172"/>
        <v>167827.13500000001</v>
      </c>
      <c r="C1742" s="41">
        <f t="shared" si="170"/>
        <v>251.74</v>
      </c>
      <c r="D1742" s="41"/>
      <c r="E1742" s="41">
        <f t="shared" si="169"/>
        <v>251.74</v>
      </c>
      <c r="F1742" s="41">
        <f t="shared" si="171"/>
        <v>239.15299999999999</v>
      </c>
      <c r="G1742" s="41">
        <f t="shared" si="167"/>
        <v>0</v>
      </c>
      <c r="H1742" s="41">
        <f t="shared" si="168"/>
        <v>168066.288</v>
      </c>
      <c r="I1742" s="45"/>
      <c r="J1742" s="46"/>
      <c r="K1742" s="45"/>
      <c r="M1742" s="127"/>
    </row>
    <row r="1743" spans="1:13" hidden="1" outlineLevel="1" x14ac:dyDescent="0.3">
      <c r="A1743" s="15">
        <v>1739</v>
      </c>
      <c r="B1743" s="49">
        <f t="shared" si="172"/>
        <v>168066.288</v>
      </c>
      <c r="C1743" s="41">
        <f t="shared" si="170"/>
        <v>252.1</v>
      </c>
      <c r="D1743" s="41"/>
      <c r="E1743" s="41">
        <f t="shared" si="169"/>
        <v>252.1</v>
      </c>
      <c r="F1743" s="41">
        <f t="shared" si="171"/>
        <v>239.49499999999998</v>
      </c>
      <c r="G1743" s="41">
        <f t="shared" si="167"/>
        <v>0</v>
      </c>
      <c r="H1743" s="41">
        <f t="shared" si="168"/>
        <v>168305.783</v>
      </c>
      <c r="I1743" s="45"/>
      <c r="J1743" s="46"/>
      <c r="K1743" s="45"/>
      <c r="M1743" s="127"/>
    </row>
    <row r="1744" spans="1:13" hidden="1" outlineLevel="1" x14ac:dyDescent="0.3">
      <c r="A1744" s="15">
        <v>1740</v>
      </c>
      <c r="B1744" s="49">
        <f t="shared" si="172"/>
        <v>168305.783</v>
      </c>
      <c r="C1744" s="41">
        <f t="shared" si="170"/>
        <v>252.46</v>
      </c>
      <c r="D1744" s="41">
        <f>D1564</f>
        <v>200</v>
      </c>
      <c r="E1744" s="41">
        <f t="shared" si="169"/>
        <v>252.46</v>
      </c>
      <c r="F1744" s="41">
        <f t="shared" si="171"/>
        <v>239.83699999999999</v>
      </c>
      <c r="G1744" s="41">
        <f t="shared" si="167"/>
        <v>0</v>
      </c>
      <c r="H1744" s="41">
        <f t="shared" si="168"/>
        <v>168735.62</v>
      </c>
      <c r="I1744" s="47">
        <f>D1744+I1714</f>
        <v>21600</v>
      </c>
      <c r="J1744" s="41"/>
      <c r="K1744" s="45"/>
      <c r="M1744" s="127"/>
    </row>
    <row r="1745" spans="1:13" hidden="1" outlineLevel="1" x14ac:dyDescent="0.3">
      <c r="A1745" s="15">
        <v>1741</v>
      </c>
      <c r="B1745" s="49">
        <f t="shared" si="172"/>
        <v>168735.62</v>
      </c>
      <c r="C1745" s="41">
        <f t="shared" si="170"/>
        <v>253.1</v>
      </c>
      <c r="D1745" s="41"/>
      <c r="E1745" s="41">
        <f t="shared" si="169"/>
        <v>253.1</v>
      </c>
      <c r="F1745" s="41">
        <f t="shared" si="171"/>
        <v>240.44499999999999</v>
      </c>
      <c r="G1745" s="41">
        <f t="shared" si="167"/>
        <v>0</v>
      </c>
      <c r="H1745" s="41">
        <f t="shared" si="168"/>
        <v>168976.065</v>
      </c>
      <c r="I1745" s="45"/>
      <c r="J1745" s="46"/>
      <c r="K1745" s="45"/>
      <c r="M1745" s="127"/>
    </row>
    <row r="1746" spans="1:13" hidden="1" outlineLevel="1" x14ac:dyDescent="0.3">
      <c r="A1746" s="15">
        <v>1742</v>
      </c>
      <c r="B1746" s="49">
        <f t="shared" si="172"/>
        <v>168976.065</v>
      </c>
      <c r="C1746" s="41">
        <f t="shared" si="170"/>
        <v>253.46</v>
      </c>
      <c r="D1746" s="41"/>
      <c r="E1746" s="41">
        <f t="shared" si="169"/>
        <v>253.46</v>
      </c>
      <c r="F1746" s="41">
        <f t="shared" si="171"/>
        <v>240.78700000000001</v>
      </c>
      <c r="G1746" s="41">
        <f t="shared" si="167"/>
        <v>0</v>
      </c>
      <c r="H1746" s="41">
        <f t="shared" si="168"/>
        <v>169216.85200000001</v>
      </c>
      <c r="I1746" s="45"/>
      <c r="J1746" s="46"/>
      <c r="K1746" s="45"/>
      <c r="M1746" s="127"/>
    </row>
    <row r="1747" spans="1:13" hidden="1" outlineLevel="1" x14ac:dyDescent="0.3">
      <c r="A1747" s="15">
        <v>1743</v>
      </c>
      <c r="B1747" s="49">
        <f t="shared" si="172"/>
        <v>169216.85200000001</v>
      </c>
      <c r="C1747" s="41">
        <f t="shared" si="170"/>
        <v>253.83</v>
      </c>
      <c r="D1747" s="41"/>
      <c r="E1747" s="41">
        <f t="shared" si="169"/>
        <v>253.83</v>
      </c>
      <c r="F1747" s="41">
        <f t="shared" si="171"/>
        <v>241.13849999999999</v>
      </c>
      <c r="G1747" s="41">
        <f t="shared" si="167"/>
        <v>0</v>
      </c>
      <c r="H1747" s="41">
        <f t="shared" si="168"/>
        <v>169457.99050000001</v>
      </c>
      <c r="I1747" s="45"/>
      <c r="J1747" s="46"/>
      <c r="K1747" s="45"/>
      <c r="M1747" s="127"/>
    </row>
    <row r="1748" spans="1:13" hidden="1" outlineLevel="1" x14ac:dyDescent="0.3">
      <c r="A1748" s="15">
        <v>1744</v>
      </c>
      <c r="B1748" s="49">
        <f t="shared" si="172"/>
        <v>169457.99050000001</v>
      </c>
      <c r="C1748" s="41">
        <f t="shared" si="170"/>
        <v>254.19</v>
      </c>
      <c r="D1748" s="41"/>
      <c r="E1748" s="41">
        <f t="shared" si="169"/>
        <v>254.19</v>
      </c>
      <c r="F1748" s="41">
        <f t="shared" si="171"/>
        <v>241.48049999999998</v>
      </c>
      <c r="G1748" s="41">
        <f t="shared" si="167"/>
        <v>0</v>
      </c>
      <c r="H1748" s="41">
        <f t="shared" si="168"/>
        <v>169699.47100000002</v>
      </c>
      <c r="I1748" s="45"/>
      <c r="J1748" s="46"/>
      <c r="K1748" s="45"/>
      <c r="M1748" s="127"/>
    </row>
    <row r="1749" spans="1:13" hidden="1" outlineLevel="1" x14ac:dyDescent="0.3">
      <c r="A1749" s="15">
        <v>1745</v>
      </c>
      <c r="B1749" s="49">
        <f t="shared" si="172"/>
        <v>169699.47100000002</v>
      </c>
      <c r="C1749" s="41">
        <f t="shared" si="170"/>
        <v>254.55</v>
      </c>
      <c r="D1749" s="41"/>
      <c r="E1749" s="41">
        <f t="shared" si="169"/>
        <v>254.55</v>
      </c>
      <c r="F1749" s="41">
        <f t="shared" si="171"/>
        <v>241.82249999999999</v>
      </c>
      <c r="G1749" s="41">
        <f t="shared" si="167"/>
        <v>0</v>
      </c>
      <c r="H1749" s="41">
        <f t="shared" si="168"/>
        <v>169941.29350000003</v>
      </c>
      <c r="I1749" s="45"/>
      <c r="J1749" s="46"/>
      <c r="K1749" s="45"/>
      <c r="M1749" s="127"/>
    </row>
    <row r="1750" spans="1:13" hidden="1" outlineLevel="1" x14ac:dyDescent="0.3">
      <c r="A1750" s="15">
        <v>1746</v>
      </c>
      <c r="B1750" s="49">
        <f t="shared" si="172"/>
        <v>169941.29350000003</v>
      </c>
      <c r="C1750" s="41">
        <f t="shared" si="170"/>
        <v>254.91</v>
      </c>
      <c r="D1750" s="41"/>
      <c r="E1750" s="41">
        <f t="shared" si="169"/>
        <v>254.91</v>
      </c>
      <c r="F1750" s="41">
        <f t="shared" si="171"/>
        <v>242.16449999999998</v>
      </c>
      <c r="G1750" s="41">
        <f t="shared" si="167"/>
        <v>0</v>
      </c>
      <c r="H1750" s="41">
        <f t="shared" si="168"/>
        <v>170183.45800000004</v>
      </c>
      <c r="I1750" s="45"/>
      <c r="J1750" s="46"/>
      <c r="K1750" s="45"/>
      <c r="M1750" s="127"/>
    </row>
    <row r="1751" spans="1:13" hidden="1" outlineLevel="1" x14ac:dyDescent="0.3">
      <c r="A1751" s="15">
        <v>1747</v>
      </c>
      <c r="B1751" s="49">
        <f t="shared" si="172"/>
        <v>170183.45800000004</v>
      </c>
      <c r="C1751" s="41">
        <f t="shared" si="170"/>
        <v>255.28</v>
      </c>
      <c r="D1751" s="41"/>
      <c r="E1751" s="41">
        <f t="shared" si="169"/>
        <v>255.28</v>
      </c>
      <c r="F1751" s="41">
        <f t="shared" si="171"/>
        <v>242.51599999999999</v>
      </c>
      <c r="G1751" s="41">
        <f t="shared" si="167"/>
        <v>0</v>
      </c>
      <c r="H1751" s="41">
        <f t="shared" si="168"/>
        <v>170425.97400000005</v>
      </c>
      <c r="I1751" s="45"/>
      <c r="J1751" s="46"/>
      <c r="K1751" s="45"/>
      <c r="M1751" s="127"/>
    </row>
    <row r="1752" spans="1:13" hidden="1" outlineLevel="1" x14ac:dyDescent="0.3">
      <c r="A1752" s="15">
        <v>1748</v>
      </c>
      <c r="B1752" s="49">
        <f t="shared" si="172"/>
        <v>170425.97400000005</v>
      </c>
      <c r="C1752" s="41">
        <f t="shared" si="170"/>
        <v>255.64</v>
      </c>
      <c r="D1752" s="41"/>
      <c r="E1752" s="41">
        <f t="shared" si="169"/>
        <v>255.64</v>
      </c>
      <c r="F1752" s="41">
        <f t="shared" si="171"/>
        <v>242.85799999999998</v>
      </c>
      <c r="G1752" s="41">
        <f t="shared" ref="G1752:G1815" si="173">IF(F1752&gt;0,0,E1752-F1752)</f>
        <v>0</v>
      </c>
      <c r="H1752" s="41">
        <f t="shared" si="168"/>
        <v>170668.83200000005</v>
      </c>
      <c r="I1752" s="45"/>
      <c r="J1752" s="46"/>
      <c r="K1752" s="45"/>
      <c r="M1752" s="127"/>
    </row>
    <row r="1753" spans="1:13" hidden="1" outlineLevel="1" x14ac:dyDescent="0.3">
      <c r="A1753" s="15">
        <v>1749</v>
      </c>
      <c r="B1753" s="49">
        <f t="shared" si="172"/>
        <v>170668.83200000005</v>
      </c>
      <c r="C1753" s="41">
        <f t="shared" si="170"/>
        <v>256</v>
      </c>
      <c r="D1753" s="41"/>
      <c r="E1753" s="41">
        <f t="shared" si="169"/>
        <v>256</v>
      </c>
      <c r="F1753" s="41">
        <f t="shared" si="171"/>
        <v>243.2</v>
      </c>
      <c r="G1753" s="41">
        <f t="shared" si="173"/>
        <v>0</v>
      </c>
      <c r="H1753" s="41">
        <f t="shared" si="168"/>
        <v>170912.03200000006</v>
      </c>
      <c r="I1753" s="45"/>
      <c r="J1753" s="46"/>
      <c r="K1753" s="45"/>
      <c r="M1753" s="127"/>
    </row>
    <row r="1754" spans="1:13" hidden="1" outlineLevel="1" x14ac:dyDescent="0.3">
      <c r="A1754" s="15">
        <v>1750</v>
      </c>
      <c r="B1754" s="49">
        <f t="shared" si="172"/>
        <v>170912.03200000006</v>
      </c>
      <c r="C1754" s="41">
        <f t="shared" si="170"/>
        <v>256.37</v>
      </c>
      <c r="D1754" s="41"/>
      <c r="E1754" s="41">
        <f t="shared" si="169"/>
        <v>256.37</v>
      </c>
      <c r="F1754" s="41">
        <f t="shared" si="171"/>
        <v>243.5515</v>
      </c>
      <c r="G1754" s="41">
        <f t="shared" si="173"/>
        <v>0</v>
      </c>
      <c r="H1754" s="41">
        <f t="shared" si="168"/>
        <v>171155.58350000007</v>
      </c>
      <c r="I1754" s="45"/>
      <c r="J1754" s="46"/>
      <c r="K1754" s="45"/>
      <c r="M1754" s="127"/>
    </row>
    <row r="1755" spans="1:13" hidden="1" outlineLevel="1" x14ac:dyDescent="0.3">
      <c r="A1755" s="15">
        <v>1751</v>
      </c>
      <c r="B1755" s="49">
        <f t="shared" si="172"/>
        <v>171155.58350000007</v>
      </c>
      <c r="C1755" s="41">
        <f t="shared" si="170"/>
        <v>256.73</v>
      </c>
      <c r="D1755" s="41"/>
      <c r="E1755" s="41">
        <f t="shared" si="169"/>
        <v>256.73</v>
      </c>
      <c r="F1755" s="41">
        <f t="shared" si="171"/>
        <v>243.89350000000002</v>
      </c>
      <c r="G1755" s="41">
        <f t="shared" si="173"/>
        <v>0</v>
      </c>
      <c r="H1755" s="41">
        <f t="shared" si="168"/>
        <v>171399.47700000007</v>
      </c>
      <c r="I1755" s="45"/>
      <c r="J1755" s="46"/>
      <c r="K1755" s="45"/>
      <c r="M1755" s="127"/>
    </row>
    <row r="1756" spans="1:13" hidden="1" outlineLevel="1" x14ac:dyDescent="0.3">
      <c r="A1756" s="15">
        <v>1752</v>
      </c>
      <c r="B1756" s="49">
        <f t="shared" si="172"/>
        <v>171399.47700000007</v>
      </c>
      <c r="C1756" s="41">
        <f t="shared" si="170"/>
        <v>257.10000000000002</v>
      </c>
      <c r="D1756" s="41"/>
      <c r="E1756" s="41">
        <f t="shared" si="169"/>
        <v>257.10000000000002</v>
      </c>
      <c r="F1756" s="41">
        <f t="shared" si="171"/>
        <v>244.245</v>
      </c>
      <c r="G1756" s="41">
        <f t="shared" si="173"/>
        <v>0</v>
      </c>
      <c r="H1756" s="41">
        <f t="shared" si="168"/>
        <v>171643.72200000007</v>
      </c>
      <c r="I1756" s="45"/>
      <c r="J1756" s="46"/>
      <c r="K1756" s="45"/>
      <c r="M1756" s="127"/>
    </row>
    <row r="1757" spans="1:13" hidden="1" outlineLevel="1" x14ac:dyDescent="0.3">
      <c r="A1757" s="15">
        <v>1753</v>
      </c>
      <c r="B1757" s="49">
        <f t="shared" si="172"/>
        <v>171643.72200000007</v>
      </c>
      <c r="C1757" s="41">
        <f t="shared" si="170"/>
        <v>257.47000000000003</v>
      </c>
      <c r="D1757" s="41"/>
      <c r="E1757" s="41">
        <f t="shared" si="169"/>
        <v>257.47000000000003</v>
      </c>
      <c r="F1757" s="41">
        <f t="shared" si="171"/>
        <v>244.59650000000002</v>
      </c>
      <c r="G1757" s="41">
        <f t="shared" si="173"/>
        <v>0</v>
      </c>
      <c r="H1757" s="41">
        <f t="shared" si="168"/>
        <v>171888.31850000008</v>
      </c>
      <c r="I1757" s="45"/>
      <c r="J1757" s="46"/>
      <c r="K1757" s="45"/>
      <c r="M1757" s="127"/>
    </row>
    <row r="1758" spans="1:13" hidden="1" outlineLevel="1" x14ac:dyDescent="0.3">
      <c r="A1758" s="15">
        <v>1754</v>
      </c>
      <c r="B1758" s="49">
        <f t="shared" si="172"/>
        <v>171888.31850000008</v>
      </c>
      <c r="C1758" s="41">
        <f t="shared" si="170"/>
        <v>257.83</v>
      </c>
      <c r="D1758" s="41"/>
      <c r="E1758" s="41">
        <f t="shared" si="169"/>
        <v>257.83</v>
      </c>
      <c r="F1758" s="41">
        <f t="shared" si="171"/>
        <v>244.93849999999998</v>
      </c>
      <c r="G1758" s="41">
        <f t="shared" si="173"/>
        <v>0</v>
      </c>
      <c r="H1758" s="41">
        <f t="shared" si="168"/>
        <v>172133.25700000007</v>
      </c>
      <c r="I1758" s="45"/>
      <c r="J1758" s="46"/>
      <c r="K1758" s="45"/>
      <c r="M1758" s="127"/>
    </row>
    <row r="1759" spans="1:13" hidden="1" outlineLevel="1" x14ac:dyDescent="0.3">
      <c r="A1759" s="15">
        <v>1755</v>
      </c>
      <c r="B1759" s="49">
        <f t="shared" si="172"/>
        <v>172133.25700000007</v>
      </c>
      <c r="C1759" s="41">
        <f t="shared" si="170"/>
        <v>258.2</v>
      </c>
      <c r="D1759" s="41"/>
      <c r="E1759" s="41">
        <f t="shared" si="169"/>
        <v>258.2</v>
      </c>
      <c r="F1759" s="41">
        <f t="shared" si="171"/>
        <v>245.28999999999996</v>
      </c>
      <c r="G1759" s="41">
        <f t="shared" si="173"/>
        <v>0</v>
      </c>
      <c r="H1759" s="41">
        <f t="shared" si="168"/>
        <v>172378.54700000008</v>
      </c>
      <c r="I1759" s="45"/>
      <c r="J1759" s="46"/>
      <c r="K1759" s="45"/>
      <c r="M1759" s="127"/>
    </row>
    <row r="1760" spans="1:13" hidden="1" outlineLevel="1" x14ac:dyDescent="0.3">
      <c r="A1760" s="15">
        <v>1756</v>
      </c>
      <c r="B1760" s="49">
        <f t="shared" si="172"/>
        <v>172378.54700000008</v>
      </c>
      <c r="C1760" s="41">
        <f t="shared" si="170"/>
        <v>258.57</v>
      </c>
      <c r="D1760" s="41"/>
      <c r="E1760" s="41">
        <f t="shared" si="169"/>
        <v>258.57</v>
      </c>
      <c r="F1760" s="41">
        <f t="shared" si="171"/>
        <v>245.64149999999998</v>
      </c>
      <c r="G1760" s="41">
        <f t="shared" si="173"/>
        <v>0</v>
      </c>
      <c r="H1760" s="41">
        <f t="shared" si="168"/>
        <v>172624.18850000008</v>
      </c>
      <c r="I1760" s="45"/>
      <c r="J1760" s="46"/>
      <c r="K1760" s="45"/>
      <c r="M1760" s="127"/>
    </row>
    <row r="1761" spans="1:13" hidden="1" outlineLevel="1" x14ac:dyDescent="0.3">
      <c r="A1761" s="15">
        <v>1757</v>
      </c>
      <c r="B1761" s="49">
        <f t="shared" si="172"/>
        <v>172624.18850000008</v>
      </c>
      <c r="C1761" s="41">
        <f t="shared" si="170"/>
        <v>258.94</v>
      </c>
      <c r="D1761" s="41"/>
      <c r="E1761" s="41">
        <f t="shared" si="169"/>
        <v>258.94</v>
      </c>
      <c r="F1761" s="41">
        <f t="shared" si="171"/>
        <v>245.99299999999999</v>
      </c>
      <c r="G1761" s="41">
        <f t="shared" si="173"/>
        <v>0</v>
      </c>
      <c r="H1761" s="41">
        <f t="shared" si="168"/>
        <v>172870.18150000006</v>
      </c>
      <c r="I1761" s="45"/>
      <c r="J1761" s="46"/>
      <c r="K1761" s="45"/>
      <c r="M1761" s="127"/>
    </row>
    <row r="1762" spans="1:13" hidden="1" outlineLevel="1" x14ac:dyDescent="0.3">
      <c r="A1762" s="15">
        <v>1758</v>
      </c>
      <c r="B1762" s="49">
        <f t="shared" si="172"/>
        <v>172870.18150000006</v>
      </c>
      <c r="C1762" s="41">
        <f t="shared" si="170"/>
        <v>259.31</v>
      </c>
      <c r="D1762" s="41"/>
      <c r="E1762" s="41">
        <f t="shared" si="169"/>
        <v>259.31</v>
      </c>
      <c r="F1762" s="41">
        <f t="shared" si="171"/>
        <v>246.34449999999998</v>
      </c>
      <c r="G1762" s="41">
        <f t="shared" si="173"/>
        <v>0</v>
      </c>
      <c r="H1762" s="41">
        <f t="shared" ref="H1762:H1825" si="174">B1762+F1762+(D1762*gebuehr)</f>
        <v>173116.52600000007</v>
      </c>
      <c r="I1762" s="45"/>
      <c r="J1762" s="46"/>
      <c r="K1762" s="45"/>
      <c r="M1762" s="127"/>
    </row>
    <row r="1763" spans="1:13" hidden="1" outlineLevel="1" x14ac:dyDescent="0.3">
      <c r="A1763" s="15">
        <v>1759</v>
      </c>
      <c r="B1763" s="49">
        <f t="shared" si="172"/>
        <v>173116.52600000007</v>
      </c>
      <c r="C1763" s="41">
        <f t="shared" si="170"/>
        <v>259.67</v>
      </c>
      <c r="D1763" s="41"/>
      <c r="E1763" s="41">
        <f t="shared" si="169"/>
        <v>259.67</v>
      </c>
      <c r="F1763" s="41">
        <f t="shared" si="171"/>
        <v>246.6865</v>
      </c>
      <c r="G1763" s="41">
        <f t="shared" si="173"/>
        <v>0</v>
      </c>
      <c r="H1763" s="41">
        <f t="shared" si="174"/>
        <v>173363.21250000008</v>
      </c>
      <c r="I1763" s="45"/>
      <c r="J1763" s="46"/>
      <c r="K1763" s="45"/>
      <c r="M1763" s="127"/>
    </row>
    <row r="1764" spans="1:13" hidden="1" outlineLevel="1" x14ac:dyDescent="0.3">
      <c r="A1764" s="15">
        <v>1760</v>
      </c>
      <c r="B1764" s="49">
        <f t="shared" si="172"/>
        <v>173363.21250000008</v>
      </c>
      <c r="C1764" s="41">
        <f t="shared" si="170"/>
        <v>260.04000000000002</v>
      </c>
      <c r="D1764" s="41"/>
      <c r="E1764" s="41">
        <f t="shared" si="169"/>
        <v>260.04000000000002</v>
      </c>
      <c r="F1764" s="41">
        <f t="shared" si="171"/>
        <v>247.03800000000001</v>
      </c>
      <c r="G1764" s="41">
        <f t="shared" si="173"/>
        <v>0</v>
      </c>
      <c r="H1764" s="41">
        <f t="shared" si="174"/>
        <v>173610.25050000008</v>
      </c>
      <c r="I1764" s="45"/>
      <c r="J1764" s="46"/>
      <c r="K1764" s="45"/>
      <c r="M1764" s="127"/>
    </row>
    <row r="1765" spans="1:13" hidden="1" outlineLevel="1" x14ac:dyDescent="0.3">
      <c r="A1765" s="15">
        <v>1761</v>
      </c>
      <c r="B1765" s="49">
        <f t="shared" si="172"/>
        <v>173610.25050000008</v>
      </c>
      <c r="C1765" s="41">
        <f t="shared" si="170"/>
        <v>260.42</v>
      </c>
      <c r="D1765" s="41"/>
      <c r="E1765" s="41">
        <f t="shared" si="169"/>
        <v>260.42</v>
      </c>
      <c r="F1765" s="41">
        <f t="shared" si="171"/>
        <v>247.399</v>
      </c>
      <c r="G1765" s="41">
        <f t="shared" si="173"/>
        <v>0</v>
      </c>
      <c r="H1765" s="41">
        <f t="shared" si="174"/>
        <v>173857.64950000009</v>
      </c>
      <c r="I1765" s="45"/>
      <c r="J1765" s="46"/>
      <c r="K1765" s="45"/>
      <c r="M1765" s="127"/>
    </row>
    <row r="1766" spans="1:13" hidden="1" outlineLevel="1" x14ac:dyDescent="0.3">
      <c r="A1766" s="15">
        <v>1762</v>
      </c>
      <c r="B1766" s="49">
        <f t="shared" si="172"/>
        <v>173857.64950000009</v>
      </c>
      <c r="C1766" s="41">
        <f t="shared" si="170"/>
        <v>260.79000000000002</v>
      </c>
      <c r="D1766" s="41"/>
      <c r="E1766" s="41">
        <f t="shared" si="169"/>
        <v>260.79000000000002</v>
      </c>
      <c r="F1766" s="41">
        <f t="shared" si="171"/>
        <v>247.75050000000002</v>
      </c>
      <c r="G1766" s="41">
        <f t="shared" si="173"/>
        <v>0</v>
      </c>
      <c r="H1766" s="41">
        <f t="shared" si="174"/>
        <v>174105.40000000008</v>
      </c>
      <c r="I1766" s="45"/>
      <c r="J1766" s="46"/>
      <c r="K1766" s="45"/>
      <c r="M1766" s="127"/>
    </row>
    <row r="1767" spans="1:13" hidden="1" outlineLevel="1" x14ac:dyDescent="0.3">
      <c r="A1767" s="15">
        <v>1763</v>
      </c>
      <c r="B1767" s="49">
        <f t="shared" si="172"/>
        <v>174105.40000000008</v>
      </c>
      <c r="C1767" s="41">
        <f t="shared" si="170"/>
        <v>261.16000000000003</v>
      </c>
      <c r="D1767" s="41"/>
      <c r="E1767" s="41">
        <f t="shared" si="169"/>
        <v>261.16000000000003</v>
      </c>
      <c r="F1767" s="41">
        <f t="shared" si="171"/>
        <v>248.102</v>
      </c>
      <c r="G1767" s="41">
        <f t="shared" si="173"/>
        <v>0</v>
      </c>
      <c r="H1767" s="41">
        <f t="shared" si="174"/>
        <v>174353.50200000009</v>
      </c>
      <c r="I1767" s="45"/>
      <c r="J1767" s="46"/>
      <c r="K1767" s="45"/>
      <c r="M1767" s="127"/>
    </row>
    <row r="1768" spans="1:13" hidden="1" outlineLevel="1" x14ac:dyDescent="0.3">
      <c r="A1768" s="15">
        <v>1764</v>
      </c>
      <c r="B1768" s="49">
        <f t="shared" si="172"/>
        <v>174353.50200000009</v>
      </c>
      <c r="C1768" s="41">
        <f t="shared" si="170"/>
        <v>261.52999999999997</v>
      </c>
      <c r="D1768" s="41"/>
      <c r="E1768" s="41">
        <f t="shared" si="169"/>
        <v>261.52999999999997</v>
      </c>
      <c r="F1768" s="41">
        <f t="shared" si="171"/>
        <v>248.45349999999996</v>
      </c>
      <c r="G1768" s="41">
        <f t="shared" si="173"/>
        <v>0</v>
      </c>
      <c r="H1768" s="41">
        <f t="shared" si="174"/>
        <v>174601.9555000001</v>
      </c>
      <c r="I1768" s="45"/>
      <c r="J1768" s="46"/>
      <c r="K1768" s="45"/>
      <c r="M1768" s="127"/>
    </row>
    <row r="1769" spans="1:13" hidden="1" outlineLevel="1" x14ac:dyDescent="0.3">
      <c r="A1769" s="15">
        <v>1765</v>
      </c>
      <c r="B1769" s="49">
        <f t="shared" si="172"/>
        <v>174601.9555000001</v>
      </c>
      <c r="C1769" s="41">
        <f t="shared" si="170"/>
        <v>261.89999999999998</v>
      </c>
      <c r="D1769" s="41"/>
      <c r="E1769" s="41">
        <f t="shared" si="169"/>
        <v>261.89999999999998</v>
      </c>
      <c r="F1769" s="41">
        <f t="shared" si="171"/>
        <v>248.80499999999998</v>
      </c>
      <c r="G1769" s="41">
        <f t="shared" si="173"/>
        <v>0</v>
      </c>
      <c r="H1769" s="41">
        <f t="shared" si="174"/>
        <v>174850.76050000009</v>
      </c>
      <c r="I1769" s="45"/>
      <c r="J1769" s="46"/>
      <c r="K1769" s="45"/>
      <c r="M1769" s="127"/>
    </row>
    <row r="1770" spans="1:13" hidden="1" outlineLevel="1" x14ac:dyDescent="0.3">
      <c r="A1770" s="15">
        <v>1766</v>
      </c>
      <c r="B1770" s="49">
        <f t="shared" si="172"/>
        <v>174850.76050000009</v>
      </c>
      <c r="C1770" s="41">
        <f t="shared" si="170"/>
        <v>262.27999999999997</v>
      </c>
      <c r="D1770" s="41"/>
      <c r="E1770" s="41">
        <f t="shared" si="169"/>
        <v>262.27999999999997</v>
      </c>
      <c r="F1770" s="41">
        <f t="shared" si="171"/>
        <v>249.16599999999997</v>
      </c>
      <c r="G1770" s="41">
        <f t="shared" si="173"/>
        <v>0</v>
      </c>
      <c r="H1770" s="41">
        <f t="shared" si="174"/>
        <v>175099.92650000009</v>
      </c>
      <c r="I1770" s="45"/>
      <c r="J1770" s="46"/>
      <c r="K1770" s="45"/>
      <c r="M1770" s="127"/>
    </row>
    <row r="1771" spans="1:13" hidden="1" outlineLevel="1" x14ac:dyDescent="0.3">
      <c r="A1771" s="15">
        <v>1767</v>
      </c>
      <c r="B1771" s="49">
        <f t="shared" si="172"/>
        <v>175099.92650000009</v>
      </c>
      <c r="C1771" s="41">
        <f t="shared" si="170"/>
        <v>262.64999999999998</v>
      </c>
      <c r="D1771" s="41"/>
      <c r="E1771" s="41">
        <f t="shared" si="169"/>
        <v>262.64999999999998</v>
      </c>
      <c r="F1771" s="41">
        <f t="shared" si="171"/>
        <v>249.51749999999996</v>
      </c>
      <c r="G1771" s="41">
        <f t="shared" si="173"/>
        <v>0</v>
      </c>
      <c r="H1771" s="41">
        <f t="shared" si="174"/>
        <v>175349.44400000008</v>
      </c>
      <c r="I1771" s="45"/>
      <c r="J1771" s="46"/>
      <c r="K1771" s="45"/>
      <c r="M1771" s="127"/>
    </row>
    <row r="1772" spans="1:13" hidden="1" outlineLevel="1" x14ac:dyDescent="0.3">
      <c r="A1772" s="15">
        <v>1768</v>
      </c>
      <c r="B1772" s="49">
        <f t="shared" si="172"/>
        <v>175349.44400000008</v>
      </c>
      <c r="C1772" s="41">
        <f t="shared" si="170"/>
        <v>263.02</v>
      </c>
      <c r="D1772" s="41"/>
      <c r="E1772" s="41">
        <f t="shared" si="169"/>
        <v>263.02</v>
      </c>
      <c r="F1772" s="41">
        <f t="shared" si="171"/>
        <v>249.86899999999997</v>
      </c>
      <c r="G1772" s="41">
        <f t="shared" si="173"/>
        <v>0</v>
      </c>
      <c r="H1772" s="41">
        <f t="shared" si="174"/>
        <v>175599.31300000008</v>
      </c>
      <c r="I1772" s="45"/>
      <c r="J1772" s="46"/>
      <c r="K1772" s="45"/>
      <c r="M1772" s="127"/>
    </row>
    <row r="1773" spans="1:13" hidden="1" outlineLevel="1" x14ac:dyDescent="0.3">
      <c r="A1773" s="15">
        <v>1769</v>
      </c>
      <c r="B1773" s="49">
        <f t="shared" si="172"/>
        <v>175599.31300000008</v>
      </c>
      <c r="C1773" s="41">
        <f t="shared" si="170"/>
        <v>263.39999999999998</v>
      </c>
      <c r="D1773" s="41"/>
      <c r="E1773" s="41">
        <f t="shared" si="169"/>
        <v>263.39999999999998</v>
      </c>
      <c r="F1773" s="41">
        <f t="shared" si="171"/>
        <v>250.22999999999996</v>
      </c>
      <c r="G1773" s="41">
        <f t="shared" si="173"/>
        <v>0</v>
      </c>
      <c r="H1773" s="41">
        <f t="shared" si="174"/>
        <v>175849.54300000009</v>
      </c>
      <c r="I1773" s="45"/>
      <c r="J1773" s="46"/>
      <c r="K1773" s="45"/>
      <c r="M1773" s="127"/>
    </row>
    <row r="1774" spans="1:13" hidden="1" outlineLevel="1" x14ac:dyDescent="0.3">
      <c r="A1774" s="15">
        <v>1770</v>
      </c>
      <c r="B1774" s="49">
        <f t="shared" si="172"/>
        <v>175849.54300000009</v>
      </c>
      <c r="C1774" s="41">
        <f t="shared" si="170"/>
        <v>263.77</v>
      </c>
      <c r="D1774" s="41">
        <f>D1564</f>
        <v>200</v>
      </c>
      <c r="E1774" s="41">
        <f t="shared" si="169"/>
        <v>263.77</v>
      </c>
      <c r="F1774" s="41">
        <f t="shared" si="171"/>
        <v>250.58149999999998</v>
      </c>
      <c r="G1774" s="41">
        <f t="shared" si="173"/>
        <v>0</v>
      </c>
      <c r="H1774" s="41">
        <f t="shared" si="174"/>
        <v>176290.12450000009</v>
      </c>
      <c r="I1774" s="47">
        <f>D1774+I1744</f>
        <v>21800</v>
      </c>
      <c r="J1774" s="41"/>
      <c r="K1774" s="45"/>
      <c r="M1774" s="127"/>
    </row>
    <row r="1775" spans="1:13" hidden="1" outlineLevel="1" x14ac:dyDescent="0.3">
      <c r="A1775" s="15">
        <v>1771</v>
      </c>
      <c r="B1775" s="49">
        <f t="shared" si="172"/>
        <v>176290.12450000009</v>
      </c>
      <c r="C1775" s="41">
        <f t="shared" si="170"/>
        <v>264.44</v>
      </c>
      <c r="D1775" s="41"/>
      <c r="E1775" s="41">
        <f t="shared" si="169"/>
        <v>264.44</v>
      </c>
      <c r="F1775" s="41">
        <f t="shared" si="171"/>
        <v>251.21799999999999</v>
      </c>
      <c r="G1775" s="41">
        <f t="shared" si="173"/>
        <v>0</v>
      </c>
      <c r="H1775" s="41">
        <f t="shared" si="174"/>
        <v>176541.34250000009</v>
      </c>
      <c r="I1775" s="45"/>
      <c r="J1775" s="46"/>
      <c r="K1775" s="45"/>
      <c r="M1775" s="127"/>
    </row>
    <row r="1776" spans="1:13" hidden="1" outlineLevel="1" x14ac:dyDescent="0.3">
      <c r="A1776" s="15">
        <v>1772</v>
      </c>
      <c r="B1776" s="49">
        <f t="shared" si="172"/>
        <v>176541.34250000009</v>
      </c>
      <c r="C1776" s="41">
        <f t="shared" si="170"/>
        <v>264.81</v>
      </c>
      <c r="D1776" s="41"/>
      <c r="E1776" s="41">
        <f t="shared" si="169"/>
        <v>264.81</v>
      </c>
      <c r="F1776" s="41">
        <f t="shared" si="171"/>
        <v>251.56949999999998</v>
      </c>
      <c r="G1776" s="41">
        <f t="shared" si="173"/>
        <v>0</v>
      </c>
      <c r="H1776" s="41">
        <f t="shared" si="174"/>
        <v>176792.9120000001</v>
      </c>
      <c r="I1776" s="45"/>
      <c r="J1776" s="46"/>
      <c r="K1776" s="45"/>
      <c r="M1776" s="127"/>
    </row>
    <row r="1777" spans="1:13" hidden="1" outlineLevel="1" x14ac:dyDescent="0.3">
      <c r="A1777" s="15">
        <v>1773</v>
      </c>
      <c r="B1777" s="49">
        <f t="shared" si="172"/>
        <v>176792.9120000001</v>
      </c>
      <c r="C1777" s="41">
        <f t="shared" si="170"/>
        <v>265.19</v>
      </c>
      <c r="D1777" s="41"/>
      <c r="E1777" s="41">
        <f t="shared" si="169"/>
        <v>265.19</v>
      </c>
      <c r="F1777" s="41">
        <f t="shared" si="171"/>
        <v>251.93049999999999</v>
      </c>
      <c r="G1777" s="41">
        <f t="shared" si="173"/>
        <v>0</v>
      </c>
      <c r="H1777" s="41">
        <f t="shared" si="174"/>
        <v>177044.84250000009</v>
      </c>
      <c r="I1777" s="45"/>
      <c r="J1777" s="46"/>
      <c r="K1777" s="45"/>
      <c r="M1777" s="127"/>
    </row>
    <row r="1778" spans="1:13" hidden="1" outlineLevel="1" x14ac:dyDescent="0.3">
      <c r="A1778" s="15">
        <v>1774</v>
      </c>
      <c r="B1778" s="49">
        <f t="shared" si="172"/>
        <v>177044.84250000009</v>
      </c>
      <c r="C1778" s="41">
        <f t="shared" si="170"/>
        <v>265.57</v>
      </c>
      <c r="D1778" s="41"/>
      <c r="E1778" s="41">
        <f t="shared" si="169"/>
        <v>265.57</v>
      </c>
      <c r="F1778" s="41">
        <f t="shared" si="171"/>
        <v>252.29149999999998</v>
      </c>
      <c r="G1778" s="41">
        <f t="shared" si="173"/>
        <v>0</v>
      </c>
      <c r="H1778" s="41">
        <f t="shared" si="174"/>
        <v>177297.13400000008</v>
      </c>
      <c r="I1778" s="45"/>
      <c r="J1778" s="46"/>
      <c r="K1778" s="45"/>
      <c r="M1778" s="127"/>
    </row>
    <row r="1779" spans="1:13" hidden="1" outlineLevel="1" x14ac:dyDescent="0.3">
      <c r="A1779" s="15">
        <v>1775</v>
      </c>
      <c r="B1779" s="49">
        <f t="shared" si="172"/>
        <v>177297.13400000008</v>
      </c>
      <c r="C1779" s="41">
        <f t="shared" si="170"/>
        <v>265.95</v>
      </c>
      <c r="D1779" s="41"/>
      <c r="E1779" s="41">
        <f t="shared" si="169"/>
        <v>265.95</v>
      </c>
      <c r="F1779" s="41">
        <f t="shared" si="171"/>
        <v>252.65249999999997</v>
      </c>
      <c r="G1779" s="41">
        <f t="shared" si="173"/>
        <v>0</v>
      </c>
      <c r="H1779" s="41">
        <f t="shared" si="174"/>
        <v>177549.78650000007</v>
      </c>
      <c r="I1779" s="45"/>
      <c r="J1779" s="46"/>
      <c r="K1779" s="45"/>
      <c r="M1779" s="127"/>
    </row>
    <row r="1780" spans="1:13" hidden="1" outlineLevel="1" x14ac:dyDescent="0.3">
      <c r="A1780" s="15">
        <v>1776</v>
      </c>
      <c r="B1780" s="49">
        <f t="shared" si="172"/>
        <v>177549.78650000007</v>
      </c>
      <c r="C1780" s="41">
        <f t="shared" si="170"/>
        <v>266.32</v>
      </c>
      <c r="D1780" s="41"/>
      <c r="E1780" s="41">
        <f t="shared" si="169"/>
        <v>266.32</v>
      </c>
      <c r="F1780" s="41">
        <f t="shared" si="171"/>
        <v>253.00399999999999</v>
      </c>
      <c r="G1780" s="41">
        <f t="shared" si="173"/>
        <v>0</v>
      </c>
      <c r="H1780" s="41">
        <f t="shared" si="174"/>
        <v>177802.79050000006</v>
      </c>
      <c r="I1780" s="45"/>
      <c r="J1780" s="46"/>
      <c r="K1780" s="45"/>
      <c r="M1780" s="127"/>
    </row>
    <row r="1781" spans="1:13" hidden="1" outlineLevel="1" x14ac:dyDescent="0.3">
      <c r="A1781" s="15">
        <v>1777</v>
      </c>
      <c r="B1781" s="49">
        <f t="shared" si="172"/>
        <v>177802.79050000006</v>
      </c>
      <c r="C1781" s="41">
        <f t="shared" si="170"/>
        <v>266.7</v>
      </c>
      <c r="D1781" s="41"/>
      <c r="E1781" s="41">
        <f t="shared" si="169"/>
        <v>266.7</v>
      </c>
      <c r="F1781" s="41">
        <f t="shared" si="171"/>
        <v>253.36499999999998</v>
      </c>
      <c r="G1781" s="41">
        <f t="shared" si="173"/>
        <v>0</v>
      </c>
      <c r="H1781" s="41">
        <f t="shared" si="174"/>
        <v>178056.15550000005</v>
      </c>
      <c r="I1781" s="45"/>
      <c r="J1781" s="46"/>
      <c r="K1781" s="45"/>
      <c r="M1781" s="127"/>
    </row>
    <row r="1782" spans="1:13" hidden="1" outlineLevel="1" x14ac:dyDescent="0.3">
      <c r="A1782" s="15">
        <v>1778</v>
      </c>
      <c r="B1782" s="49">
        <f t="shared" si="172"/>
        <v>178056.15550000005</v>
      </c>
      <c r="C1782" s="41">
        <f t="shared" si="170"/>
        <v>267.08</v>
      </c>
      <c r="D1782" s="41"/>
      <c r="E1782" s="41">
        <f t="shared" si="169"/>
        <v>267.08</v>
      </c>
      <c r="F1782" s="41">
        <f t="shared" si="171"/>
        <v>253.72599999999997</v>
      </c>
      <c r="G1782" s="41">
        <f t="shared" si="173"/>
        <v>0</v>
      </c>
      <c r="H1782" s="41">
        <f t="shared" si="174"/>
        <v>178309.88150000005</v>
      </c>
      <c r="I1782" s="45"/>
      <c r="J1782" s="46"/>
      <c r="K1782" s="45"/>
      <c r="M1782" s="127"/>
    </row>
    <row r="1783" spans="1:13" hidden="1" outlineLevel="1" x14ac:dyDescent="0.3">
      <c r="A1783" s="15">
        <v>1779</v>
      </c>
      <c r="B1783" s="49">
        <f t="shared" si="172"/>
        <v>178309.88150000005</v>
      </c>
      <c r="C1783" s="41">
        <f t="shared" si="170"/>
        <v>267.45999999999998</v>
      </c>
      <c r="D1783" s="41"/>
      <c r="E1783" s="41">
        <f t="shared" si="169"/>
        <v>267.45999999999998</v>
      </c>
      <c r="F1783" s="41">
        <f t="shared" si="171"/>
        <v>254.08699999999996</v>
      </c>
      <c r="G1783" s="41">
        <f t="shared" si="173"/>
        <v>0</v>
      </c>
      <c r="H1783" s="41">
        <f t="shared" si="174"/>
        <v>178563.96850000005</v>
      </c>
      <c r="I1783" s="45"/>
      <c r="J1783" s="46"/>
      <c r="K1783" s="45"/>
      <c r="M1783" s="127"/>
    </row>
    <row r="1784" spans="1:13" hidden="1" outlineLevel="1" x14ac:dyDescent="0.3">
      <c r="A1784" s="15">
        <v>1780</v>
      </c>
      <c r="B1784" s="49">
        <f t="shared" si="172"/>
        <v>178563.96850000005</v>
      </c>
      <c r="C1784" s="41">
        <f t="shared" si="170"/>
        <v>267.85000000000002</v>
      </c>
      <c r="D1784" s="41"/>
      <c r="E1784" s="41">
        <f t="shared" si="169"/>
        <v>267.85000000000002</v>
      </c>
      <c r="F1784" s="41">
        <f t="shared" si="171"/>
        <v>254.45750000000001</v>
      </c>
      <c r="G1784" s="41">
        <f t="shared" si="173"/>
        <v>0</v>
      </c>
      <c r="H1784" s="41">
        <f t="shared" si="174"/>
        <v>178818.42600000004</v>
      </c>
      <c r="I1784" s="45"/>
      <c r="J1784" s="46"/>
      <c r="K1784" s="45"/>
      <c r="M1784" s="127"/>
    </row>
    <row r="1785" spans="1:13" hidden="1" outlineLevel="1" x14ac:dyDescent="0.3">
      <c r="A1785" s="15">
        <v>1781</v>
      </c>
      <c r="B1785" s="49">
        <f t="shared" si="172"/>
        <v>178818.42600000004</v>
      </c>
      <c r="C1785" s="41">
        <f t="shared" si="170"/>
        <v>268.23</v>
      </c>
      <c r="D1785" s="41"/>
      <c r="E1785" s="41">
        <f t="shared" si="169"/>
        <v>268.23</v>
      </c>
      <c r="F1785" s="41">
        <f t="shared" si="171"/>
        <v>254.8185</v>
      </c>
      <c r="G1785" s="41">
        <f t="shared" si="173"/>
        <v>0</v>
      </c>
      <c r="H1785" s="41">
        <f t="shared" si="174"/>
        <v>179073.24450000003</v>
      </c>
      <c r="I1785" s="45"/>
      <c r="J1785" s="46"/>
      <c r="K1785" s="45"/>
      <c r="M1785" s="127"/>
    </row>
    <row r="1786" spans="1:13" hidden="1" outlineLevel="1" x14ac:dyDescent="0.3">
      <c r="A1786" s="15">
        <v>1782</v>
      </c>
      <c r="B1786" s="49">
        <f t="shared" si="172"/>
        <v>179073.24450000003</v>
      </c>
      <c r="C1786" s="41">
        <f t="shared" si="170"/>
        <v>268.61</v>
      </c>
      <c r="D1786" s="41"/>
      <c r="E1786" s="41">
        <f t="shared" si="169"/>
        <v>268.61</v>
      </c>
      <c r="F1786" s="41">
        <f t="shared" si="171"/>
        <v>255.17949999999999</v>
      </c>
      <c r="G1786" s="41">
        <f t="shared" si="173"/>
        <v>0</v>
      </c>
      <c r="H1786" s="41">
        <f t="shared" si="174"/>
        <v>179328.42400000003</v>
      </c>
      <c r="I1786" s="45"/>
      <c r="J1786" s="46"/>
      <c r="K1786" s="45"/>
      <c r="M1786" s="127"/>
    </row>
    <row r="1787" spans="1:13" hidden="1" outlineLevel="1" x14ac:dyDescent="0.3">
      <c r="A1787" s="15">
        <v>1783</v>
      </c>
      <c r="B1787" s="49">
        <f t="shared" si="172"/>
        <v>179328.42400000003</v>
      </c>
      <c r="C1787" s="41">
        <f t="shared" si="170"/>
        <v>268.99</v>
      </c>
      <c r="D1787" s="41"/>
      <c r="E1787" s="41">
        <f t="shared" si="169"/>
        <v>268.99</v>
      </c>
      <c r="F1787" s="41">
        <f t="shared" si="171"/>
        <v>255.54050000000001</v>
      </c>
      <c r="G1787" s="41">
        <f t="shared" si="173"/>
        <v>0</v>
      </c>
      <c r="H1787" s="41">
        <f t="shared" si="174"/>
        <v>179583.96450000003</v>
      </c>
      <c r="I1787" s="45"/>
      <c r="J1787" s="46"/>
      <c r="K1787" s="45"/>
      <c r="M1787" s="127"/>
    </row>
    <row r="1788" spans="1:13" hidden="1" outlineLevel="1" x14ac:dyDescent="0.3">
      <c r="A1788" s="15">
        <v>1784</v>
      </c>
      <c r="B1788" s="49">
        <f t="shared" si="172"/>
        <v>179583.96450000003</v>
      </c>
      <c r="C1788" s="41">
        <f t="shared" si="170"/>
        <v>269.38</v>
      </c>
      <c r="D1788" s="41"/>
      <c r="E1788" s="41">
        <f t="shared" si="169"/>
        <v>269.38</v>
      </c>
      <c r="F1788" s="41">
        <f t="shared" si="171"/>
        <v>255.91099999999997</v>
      </c>
      <c r="G1788" s="41">
        <f t="shared" si="173"/>
        <v>0</v>
      </c>
      <c r="H1788" s="41">
        <f t="shared" si="174"/>
        <v>179839.87550000002</v>
      </c>
      <c r="I1788" s="45"/>
      <c r="J1788" s="46"/>
      <c r="K1788" s="45"/>
      <c r="M1788" s="127"/>
    </row>
    <row r="1789" spans="1:13" hidden="1" outlineLevel="1" x14ac:dyDescent="0.3">
      <c r="A1789" s="15">
        <v>1785</v>
      </c>
      <c r="B1789" s="49">
        <f t="shared" si="172"/>
        <v>179839.87550000002</v>
      </c>
      <c r="C1789" s="41">
        <f t="shared" si="170"/>
        <v>269.76</v>
      </c>
      <c r="D1789" s="41"/>
      <c r="E1789" s="41">
        <f t="shared" si="169"/>
        <v>269.76</v>
      </c>
      <c r="F1789" s="41">
        <f t="shared" si="171"/>
        <v>256.27199999999999</v>
      </c>
      <c r="G1789" s="41">
        <f t="shared" si="173"/>
        <v>0</v>
      </c>
      <c r="H1789" s="41">
        <f t="shared" si="174"/>
        <v>180096.14750000002</v>
      </c>
      <c r="I1789" s="45"/>
      <c r="J1789" s="46"/>
      <c r="K1789" s="45"/>
      <c r="M1789" s="127"/>
    </row>
    <row r="1790" spans="1:13" hidden="1" outlineLevel="1" x14ac:dyDescent="0.3">
      <c r="A1790" s="15">
        <v>1786</v>
      </c>
      <c r="B1790" s="49">
        <f t="shared" si="172"/>
        <v>180096.14750000002</v>
      </c>
      <c r="C1790" s="41">
        <f t="shared" si="170"/>
        <v>270.14</v>
      </c>
      <c r="D1790" s="41"/>
      <c r="E1790" s="41">
        <f t="shared" si="169"/>
        <v>270.14</v>
      </c>
      <c r="F1790" s="41">
        <f t="shared" si="171"/>
        <v>256.63299999999998</v>
      </c>
      <c r="G1790" s="41">
        <f t="shared" si="173"/>
        <v>0</v>
      </c>
      <c r="H1790" s="41">
        <f t="shared" si="174"/>
        <v>180352.78050000002</v>
      </c>
      <c r="I1790" s="45"/>
      <c r="J1790" s="46"/>
      <c r="K1790" s="45"/>
      <c r="M1790" s="127"/>
    </row>
    <row r="1791" spans="1:13" hidden="1" outlineLevel="1" x14ac:dyDescent="0.3">
      <c r="A1791" s="15">
        <v>1787</v>
      </c>
      <c r="B1791" s="49">
        <f t="shared" si="172"/>
        <v>180352.78050000002</v>
      </c>
      <c r="C1791" s="41">
        <f t="shared" si="170"/>
        <v>270.52999999999997</v>
      </c>
      <c r="D1791" s="41"/>
      <c r="E1791" s="41">
        <f t="shared" si="169"/>
        <v>270.52999999999997</v>
      </c>
      <c r="F1791" s="41">
        <f t="shared" si="171"/>
        <v>257.00349999999997</v>
      </c>
      <c r="G1791" s="41">
        <f t="shared" si="173"/>
        <v>0</v>
      </c>
      <c r="H1791" s="41">
        <f t="shared" si="174"/>
        <v>180609.78400000001</v>
      </c>
      <c r="I1791" s="45"/>
      <c r="J1791" s="46"/>
      <c r="K1791" s="45"/>
      <c r="M1791" s="127"/>
    </row>
    <row r="1792" spans="1:13" hidden="1" outlineLevel="1" x14ac:dyDescent="0.3">
      <c r="A1792" s="15">
        <v>1788</v>
      </c>
      <c r="B1792" s="49">
        <f t="shared" si="172"/>
        <v>180609.78400000001</v>
      </c>
      <c r="C1792" s="41">
        <f t="shared" si="170"/>
        <v>270.91000000000003</v>
      </c>
      <c r="D1792" s="41"/>
      <c r="E1792" s="41">
        <f t="shared" si="169"/>
        <v>270.91000000000003</v>
      </c>
      <c r="F1792" s="41">
        <f t="shared" si="171"/>
        <v>257.36450000000002</v>
      </c>
      <c r="G1792" s="41">
        <f t="shared" si="173"/>
        <v>0</v>
      </c>
      <c r="H1792" s="41">
        <f t="shared" si="174"/>
        <v>180867.14850000001</v>
      </c>
      <c r="I1792" s="45"/>
      <c r="J1792" s="46"/>
      <c r="K1792" s="45"/>
      <c r="M1792" s="127"/>
    </row>
    <row r="1793" spans="1:13" hidden="1" outlineLevel="1" x14ac:dyDescent="0.3">
      <c r="A1793" s="15">
        <v>1789</v>
      </c>
      <c r="B1793" s="49">
        <f t="shared" si="172"/>
        <v>180867.14850000001</v>
      </c>
      <c r="C1793" s="41">
        <f t="shared" si="170"/>
        <v>271.3</v>
      </c>
      <c r="D1793" s="41"/>
      <c r="E1793" s="41">
        <f t="shared" si="169"/>
        <v>271.3</v>
      </c>
      <c r="F1793" s="41">
        <f t="shared" si="171"/>
        <v>257.73500000000001</v>
      </c>
      <c r="G1793" s="41">
        <f t="shared" si="173"/>
        <v>0</v>
      </c>
      <c r="H1793" s="41">
        <f t="shared" si="174"/>
        <v>181124.8835</v>
      </c>
      <c r="I1793" s="45"/>
      <c r="J1793" s="46"/>
      <c r="K1793" s="45"/>
      <c r="M1793" s="127"/>
    </row>
    <row r="1794" spans="1:13" hidden="1" outlineLevel="1" x14ac:dyDescent="0.3">
      <c r="A1794" s="15">
        <v>1790</v>
      </c>
      <c r="B1794" s="49">
        <f t="shared" si="172"/>
        <v>181124.8835</v>
      </c>
      <c r="C1794" s="41">
        <f t="shared" si="170"/>
        <v>271.69</v>
      </c>
      <c r="D1794" s="41"/>
      <c r="E1794" s="41">
        <f t="shared" si="169"/>
        <v>271.69</v>
      </c>
      <c r="F1794" s="41">
        <f t="shared" si="171"/>
        <v>258.10550000000001</v>
      </c>
      <c r="G1794" s="41">
        <f t="shared" si="173"/>
        <v>0</v>
      </c>
      <c r="H1794" s="41">
        <f t="shared" si="174"/>
        <v>181382.989</v>
      </c>
      <c r="I1794" s="45"/>
      <c r="J1794" s="46"/>
      <c r="K1794" s="45"/>
      <c r="M1794" s="127"/>
    </row>
    <row r="1795" spans="1:13" hidden="1" outlineLevel="1" x14ac:dyDescent="0.3">
      <c r="A1795" s="15">
        <v>1791</v>
      </c>
      <c r="B1795" s="49">
        <f t="shared" si="172"/>
        <v>181382.989</v>
      </c>
      <c r="C1795" s="41">
        <f t="shared" si="170"/>
        <v>272.07</v>
      </c>
      <c r="D1795" s="41"/>
      <c r="E1795" s="41">
        <f t="shared" si="169"/>
        <v>272.07</v>
      </c>
      <c r="F1795" s="41">
        <f t="shared" si="171"/>
        <v>258.4665</v>
      </c>
      <c r="G1795" s="41">
        <f t="shared" si="173"/>
        <v>0</v>
      </c>
      <c r="H1795" s="41">
        <f t="shared" si="174"/>
        <v>181641.45550000001</v>
      </c>
      <c r="I1795" s="45"/>
      <c r="J1795" s="46"/>
      <c r="K1795" s="45"/>
      <c r="M1795" s="127"/>
    </row>
    <row r="1796" spans="1:13" hidden="1" outlineLevel="1" x14ac:dyDescent="0.3">
      <c r="A1796" s="15">
        <v>1792</v>
      </c>
      <c r="B1796" s="49">
        <f t="shared" si="172"/>
        <v>181641.45550000001</v>
      </c>
      <c r="C1796" s="41">
        <f t="shared" si="170"/>
        <v>272.45999999999998</v>
      </c>
      <c r="D1796" s="41"/>
      <c r="E1796" s="41">
        <f t="shared" ref="E1796:E1859" si="175">C1796+G1795</f>
        <v>272.45999999999998</v>
      </c>
      <c r="F1796" s="41">
        <f t="shared" si="171"/>
        <v>258.83699999999999</v>
      </c>
      <c r="G1796" s="41">
        <f t="shared" si="173"/>
        <v>0</v>
      </c>
      <c r="H1796" s="41">
        <f t="shared" si="174"/>
        <v>181900.29250000001</v>
      </c>
      <c r="I1796" s="45"/>
      <c r="J1796" s="46"/>
      <c r="K1796" s="45"/>
      <c r="M1796" s="127"/>
    </row>
    <row r="1797" spans="1:13" hidden="1" outlineLevel="1" x14ac:dyDescent="0.3">
      <c r="A1797" s="15">
        <v>1793</v>
      </c>
      <c r="B1797" s="49">
        <f t="shared" si="172"/>
        <v>181900.29250000001</v>
      </c>
      <c r="C1797" s="41">
        <f t="shared" ref="C1797:C1860" si="176">ROUND(B1797*Ertrag/100,2)</f>
        <v>272.85000000000002</v>
      </c>
      <c r="D1797" s="41"/>
      <c r="E1797" s="41">
        <f t="shared" si="175"/>
        <v>272.85000000000002</v>
      </c>
      <c r="F1797" s="41">
        <f t="shared" ref="F1797:F1860" si="177">IF(E1797&lt;50,0,E1797*gebuehr)</f>
        <v>259.20749999999998</v>
      </c>
      <c r="G1797" s="41">
        <f t="shared" si="173"/>
        <v>0</v>
      </c>
      <c r="H1797" s="41">
        <f t="shared" si="174"/>
        <v>182159.5</v>
      </c>
      <c r="I1797" s="45"/>
      <c r="J1797" s="46"/>
      <c r="K1797" s="45"/>
      <c r="M1797" s="127"/>
    </row>
    <row r="1798" spans="1:13" hidden="1" outlineLevel="1" x14ac:dyDescent="0.3">
      <c r="A1798" s="15">
        <v>1794</v>
      </c>
      <c r="B1798" s="49">
        <f t="shared" si="172"/>
        <v>182159.5</v>
      </c>
      <c r="C1798" s="41">
        <f t="shared" si="176"/>
        <v>273.24</v>
      </c>
      <c r="D1798" s="41"/>
      <c r="E1798" s="41">
        <f t="shared" si="175"/>
        <v>273.24</v>
      </c>
      <c r="F1798" s="41">
        <f t="shared" si="177"/>
        <v>259.57799999999997</v>
      </c>
      <c r="G1798" s="41">
        <f t="shared" si="173"/>
        <v>0</v>
      </c>
      <c r="H1798" s="41">
        <f t="shared" si="174"/>
        <v>182419.07800000001</v>
      </c>
      <c r="I1798" s="45"/>
      <c r="J1798" s="46"/>
      <c r="K1798" s="45"/>
      <c r="M1798" s="127"/>
    </row>
    <row r="1799" spans="1:13" hidden="1" outlineLevel="1" x14ac:dyDescent="0.3">
      <c r="A1799" s="15">
        <v>1795</v>
      </c>
      <c r="B1799" s="49">
        <f t="shared" si="172"/>
        <v>182419.07800000001</v>
      </c>
      <c r="C1799" s="41">
        <f t="shared" si="176"/>
        <v>273.63</v>
      </c>
      <c r="D1799" s="41"/>
      <c r="E1799" s="41">
        <f t="shared" si="175"/>
        <v>273.63</v>
      </c>
      <c r="F1799" s="41">
        <f t="shared" si="177"/>
        <v>259.94849999999997</v>
      </c>
      <c r="G1799" s="41">
        <f t="shared" si="173"/>
        <v>0</v>
      </c>
      <c r="H1799" s="41">
        <f t="shared" si="174"/>
        <v>182679.02650000001</v>
      </c>
      <c r="I1799" s="45"/>
      <c r="J1799" s="46"/>
      <c r="K1799" s="45"/>
      <c r="M1799" s="127"/>
    </row>
    <row r="1800" spans="1:13" hidden="1" outlineLevel="1" x14ac:dyDescent="0.3">
      <c r="A1800" s="15">
        <v>1796</v>
      </c>
      <c r="B1800" s="49">
        <f t="shared" ref="B1800:B1863" si="178">H1799</f>
        <v>182679.02650000001</v>
      </c>
      <c r="C1800" s="41">
        <f t="shared" si="176"/>
        <v>274.02</v>
      </c>
      <c r="D1800" s="41"/>
      <c r="E1800" s="41">
        <f t="shared" si="175"/>
        <v>274.02</v>
      </c>
      <c r="F1800" s="41">
        <f t="shared" si="177"/>
        <v>260.31899999999996</v>
      </c>
      <c r="G1800" s="41">
        <f t="shared" si="173"/>
        <v>0</v>
      </c>
      <c r="H1800" s="41">
        <f t="shared" si="174"/>
        <v>182939.3455</v>
      </c>
      <c r="I1800" s="45"/>
      <c r="J1800" s="46"/>
      <c r="K1800" s="45"/>
      <c r="M1800" s="127"/>
    </row>
    <row r="1801" spans="1:13" hidden="1" outlineLevel="1" x14ac:dyDescent="0.3">
      <c r="A1801" s="15">
        <v>1797</v>
      </c>
      <c r="B1801" s="49">
        <f t="shared" si="178"/>
        <v>182939.3455</v>
      </c>
      <c r="C1801" s="41">
        <f t="shared" si="176"/>
        <v>274.41000000000003</v>
      </c>
      <c r="D1801" s="41"/>
      <c r="E1801" s="41">
        <f t="shared" si="175"/>
        <v>274.41000000000003</v>
      </c>
      <c r="F1801" s="41">
        <f t="shared" si="177"/>
        <v>260.68950000000001</v>
      </c>
      <c r="G1801" s="41">
        <f t="shared" si="173"/>
        <v>0</v>
      </c>
      <c r="H1801" s="41">
        <f t="shared" si="174"/>
        <v>183200.035</v>
      </c>
      <c r="I1801" s="45"/>
      <c r="J1801" s="46"/>
      <c r="K1801" s="45"/>
      <c r="M1801" s="127"/>
    </row>
    <row r="1802" spans="1:13" hidden="1" outlineLevel="1" x14ac:dyDescent="0.3">
      <c r="A1802" s="15">
        <v>1798</v>
      </c>
      <c r="B1802" s="49">
        <f t="shared" si="178"/>
        <v>183200.035</v>
      </c>
      <c r="C1802" s="41">
        <f t="shared" si="176"/>
        <v>274.8</v>
      </c>
      <c r="D1802" s="41"/>
      <c r="E1802" s="41">
        <f t="shared" si="175"/>
        <v>274.8</v>
      </c>
      <c r="F1802" s="41">
        <f t="shared" si="177"/>
        <v>261.06</v>
      </c>
      <c r="G1802" s="41">
        <f t="shared" si="173"/>
        <v>0</v>
      </c>
      <c r="H1802" s="41">
        <f t="shared" si="174"/>
        <v>183461.095</v>
      </c>
      <c r="I1802" s="45"/>
      <c r="J1802" s="46"/>
      <c r="K1802" s="45"/>
      <c r="M1802" s="127"/>
    </row>
    <row r="1803" spans="1:13" hidden="1" outlineLevel="1" x14ac:dyDescent="0.3">
      <c r="A1803" s="15">
        <v>1799</v>
      </c>
      <c r="B1803" s="49">
        <f t="shared" si="178"/>
        <v>183461.095</v>
      </c>
      <c r="C1803" s="41">
        <f t="shared" si="176"/>
        <v>275.19</v>
      </c>
      <c r="D1803" s="41"/>
      <c r="E1803" s="41">
        <f t="shared" si="175"/>
        <v>275.19</v>
      </c>
      <c r="F1803" s="41">
        <f t="shared" si="177"/>
        <v>261.43049999999999</v>
      </c>
      <c r="G1803" s="41">
        <f t="shared" si="173"/>
        <v>0</v>
      </c>
      <c r="H1803" s="41">
        <f t="shared" si="174"/>
        <v>183722.52549999999</v>
      </c>
      <c r="I1803" s="45"/>
      <c r="J1803" s="46"/>
      <c r="K1803" s="45"/>
      <c r="M1803" s="127"/>
    </row>
    <row r="1804" spans="1:13" hidden="1" outlineLevel="1" x14ac:dyDescent="0.3">
      <c r="A1804" s="15">
        <v>1800</v>
      </c>
      <c r="B1804" s="49">
        <f t="shared" si="178"/>
        <v>183722.52549999999</v>
      </c>
      <c r="C1804" s="41">
        <f t="shared" si="176"/>
        <v>275.58</v>
      </c>
      <c r="D1804" s="41">
        <f>D1564</f>
        <v>200</v>
      </c>
      <c r="E1804" s="41">
        <f t="shared" si="175"/>
        <v>275.58</v>
      </c>
      <c r="F1804" s="41">
        <f t="shared" si="177"/>
        <v>261.80099999999999</v>
      </c>
      <c r="G1804" s="41">
        <f t="shared" si="173"/>
        <v>0</v>
      </c>
      <c r="H1804" s="41">
        <f t="shared" si="174"/>
        <v>184174.3265</v>
      </c>
      <c r="I1804" s="47">
        <f>D1804+I1774</f>
        <v>22000</v>
      </c>
      <c r="J1804" s="41"/>
      <c r="K1804" s="45"/>
      <c r="M1804" s="127"/>
    </row>
    <row r="1805" spans="1:13" hidden="1" outlineLevel="1" x14ac:dyDescent="0.3">
      <c r="A1805" s="15">
        <v>1801</v>
      </c>
      <c r="B1805" s="49">
        <f t="shared" si="178"/>
        <v>184174.3265</v>
      </c>
      <c r="C1805" s="41">
        <f t="shared" si="176"/>
        <v>276.26</v>
      </c>
      <c r="D1805" s="41"/>
      <c r="E1805" s="41">
        <f t="shared" si="175"/>
        <v>276.26</v>
      </c>
      <c r="F1805" s="41">
        <f t="shared" si="177"/>
        <v>262.447</v>
      </c>
      <c r="G1805" s="41">
        <f t="shared" si="173"/>
        <v>0</v>
      </c>
      <c r="H1805" s="41">
        <f t="shared" si="174"/>
        <v>184436.77349999998</v>
      </c>
      <c r="I1805" s="45"/>
      <c r="J1805" s="46"/>
      <c r="K1805" s="45"/>
      <c r="M1805" s="127"/>
    </row>
    <row r="1806" spans="1:13" hidden="1" outlineLevel="1" x14ac:dyDescent="0.3">
      <c r="A1806" s="15">
        <v>1802</v>
      </c>
      <c r="B1806" s="49">
        <f t="shared" si="178"/>
        <v>184436.77349999998</v>
      </c>
      <c r="C1806" s="41">
        <f t="shared" si="176"/>
        <v>276.66000000000003</v>
      </c>
      <c r="D1806" s="41"/>
      <c r="E1806" s="41">
        <f t="shared" si="175"/>
        <v>276.66000000000003</v>
      </c>
      <c r="F1806" s="41">
        <f t="shared" si="177"/>
        <v>262.827</v>
      </c>
      <c r="G1806" s="41">
        <f t="shared" si="173"/>
        <v>0</v>
      </c>
      <c r="H1806" s="41">
        <f t="shared" si="174"/>
        <v>184699.60049999997</v>
      </c>
      <c r="I1806" s="45"/>
      <c r="J1806" s="46"/>
      <c r="K1806" s="45"/>
      <c r="M1806" s="127"/>
    </row>
    <row r="1807" spans="1:13" hidden="1" outlineLevel="1" x14ac:dyDescent="0.3">
      <c r="A1807" s="15">
        <v>1803</v>
      </c>
      <c r="B1807" s="49">
        <f t="shared" si="178"/>
        <v>184699.60049999997</v>
      </c>
      <c r="C1807" s="41">
        <f t="shared" si="176"/>
        <v>277.05</v>
      </c>
      <c r="D1807" s="41"/>
      <c r="E1807" s="41">
        <f t="shared" si="175"/>
        <v>277.05</v>
      </c>
      <c r="F1807" s="41">
        <f t="shared" si="177"/>
        <v>263.19749999999999</v>
      </c>
      <c r="G1807" s="41">
        <f t="shared" si="173"/>
        <v>0</v>
      </c>
      <c r="H1807" s="41">
        <f t="shared" si="174"/>
        <v>184962.79799999998</v>
      </c>
      <c r="I1807" s="45"/>
      <c r="J1807" s="46"/>
      <c r="K1807" s="45"/>
      <c r="M1807" s="127"/>
    </row>
    <row r="1808" spans="1:13" hidden="1" outlineLevel="1" x14ac:dyDescent="0.3">
      <c r="A1808" s="15">
        <v>1804</v>
      </c>
      <c r="B1808" s="49">
        <f t="shared" si="178"/>
        <v>184962.79799999998</v>
      </c>
      <c r="C1808" s="41">
        <f t="shared" si="176"/>
        <v>277.44</v>
      </c>
      <c r="D1808" s="41"/>
      <c r="E1808" s="41">
        <f t="shared" si="175"/>
        <v>277.44</v>
      </c>
      <c r="F1808" s="41">
        <f t="shared" si="177"/>
        <v>263.56799999999998</v>
      </c>
      <c r="G1808" s="41">
        <f t="shared" si="173"/>
        <v>0</v>
      </c>
      <c r="H1808" s="41">
        <f t="shared" si="174"/>
        <v>185226.36599999998</v>
      </c>
      <c r="I1808" s="45"/>
      <c r="J1808" s="46"/>
      <c r="K1808" s="45"/>
      <c r="M1808" s="127"/>
    </row>
    <row r="1809" spans="1:13" hidden="1" outlineLevel="1" x14ac:dyDescent="0.3">
      <c r="A1809" s="15">
        <v>1805</v>
      </c>
      <c r="B1809" s="49">
        <f t="shared" si="178"/>
        <v>185226.36599999998</v>
      </c>
      <c r="C1809" s="41">
        <f t="shared" si="176"/>
        <v>277.83999999999997</v>
      </c>
      <c r="D1809" s="41"/>
      <c r="E1809" s="41">
        <f t="shared" si="175"/>
        <v>277.83999999999997</v>
      </c>
      <c r="F1809" s="41">
        <f t="shared" si="177"/>
        <v>263.94799999999998</v>
      </c>
      <c r="G1809" s="41">
        <f t="shared" si="173"/>
        <v>0</v>
      </c>
      <c r="H1809" s="41">
        <f t="shared" si="174"/>
        <v>185490.31399999998</v>
      </c>
      <c r="I1809" s="45"/>
      <c r="J1809" s="46"/>
      <c r="K1809" s="45"/>
      <c r="M1809" s="127"/>
    </row>
    <row r="1810" spans="1:13" hidden="1" outlineLevel="1" x14ac:dyDescent="0.3">
      <c r="A1810" s="15">
        <v>1806</v>
      </c>
      <c r="B1810" s="49">
        <f t="shared" si="178"/>
        <v>185490.31399999998</v>
      </c>
      <c r="C1810" s="41">
        <f t="shared" si="176"/>
        <v>278.24</v>
      </c>
      <c r="D1810" s="41"/>
      <c r="E1810" s="41">
        <f t="shared" si="175"/>
        <v>278.24</v>
      </c>
      <c r="F1810" s="41">
        <f t="shared" si="177"/>
        <v>264.32799999999997</v>
      </c>
      <c r="G1810" s="41">
        <f t="shared" si="173"/>
        <v>0</v>
      </c>
      <c r="H1810" s="41">
        <f t="shared" si="174"/>
        <v>185754.64199999999</v>
      </c>
      <c r="I1810" s="45"/>
      <c r="J1810" s="46"/>
      <c r="K1810" s="45"/>
      <c r="M1810" s="127"/>
    </row>
    <row r="1811" spans="1:13" hidden="1" outlineLevel="1" x14ac:dyDescent="0.3">
      <c r="A1811" s="15">
        <v>1807</v>
      </c>
      <c r="B1811" s="49">
        <f t="shared" si="178"/>
        <v>185754.64199999999</v>
      </c>
      <c r="C1811" s="41">
        <f t="shared" si="176"/>
        <v>278.63</v>
      </c>
      <c r="D1811" s="41"/>
      <c r="E1811" s="41">
        <f t="shared" si="175"/>
        <v>278.63</v>
      </c>
      <c r="F1811" s="41">
        <f t="shared" si="177"/>
        <v>264.69849999999997</v>
      </c>
      <c r="G1811" s="41">
        <f t="shared" si="173"/>
        <v>0</v>
      </c>
      <c r="H1811" s="41">
        <f t="shared" si="174"/>
        <v>186019.34049999999</v>
      </c>
      <c r="I1811" s="45"/>
      <c r="J1811" s="46"/>
      <c r="K1811" s="45"/>
      <c r="M1811" s="127"/>
    </row>
    <row r="1812" spans="1:13" hidden="1" outlineLevel="1" x14ac:dyDescent="0.3">
      <c r="A1812" s="15">
        <v>1808</v>
      </c>
      <c r="B1812" s="49">
        <f t="shared" si="178"/>
        <v>186019.34049999999</v>
      </c>
      <c r="C1812" s="41">
        <f t="shared" si="176"/>
        <v>279.02999999999997</v>
      </c>
      <c r="D1812" s="41"/>
      <c r="E1812" s="41">
        <f t="shared" si="175"/>
        <v>279.02999999999997</v>
      </c>
      <c r="F1812" s="41">
        <f t="shared" si="177"/>
        <v>265.07849999999996</v>
      </c>
      <c r="G1812" s="41">
        <f t="shared" si="173"/>
        <v>0</v>
      </c>
      <c r="H1812" s="41">
        <f t="shared" si="174"/>
        <v>186284.41899999999</v>
      </c>
      <c r="I1812" s="45"/>
      <c r="J1812" s="46"/>
      <c r="K1812" s="45"/>
      <c r="M1812" s="127"/>
    </row>
    <row r="1813" spans="1:13" hidden="1" outlineLevel="1" x14ac:dyDescent="0.3">
      <c r="A1813" s="15">
        <v>1809</v>
      </c>
      <c r="B1813" s="49">
        <f t="shared" si="178"/>
        <v>186284.41899999999</v>
      </c>
      <c r="C1813" s="41">
        <f t="shared" si="176"/>
        <v>279.43</v>
      </c>
      <c r="D1813" s="41"/>
      <c r="E1813" s="41">
        <f t="shared" si="175"/>
        <v>279.43</v>
      </c>
      <c r="F1813" s="41">
        <f t="shared" si="177"/>
        <v>265.45850000000002</v>
      </c>
      <c r="G1813" s="41">
        <f t="shared" si="173"/>
        <v>0</v>
      </c>
      <c r="H1813" s="41">
        <f t="shared" si="174"/>
        <v>186549.8775</v>
      </c>
      <c r="I1813" s="45"/>
      <c r="J1813" s="46"/>
      <c r="K1813" s="45"/>
      <c r="M1813" s="127"/>
    </row>
    <row r="1814" spans="1:13" hidden="1" outlineLevel="1" x14ac:dyDescent="0.3">
      <c r="A1814" s="15">
        <v>1810</v>
      </c>
      <c r="B1814" s="49">
        <f t="shared" si="178"/>
        <v>186549.8775</v>
      </c>
      <c r="C1814" s="41">
        <f t="shared" si="176"/>
        <v>279.82</v>
      </c>
      <c r="D1814" s="41"/>
      <c r="E1814" s="41">
        <f t="shared" si="175"/>
        <v>279.82</v>
      </c>
      <c r="F1814" s="41">
        <f t="shared" si="177"/>
        <v>265.82900000000001</v>
      </c>
      <c r="G1814" s="41">
        <f t="shared" si="173"/>
        <v>0</v>
      </c>
      <c r="H1814" s="41">
        <f t="shared" si="174"/>
        <v>186815.7065</v>
      </c>
      <c r="I1814" s="45"/>
      <c r="J1814" s="46"/>
      <c r="K1814" s="45"/>
      <c r="M1814" s="127"/>
    </row>
    <row r="1815" spans="1:13" hidden="1" outlineLevel="1" x14ac:dyDescent="0.3">
      <c r="A1815" s="15">
        <v>1811</v>
      </c>
      <c r="B1815" s="49">
        <f t="shared" si="178"/>
        <v>186815.7065</v>
      </c>
      <c r="C1815" s="41">
        <f t="shared" si="176"/>
        <v>280.22000000000003</v>
      </c>
      <c r="D1815" s="41"/>
      <c r="E1815" s="41">
        <f t="shared" si="175"/>
        <v>280.22000000000003</v>
      </c>
      <c r="F1815" s="41">
        <f t="shared" si="177"/>
        <v>266.209</v>
      </c>
      <c r="G1815" s="41">
        <f t="shared" si="173"/>
        <v>0</v>
      </c>
      <c r="H1815" s="41">
        <f t="shared" si="174"/>
        <v>187081.9155</v>
      </c>
      <c r="I1815" s="45"/>
      <c r="J1815" s="46"/>
      <c r="K1815" s="45"/>
      <c r="M1815" s="127"/>
    </row>
    <row r="1816" spans="1:13" hidden="1" outlineLevel="1" x14ac:dyDescent="0.3">
      <c r="A1816" s="15">
        <v>1812</v>
      </c>
      <c r="B1816" s="49">
        <f t="shared" si="178"/>
        <v>187081.9155</v>
      </c>
      <c r="C1816" s="41">
        <f t="shared" si="176"/>
        <v>280.62</v>
      </c>
      <c r="D1816" s="41"/>
      <c r="E1816" s="41">
        <f t="shared" si="175"/>
        <v>280.62</v>
      </c>
      <c r="F1816" s="41">
        <f t="shared" si="177"/>
        <v>266.589</v>
      </c>
      <c r="G1816" s="41">
        <f t="shared" ref="G1816:G1879" si="179">IF(F1816&gt;0,0,E1816-F1816)</f>
        <v>0</v>
      </c>
      <c r="H1816" s="41">
        <f t="shared" si="174"/>
        <v>187348.50450000001</v>
      </c>
      <c r="I1816" s="45"/>
      <c r="J1816" s="46"/>
      <c r="K1816" s="45"/>
      <c r="M1816" s="127"/>
    </row>
    <row r="1817" spans="1:13" hidden="1" outlineLevel="1" x14ac:dyDescent="0.3">
      <c r="A1817" s="15">
        <v>1813</v>
      </c>
      <c r="B1817" s="49">
        <f t="shared" si="178"/>
        <v>187348.50450000001</v>
      </c>
      <c r="C1817" s="41">
        <f t="shared" si="176"/>
        <v>281.02</v>
      </c>
      <c r="D1817" s="41"/>
      <c r="E1817" s="41">
        <f t="shared" si="175"/>
        <v>281.02</v>
      </c>
      <c r="F1817" s="41">
        <f t="shared" si="177"/>
        <v>266.96899999999999</v>
      </c>
      <c r="G1817" s="41">
        <f t="shared" si="179"/>
        <v>0</v>
      </c>
      <c r="H1817" s="41">
        <f t="shared" si="174"/>
        <v>187615.47350000002</v>
      </c>
      <c r="I1817" s="45"/>
      <c r="J1817" s="46"/>
      <c r="K1817" s="45"/>
      <c r="M1817" s="127"/>
    </row>
    <row r="1818" spans="1:13" hidden="1" outlineLevel="1" x14ac:dyDescent="0.3">
      <c r="A1818" s="15">
        <v>1814</v>
      </c>
      <c r="B1818" s="49">
        <f t="shared" si="178"/>
        <v>187615.47350000002</v>
      </c>
      <c r="C1818" s="41">
        <f t="shared" si="176"/>
        <v>281.42</v>
      </c>
      <c r="D1818" s="41"/>
      <c r="E1818" s="41">
        <f t="shared" si="175"/>
        <v>281.42</v>
      </c>
      <c r="F1818" s="41">
        <f t="shared" si="177"/>
        <v>267.34899999999999</v>
      </c>
      <c r="G1818" s="41">
        <f t="shared" si="179"/>
        <v>0</v>
      </c>
      <c r="H1818" s="41">
        <f t="shared" si="174"/>
        <v>187882.82250000001</v>
      </c>
      <c r="I1818" s="45"/>
      <c r="J1818" s="46"/>
      <c r="K1818" s="45"/>
      <c r="M1818" s="127"/>
    </row>
    <row r="1819" spans="1:13" hidden="1" outlineLevel="1" x14ac:dyDescent="0.3">
      <c r="A1819" s="15">
        <v>1815</v>
      </c>
      <c r="B1819" s="49">
        <f t="shared" si="178"/>
        <v>187882.82250000001</v>
      </c>
      <c r="C1819" s="41">
        <f t="shared" si="176"/>
        <v>281.82</v>
      </c>
      <c r="D1819" s="41"/>
      <c r="E1819" s="41">
        <f t="shared" si="175"/>
        <v>281.82</v>
      </c>
      <c r="F1819" s="41">
        <f t="shared" si="177"/>
        <v>267.72899999999998</v>
      </c>
      <c r="G1819" s="41">
        <f t="shared" si="179"/>
        <v>0</v>
      </c>
      <c r="H1819" s="41">
        <f t="shared" si="174"/>
        <v>188150.5515</v>
      </c>
      <c r="I1819" s="45"/>
      <c r="J1819" s="46"/>
      <c r="K1819" s="45"/>
      <c r="M1819" s="127"/>
    </row>
    <row r="1820" spans="1:13" hidden="1" outlineLevel="1" x14ac:dyDescent="0.3">
      <c r="A1820" s="15">
        <v>1816</v>
      </c>
      <c r="B1820" s="49">
        <f t="shared" si="178"/>
        <v>188150.5515</v>
      </c>
      <c r="C1820" s="41">
        <f t="shared" si="176"/>
        <v>282.23</v>
      </c>
      <c r="D1820" s="41"/>
      <c r="E1820" s="41">
        <f t="shared" si="175"/>
        <v>282.23</v>
      </c>
      <c r="F1820" s="41">
        <f t="shared" si="177"/>
        <v>268.11849999999998</v>
      </c>
      <c r="G1820" s="41">
        <f t="shared" si="179"/>
        <v>0</v>
      </c>
      <c r="H1820" s="41">
        <f t="shared" si="174"/>
        <v>188418.67</v>
      </c>
      <c r="I1820" s="45"/>
      <c r="J1820" s="46"/>
      <c r="K1820" s="45"/>
      <c r="M1820" s="127"/>
    </row>
    <row r="1821" spans="1:13" hidden="1" outlineLevel="1" x14ac:dyDescent="0.3">
      <c r="A1821" s="15">
        <v>1817</v>
      </c>
      <c r="B1821" s="49">
        <f t="shared" si="178"/>
        <v>188418.67</v>
      </c>
      <c r="C1821" s="41">
        <f t="shared" si="176"/>
        <v>282.63</v>
      </c>
      <c r="D1821" s="41"/>
      <c r="E1821" s="41">
        <f t="shared" si="175"/>
        <v>282.63</v>
      </c>
      <c r="F1821" s="41">
        <f t="shared" si="177"/>
        <v>268.49849999999998</v>
      </c>
      <c r="G1821" s="41">
        <f t="shared" si="179"/>
        <v>0</v>
      </c>
      <c r="H1821" s="41">
        <f t="shared" si="174"/>
        <v>188687.1685</v>
      </c>
      <c r="I1821" s="45"/>
      <c r="J1821" s="46"/>
      <c r="K1821" s="45"/>
      <c r="M1821" s="127"/>
    </row>
    <row r="1822" spans="1:13" hidden="1" outlineLevel="1" x14ac:dyDescent="0.3">
      <c r="A1822" s="15">
        <v>1818</v>
      </c>
      <c r="B1822" s="49">
        <f t="shared" si="178"/>
        <v>188687.1685</v>
      </c>
      <c r="C1822" s="41">
        <f t="shared" si="176"/>
        <v>283.02999999999997</v>
      </c>
      <c r="D1822" s="41"/>
      <c r="E1822" s="41">
        <f t="shared" si="175"/>
        <v>283.02999999999997</v>
      </c>
      <c r="F1822" s="41">
        <f t="shared" si="177"/>
        <v>268.87849999999997</v>
      </c>
      <c r="G1822" s="41">
        <f t="shared" si="179"/>
        <v>0</v>
      </c>
      <c r="H1822" s="41">
        <f t="shared" si="174"/>
        <v>188956.04699999999</v>
      </c>
      <c r="I1822" s="45"/>
      <c r="J1822" s="46"/>
      <c r="K1822" s="45"/>
      <c r="M1822" s="127"/>
    </row>
    <row r="1823" spans="1:13" hidden="1" outlineLevel="1" x14ac:dyDescent="0.3">
      <c r="A1823" s="15">
        <v>1819</v>
      </c>
      <c r="B1823" s="49">
        <f t="shared" si="178"/>
        <v>188956.04699999999</v>
      </c>
      <c r="C1823" s="41">
        <f t="shared" si="176"/>
        <v>283.43</v>
      </c>
      <c r="D1823" s="41"/>
      <c r="E1823" s="41">
        <f t="shared" si="175"/>
        <v>283.43</v>
      </c>
      <c r="F1823" s="41">
        <f t="shared" si="177"/>
        <v>269.25849999999997</v>
      </c>
      <c r="G1823" s="41">
        <f t="shared" si="179"/>
        <v>0</v>
      </c>
      <c r="H1823" s="41">
        <f t="shared" si="174"/>
        <v>189225.30549999999</v>
      </c>
      <c r="I1823" s="45"/>
      <c r="J1823" s="46"/>
      <c r="K1823" s="45"/>
      <c r="M1823" s="127"/>
    </row>
    <row r="1824" spans="1:13" hidden="1" outlineLevel="1" x14ac:dyDescent="0.3">
      <c r="A1824" s="15">
        <v>1820</v>
      </c>
      <c r="B1824" s="49">
        <f t="shared" si="178"/>
        <v>189225.30549999999</v>
      </c>
      <c r="C1824" s="41">
        <f t="shared" si="176"/>
        <v>283.83999999999997</v>
      </c>
      <c r="D1824" s="41"/>
      <c r="E1824" s="41">
        <f t="shared" si="175"/>
        <v>283.83999999999997</v>
      </c>
      <c r="F1824" s="41">
        <f t="shared" si="177"/>
        <v>269.64799999999997</v>
      </c>
      <c r="G1824" s="41">
        <f t="shared" si="179"/>
        <v>0</v>
      </c>
      <c r="H1824" s="41">
        <f t="shared" si="174"/>
        <v>189494.95349999997</v>
      </c>
      <c r="I1824" s="45"/>
      <c r="J1824" s="46"/>
      <c r="K1824" s="45"/>
      <c r="M1824" s="127"/>
    </row>
    <row r="1825" spans="1:13" hidden="1" outlineLevel="1" x14ac:dyDescent="0.3">
      <c r="A1825" s="15">
        <v>1821</v>
      </c>
      <c r="B1825" s="49">
        <f t="shared" si="178"/>
        <v>189494.95349999997</v>
      </c>
      <c r="C1825" s="41">
        <f t="shared" si="176"/>
        <v>284.24</v>
      </c>
      <c r="D1825" s="41"/>
      <c r="E1825" s="41">
        <f t="shared" si="175"/>
        <v>284.24</v>
      </c>
      <c r="F1825" s="41">
        <f t="shared" si="177"/>
        <v>270.02800000000002</v>
      </c>
      <c r="G1825" s="41">
        <f t="shared" si="179"/>
        <v>0</v>
      </c>
      <c r="H1825" s="41">
        <f t="shared" si="174"/>
        <v>189764.98149999997</v>
      </c>
      <c r="I1825" s="45"/>
      <c r="J1825" s="46"/>
      <c r="K1825" s="45"/>
      <c r="M1825" s="127"/>
    </row>
    <row r="1826" spans="1:13" hidden="1" outlineLevel="1" x14ac:dyDescent="0.3">
      <c r="A1826" s="15">
        <v>1822</v>
      </c>
      <c r="B1826" s="49">
        <f t="shared" si="178"/>
        <v>189764.98149999997</v>
      </c>
      <c r="C1826" s="41">
        <f t="shared" si="176"/>
        <v>284.64999999999998</v>
      </c>
      <c r="D1826" s="41"/>
      <c r="E1826" s="41">
        <f t="shared" si="175"/>
        <v>284.64999999999998</v>
      </c>
      <c r="F1826" s="41">
        <f t="shared" si="177"/>
        <v>270.41749999999996</v>
      </c>
      <c r="G1826" s="41">
        <f t="shared" si="179"/>
        <v>0</v>
      </c>
      <c r="H1826" s="41">
        <f t="shared" ref="H1826:H1889" si="180">B1826+F1826+(D1826*gebuehr)</f>
        <v>190035.39899999998</v>
      </c>
      <c r="I1826" s="45"/>
      <c r="J1826" s="46"/>
      <c r="K1826" s="45"/>
      <c r="M1826" s="127"/>
    </row>
    <row r="1827" spans="1:13" hidden="1" outlineLevel="1" x14ac:dyDescent="0.3">
      <c r="A1827" s="15">
        <v>1823</v>
      </c>
      <c r="B1827" s="49">
        <f t="shared" si="178"/>
        <v>190035.39899999998</v>
      </c>
      <c r="C1827" s="41">
        <f t="shared" si="176"/>
        <v>285.05</v>
      </c>
      <c r="D1827" s="41"/>
      <c r="E1827" s="41">
        <f t="shared" si="175"/>
        <v>285.05</v>
      </c>
      <c r="F1827" s="41">
        <f t="shared" si="177"/>
        <v>270.79750000000001</v>
      </c>
      <c r="G1827" s="41">
        <f t="shared" si="179"/>
        <v>0</v>
      </c>
      <c r="H1827" s="41">
        <f t="shared" si="180"/>
        <v>190306.19649999996</v>
      </c>
      <c r="I1827" s="45"/>
      <c r="J1827" s="46"/>
      <c r="K1827" s="45"/>
      <c r="M1827" s="127"/>
    </row>
    <row r="1828" spans="1:13" hidden="1" outlineLevel="1" x14ac:dyDescent="0.3">
      <c r="A1828" s="15">
        <v>1824</v>
      </c>
      <c r="B1828" s="49">
        <f t="shared" si="178"/>
        <v>190306.19649999996</v>
      </c>
      <c r="C1828" s="41">
        <f t="shared" si="176"/>
        <v>285.45999999999998</v>
      </c>
      <c r="D1828" s="41"/>
      <c r="E1828" s="41">
        <f t="shared" si="175"/>
        <v>285.45999999999998</v>
      </c>
      <c r="F1828" s="41">
        <f t="shared" si="177"/>
        <v>271.18699999999995</v>
      </c>
      <c r="G1828" s="41">
        <f t="shared" si="179"/>
        <v>0</v>
      </c>
      <c r="H1828" s="41">
        <f t="shared" si="180"/>
        <v>190577.38349999997</v>
      </c>
      <c r="I1828" s="45"/>
      <c r="J1828" s="46"/>
      <c r="K1828" s="45"/>
      <c r="M1828" s="127"/>
    </row>
    <row r="1829" spans="1:13" collapsed="1" x14ac:dyDescent="0.3">
      <c r="A1829" s="15">
        <v>1825</v>
      </c>
      <c r="B1829" s="5">
        <f t="shared" si="178"/>
        <v>190577.38349999997</v>
      </c>
      <c r="C1829" s="31">
        <f t="shared" si="176"/>
        <v>285.87</v>
      </c>
      <c r="D1829" s="6"/>
      <c r="E1829" s="6">
        <f t="shared" si="175"/>
        <v>285.87</v>
      </c>
      <c r="F1829" s="6">
        <f t="shared" si="177"/>
        <v>271.57650000000001</v>
      </c>
      <c r="G1829" s="6">
        <f t="shared" si="179"/>
        <v>0</v>
      </c>
      <c r="H1829" s="136">
        <f t="shared" si="180"/>
        <v>190848.95999999996</v>
      </c>
      <c r="I1829" s="29">
        <f>I1804</f>
        <v>22000</v>
      </c>
      <c r="J1829" s="30">
        <f>B1829-I1829</f>
        <v>168577.38349999997</v>
      </c>
      <c r="K1829" s="153" t="s">
        <v>7</v>
      </c>
      <c r="L1829" s="151"/>
      <c r="M1829" s="163">
        <f>(C1829*30)*0.95</f>
        <v>8147.2950000000001</v>
      </c>
    </row>
    <row r="1830" spans="1:13" hidden="1" outlineLevel="1" x14ac:dyDescent="0.3">
      <c r="A1830" s="15">
        <v>1826</v>
      </c>
      <c r="B1830" s="44">
        <f t="shared" si="178"/>
        <v>190848.95999999996</v>
      </c>
      <c r="C1830" s="41">
        <f t="shared" si="176"/>
        <v>286.27</v>
      </c>
      <c r="D1830" s="41"/>
      <c r="E1830" s="41">
        <f t="shared" si="175"/>
        <v>286.27</v>
      </c>
      <c r="F1830" s="41">
        <f t="shared" si="177"/>
        <v>271.95649999999995</v>
      </c>
      <c r="G1830" s="41">
        <f t="shared" si="179"/>
        <v>0</v>
      </c>
      <c r="H1830" s="41">
        <f t="shared" si="180"/>
        <v>191120.91649999996</v>
      </c>
      <c r="I1830" s="45"/>
      <c r="J1830" s="46"/>
      <c r="K1830" s="45"/>
      <c r="M1830" s="162"/>
    </row>
    <row r="1831" spans="1:13" hidden="1" outlineLevel="1" x14ac:dyDescent="0.3">
      <c r="A1831" s="15">
        <v>1827</v>
      </c>
      <c r="B1831" s="44">
        <f t="shared" si="178"/>
        <v>191120.91649999996</v>
      </c>
      <c r="C1831" s="41">
        <f t="shared" si="176"/>
        <v>286.68</v>
      </c>
      <c r="D1831" s="41"/>
      <c r="E1831" s="41">
        <f t="shared" si="175"/>
        <v>286.68</v>
      </c>
      <c r="F1831" s="41">
        <f t="shared" si="177"/>
        <v>272.346</v>
      </c>
      <c r="G1831" s="41">
        <f t="shared" si="179"/>
        <v>0</v>
      </c>
      <c r="H1831" s="41">
        <f t="shared" si="180"/>
        <v>191393.26249999995</v>
      </c>
      <c r="I1831" s="45"/>
      <c r="J1831" s="46"/>
      <c r="K1831" s="45"/>
      <c r="M1831" s="162"/>
    </row>
    <row r="1832" spans="1:13" hidden="1" outlineLevel="1" x14ac:dyDescent="0.3">
      <c r="A1832" s="15">
        <v>1828</v>
      </c>
      <c r="B1832" s="44">
        <f t="shared" si="178"/>
        <v>191393.26249999995</v>
      </c>
      <c r="C1832" s="41">
        <f t="shared" si="176"/>
        <v>287.08999999999997</v>
      </c>
      <c r="D1832" s="41"/>
      <c r="E1832" s="41">
        <f t="shared" si="175"/>
        <v>287.08999999999997</v>
      </c>
      <c r="F1832" s="41">
        <f t="shared" si="177"/>
        <v>272.73549999999994</v>
      </c>
      <c r="G1832" s="41">
        <f t="shared" si="179"/>
        <v>0</v>
      </c>
      <c r="H1832" s="41">
        <f t="shared" si="180"/>
        <v>191665.99799999996</v>
      </c>
      <c r="I1832" s="45"/>
      <c r="J1832" s="46"/>
      <c r="K1832" s="45"/>
      <c r="M1832" s="162"/>
    </row>
    <row r="1833" spans="1:13" hidden="1" outlineLevel="1" x14ac:dyDescent="0.3">
      <c r="A1833" s="15">
        <v>1829</v>
      </c>
      <c r="B1833" s="44">
        <f t="shared" si="178"/>
        <v>191665.99799999996</v>
      </c>
      <c r="C1833" s="41">
        <f t="shared" si="176"/>
        <v>287.5</v>
      </c>
      <c r="D1833" s="41"/>
      <c r="E1833" s="41">
        <f t="shared" si="175"/>
        <v>287.5</v>
      </c>
      <c r="F1833" s="41">
        <f t="shared" si="177"/>
        <v>273.125</v>
      </c>
      <c r="G1833" s="41">
        <f t="shared" si="179"/>
        <v>0</v>
      </c>
      <c r="H1833" s="41">
        <f t="shared" si="180"/>
        <v>191939.12299999996</v>
      </c>
      <c r="I1833" s="45"/>
      <c r="J1833" s="46"/>
      <c r="K1833" s="45"/>
      <c r="M1833" s="162"/>
    </row>
    <row r="1834" spans="1:13" hidden="1" outlineLevel="1" x14ac:dyDescent="0.3">
      <c r="A1834" s="15">
        <v>1830</v>
      </c>
      <c r="B1834" s="44">
        <f t="shared" si="178"/>
        <v>191939.12299999996</v>
      </c>
      <c r="C1834" s="41">
        <f t="shared" si="176"/>
        <v>287.91000000000003</v>
      </c>
      <c r="D1834" s="41">
        <f>D1564</f>
        <v>200</v>
      </c>
      <c r="E1834" s="41">
        <f t="shared" si="175"/>
        <v>287.91000000000003</v>
      </c>
      <c r="F1834" s="41">
        <f t="shared" si="177"/>
        <v>273.5145</v>
      </c>
      <c r="G1834" s="41">
        <f t="shared" si="179"/>
        <v>0</v>
      </c>
      <c r="H1834" s="41">
        <f t="shared" si="180"/>
        <v>192402.63749999995</v>
      </c>
      <c r="I1834" s="47">
        <f>D1834+I1804</f>
        <v>22200</v>
      </c>
      <c r="J1834" s="41"/>
      <c r="K1834" s="45"/>
      <c r="M1834" s="162"/>
    </row>
    <row r="1835" spans="1:13" hidden="1" outlineLevel="1" x14ac:dyDescent="0.3">
      <c r="A1835" s="15">
        <v>1831</v>
      </c>
      <c r="B1835" s="44">
        <f t="shared" si="178"/>
        <v>192402.63749999995</v>
      </c>
      <c r="C1835" s="41">
        <f t="shared" si="176"/>
        <v>288.60000000000002</v>
      </c>
      <c r="D1835" s="41"/>
      <c r="E1835" s="41">
        <f t="shared" si="175"/>
        <v>288.60000000000002</v>
      </c>
      <c r="F1835" s="41">
        <f t="shared" si="177"/>
        <v>274.17</v>
      </c>
      <c r="G1835" s="41">
        <f t="shared" si="179"/>
        <v>0</v>
      </c>
      <c r="H1835" s="41">
        <f t="shared" si="180"/>
        <v>192676.80749999997</v>
      </c>
      <c r="I1835" s="45"/>
      <c r="J1835" s="46"/>
      <c r="K1835" s="45"/>
      <c r="M1835" s="162"/>
    </row>
    <row r="1836" spans="1:13" hidden="1" outlineLevel="1" x14ac:dyDescent="0.3">
      <c r="A1836" s="15">
        <v>1832</v>
      </c>
      <c r="B1836" s="44">
        <f t="shared" si="178"/>
        <v>192676.80749999997</v>
      </c>
      <c r="C1836" s="41">
        <f t="shared" si="176"/>
        <v>289.02</v>
      </c>
      <c r="D1836" s="41"/>
      <c r="E1836" s="41">
        <f t="shared" si="175"/>
        <v>289.02</v>
      </c>
      <c r="F1836" s="41">
        <f t="shared" si="177"/>
        <v>274.56899999999996</v>
      </c>
      <c r="G1836" s="41">
        <f t="shared" si="179"/>
        <v>0</v>
      </c>
      <c r="H1836" s="41">
        <f t="shared" si="180"/>
        <v>192951.37649999995</v>
      </c>
      <c r="I1836" s="45"/>
      <c r="J1836" s="46"/>
      <c r="K1836" s="45"/>
      <c r="M1836" s="162"/>
    </row>
    <row r="1837" spans="1:13" hidden="1" outlineLevel="1" x14ac:dyDescent="0.3">
      <c r="A1837" s="15">
        <v>1833</v>
      </c>
      <c r="B1837" s="44">
        <f t="shared" si="178"/>
        <v>192951.37649999995</v>
      </c>
      <c r="C1837" s="41">
        <f t="shared" si="176"/>
        <v>289.43</v>
      </c>
      <c r="D1837" s="41"/>
      <c r="E1837" s="41">
        <f t="shared" si="175"/>
        <v>289.43</v>
      </c>
      <c r="F1837" s="41">
        <f t="shared" si="177"/>
        <v>274.95850000000002</v>
      </c>
      <c r="G1837" s="41">
        <f t="shared" si="179"/>
        <v>0</v>
      </c>
      <c r="H1837" s="41">
        <f t="shared" si="180"/>
        <v>193226.33499999996</v>
      </c>
      <c r="I1837" s="45"/>
      <c r="J1837" s="46"/>
      <c r="K1837" s="45"/>
      <c r="M1837" s="162"/>
    </row>
    <row r="1838" spans="1:13" hidden="1" outlineLevel="1" x14ac:dyDescent="0.3">
      <c r="A1838" s="15">
        <v>1834</v>
      </c>
      <c r="B1838" s="44">
        <f t="shared" si="178"/>
        <v>193226.33499999996</v>
      </c>
      <c r="C1838" s="41">
        <f t="shared" si="176"/>
        <v>289.83999999999997</v>
      </c>
      <c r="D1838" s="41"/>
      <c r="E1838" s="41">
        <f t="shared" si="175"/>
        <v>289.83999999999997</v>
      </c>
      <c r="F1838" s="41">
        <f t="shared" si="177"/>
        <v>275.34799999999996</v>
      </c>
      <c r="G1838" s="41">
        <f t="shared" si="179"/>
        <v>0</v>
      </c>
      <c r="H1838" s="41">
        <f t="shared" si="180"/>
        <v>193501.68299999996</v>
      </c>
      <c r="I1838" s="45"/>
      <c r="J1838" s="46"/>
      <c r="K1838" s="45"/>
      <c r="M1838" s="162"/>
    </row>
    <row r="1839" spans="1:13" hidden="1" outlineLevel="1" x14ac:dyDescent="0.3">
      <c r="A1839" s="15">
        <v>1835</v>
      </c>
      <c r="B1839" s="44">
        <f t="shared" si="178"/>
        <v>193501.68299999996</v>
      </c>
      <c r="C1839" s="41">
        <f t="shared" si="176"/>
        <v>290.25</v>
      </c>
      <c r="D1839" s="41"/>
      <c r="E1839" s="41">
        <f t="shared" si="175"/>
        <v>290.25</v>
      </c>
      <c r="F1839" s="41">
        <f t="shared" si="177"/>
        <v>275.73750000000001</v>
      </c>
      <c r="G1839" s="41">
        <f t="shared" si="179"/>
        <v>0</v>
      </c>
      <c r="H1839" s="41">
        <f t="shared" si="180"/>
        <v>193777.42049999995</v>
      </c>
      <c r="I1839" s="45"/>
      <c r="J1839" s="46"/>
      <c r="K1839" s="45"/>
      <c r="M1839" s="162"/>
    </row>
    <row r="1840" spans="1:13" hidden="1" outlineLevel="1" x14ac:dyDescent="0.3">
      <c r="A1840" s="15">
        <v>1836</v>
      </c>
      <c r="B1840" s="44">
        <f t="shared" si="178"/>
        <v>193777.42049999995</v>
      </c>
      <c r="C1840" s="41">
        <f t="shared" si="176"/>
        <v>290.67</v>
      </c>
      <c r="D1840" s="41"/>
      <c r="E1840" s="41">
        <f t="shared" si="175"/>
        <v>290.67</v>
      </c>
      <c r="F1840" s="41">
        <f t="shared" si="177"/>
        <v>276.13650000000001</v>
      </c>
      <c r="G1840" s="41">
        <f t="shared" si="179"/>
        <v>0</v>
      </c>
      <c r="H1840" s="41">
        <f t="shared" si="180"/>
        <v>194053.55699999994</v>
      </c>
      <c r="I1840" s="45"/>
      <c r="J1840" s="46"/>
      <c r="K1840" s="45"/>
      <c r="M1840" s="162"/>
    </row>
    <row r="1841" spans="1:13" hidden="1" outlineLevel="1" x14ac:dyDescent="0.3">
      <c r="A1841" s="15">
        <v>1837</v>
      </c>
      <c r="B1841" s="44">
        <f t="shared" si="178"/>
        <v>194053.55699999994</v>
      </c>
      <c r="C1841" s="41">
        <f t="shared" si="176"/>
        <v>291.08</v>
      </c>
      <c r="D1841" s="41"/>
      <c r="E1841" s="41">
        <f t="shared" si="175"/>
        <v>291.08</v>
      </c>
      <c r="F1841" s="41">
        <f t="shared" si="177"/>
        <v>276.52599999999995</v>
      </c>
      <c r="G1841" s="41">
        <f t="shared" si="179"/>
        <v>0</v>
      </c>
      <c r="H1841" s="41">
        <f t="shared" si="180"/>
        <v>194330.08299999996</v>
      </c>
      <c r="I1841" s="45"/>
      <c r="J1841" s="46"/>
      <c r="K1841" s="45"/>
      <c r="M1841" s="162"/>
    </row>
    <row r="1842" spans="1:13" hidden="1" outlineLevel="1" x14ac:dyDescent="0.3">
      <c r="A1842" s="15">
        <v>1838</v>
      </c>
      <c r="B1842" s="44">
        <f t="shared" si="178"/>
        <v>194330.08299999996</v>
      </c>
      <c r="C1842" s="41">
        <f t="shared" si="176"/>
        <v>291.5</v>
      </c>
      <c r="D1842" s="41"/>
      <c r="E1842" s="41">
        <f t="shared" si="175"/>
        <v>291.5</v>
      </c>
      <c r="F1842" s="41">
        <f t="shared" si="177"/>
        <v>276.92500000000001</v>
      </c>
      <c r="G1842" s="41">
        <f t="shared" si="179"/>
        <v>0</v>
      </c>
      <c r="H1842" s="41">
        <f t="shared" si="180"/>
        <v>194607.00799999994</v>
      </c>
      <c r="I1842" s="45"/>
      <c r="J1842" s="46"/>
      <c r="K1842" s="45"/>
      <c r="M1842" s="162"/>
    </row>
    <row r="1843" spans="1:13" hidden="1" outlineLevel="1" x14ac:dyDescent="0.3">
      <c r="A1843" s="15">
        <v>1839</v>
      </c>
      <c r="B1843" s="44">
        <f t="shared" si="178"/>
        <v>194607.00799999994</v>
      </c>
      <c r="C1843" s="41">
        <f t="shared" si="176"/>
        <v>291.91000000000003</v>
      </c>
      <c r="D1843" s="41"/>
      <c r="E1843" s="41">
        <f t="shared" si="175"/>
        <v>291.91000000000003</v>
      </c>
      <c r="F1843" s="41">
        <f t="shared" si="177"/>
        <v>277.31450000000001</v>
      </c>
      <c r="G1843" s="41">
        <f t="shared" si="179"/>
        <v>0</v>
      </c>
      <c r="H1843" s="41">
        <f t="shared" si="180"/>
        <v>194884.32249999995</v>
      </c>
      <c r="I1843" s="45"/>
      <c r="J1843" s="46"/>
      <c r="K1843" s="45"/>
      <c r="M1843" s="162"/>
    </row>
    <row r="1844" spans="1:13" hidden="1" outlineLevel="1" x14ac:dyDescent="0.3">
      <c r="A1844" s="15">
        <v>1840</v>
      </c>
      <c r="B1844" s="44">
        <f t="shared" si="178"/>
        <v>194884.32249999995</v>
      </c>
      <c r="C1844" s="41">
        <f t="shared" si="176"/>
        <v>292.33</v>
      </c>
      <c r="D1844" s="41"/>
      <c r="E1844" s="41">
        <f t="shared" si="175"/>
        <v>292.33</v>
      </c>
      <c r="F1844" s="41">
        <f t="shared" si="177"/>
        <v>277.71349999999995</v>
      </c>
      <c r="G1844" s="41">
        <f t="shared" si="179"/>
        <v>0</v>
      </c>
      <c r="H1844" s="41">
        <f t="shared" si="180"/>
        <v>195162.03599999996</v>
      </c>
      <c r="I1844" s="45"/>
      <c r="J1844" s="46"/>
      <c r="K1844" s="45"/>
      <c r="M1844" s="162"/>
    </row>
    <row r="1845" spans="1:13" hidden="1" outlineLevel="1" x14ac:dyDescent="0.3">
      <c r="A1845" s="15">
        <v>1841</v>
      </c>
      <c r="B1845" s="44">
        <f t="shared" si="178"/>
        <v>195162.03599999996</v>
      </c>
      <c r="C1845" s="41">
        <f t="shared" si="176"/>
        <v>292.74</v>
      </c>
      <c r="D1845" s="41"/>
      <c r="E1845" s="41">
        <f t="shared" si="175"/>
        <v>292.74</v>
      </c>
      <c r="F1845" s="41">
        <f t="shared" si="177"/>
        <v>278.10300000000001</v>
      </c>
      <c r="G1845" s="41">
        <f t="shared" si="179"/>
        <v>0</v>
      </c>
      <c r="H1845" s="41">
        <f t="shared" si="180"/>
        <v>195440.13899999997</v>
      </c>
      <c r="I1845" s="45"/>
      <c r="J1845" s="46"/>
      <c r="K1845" s="45"/>
      <c r="M1845" s="162"/>
    </row>
    <row r="1846" spans="1:13" hidden="1" outlineLevel="1" x14ac:dyDescent="0.3">
      <c r="A1846" s="15">
        <v>1842</v>
      </c>
      <c r="B1846" s="44">
        <f t="shared" si="178"/>
        <v>195440.13899999997</v>
      </c>
      <c r="C1846" s="41">
        <f t="shared" si="176"/>
        <v>293.16000000000003</v>
      </c>
      <c r="D1846" s="41"/>
      <c r="E1846" s="41">
        <f t="shared" si="175"/>
        <v>293.16000000000003</v>
      </c>
      <c r="F1846" s="41">
        <f t="shared" si="177"/>
        <v>278.50200000000001</v>
      </c>
      <c r="G1846" s="41">
        <f t="shared" si="179"/>
        <v>0</v>
      </c>
      <c r="H1846" s="41">
        <f t="shared" si="180"/>
        <v>195718.64099999997</v>
      </c>
      <c r="I1846" s="45"/>
      <c r="J1846" s="46"/>
      <c r="K1846" s="45"/>
      <c r="M1846" s="162"/>
    </row>
    <row r="1847" spans="1:13" hidden="1" outlineLevel="1" x14ac:dyDescent="0.3">
      <c r="A1847" s="15">
        <v>1843</v>
      </c>
      <c r="B1847" s="44">
        <f t="shared" si="178"/>
        <v>195718.64099999997</v>
      </c>
      <c r="C1847" s="41">
        <f t="shared" si="176"/>
        <v>293.58</v>
      </c>
      <c r="D1847" s="41"/>
      <c r="E1847" s="41">
        <f t="shared" si="175"/>
        <v>293.58</v>
      </c>
      <c r="F1847" s="41">
        <f t="shared" si="177"/>
        <v>278.90099999999995</v>
      </c>
      <c r="G1847" s="41">
        <f t="shared" si="179"/>
        <v>0</v>
      </c>
      <c r="H1847" s="41">
        <f t="shared" si="180"/>
        <v>195997.54199999999</v>
      </c>
      <c r="I1847" s="45"/>
      <c r="J1847" s="46"/>
      <c r="K1847" s="45"/>
      <c r="M1847" s="162"/>
    </row>
    <row r="1848" spans="1:13" hidden="1" outlineLevel="1" x14ac:dyDescent="0.3">
      <c r="A1848" s="15">
        <v>1844</v>
      </c>
      <c r="B1848" s="44">
        <f t="shared" si="178"/>
        <v>195997.54199999999</v>
      </c>
      <c r="C1848" s="41">
        <f t="shared" si="176"/>
        <v>294</v>
      </c>
      <c r="D1848" s="41"/>
      <c r="E1848" s="41">
        <f t="shared" si="175"/>
        <v>294</v>
      </c>
      <c r="F1848" s="41">
        <f t="shared" si="177"/>
        <v>279.3</v>
      </c>
      <c r="G1848" s="41">
        <f t="shared" si="179"/>
        <v>0</v>
      </c>
      <c r="H1848" s="41">
        <f t="shared" si="180"/>
        <v>196276.84199999998</v>
      </c>
      <c r="I1848" s="45"/>
      <c r="J1848" s="46"/>
      <c r="K1848" s="45"/>
      <c r="M1848" s="162"/>
    </row>
    <row r="1849" spans="1:13" hidden="1" outlineLevel="1" x14ac:dyDescent="0.3">
      <c r="A1849" s="15">
        <v>1845</v>
      </c>
      <c r="B1849" s="44">
        <f t="shared" si="178"/>
        <v>196276.84199999998</v>
      </c>
      <c r="C1849" s="41">
        <f t="shared" si="176"/>
        <v>294.42</v>
      </c>
      <c r="D1849" s="41"/>
      <c r="E1849" s="41">
        <f t="shared" si="175"/>
        <v>294.42</v>
      </c>
      <c r="F1849" s="41">
        <f t="shared" si="177"/>
        <v>279.69900000000001</v>
      </c>
      <c r="G1849" s="41">
        <f t="shared" si="179"/>
        <v>0</v>
      </c>
      <c r="H1849" s="41">
        <f t="shared" si="180"/>
        <v>196556.54099999997</v>
      </c>
      <c r="I1849" s="45"/>
      <c r="J1849" s="46"/>
      <c r="K1849" s="45"/>
      <c r="M1849" s="162"/>
    </row>
    <row r="1850" spans="1:13" hidden="1" outlineLevel="1" x14ac:dyDescent="0.3">
      <c r="A1850" s="15">
        <v>1846</v>
      </c>
      <c r="B1850" s="44">
        <f t="shared" si="178"/>
        <v>196556.54099999997</v>
      </c>
      <c r="C1850" s="41">
        <f t="shared" si="176"/>
        <v>294.83</v>
      </c>
      <c r="D1850" s="41"/>
      <c r="E1850" s="41">
        <f t="shared" si="175"/>
        <v>294.83</v>
      </c>
      <c r="F1850" s="41">
        <f t="shared" si="177"/>
        <v>280.08849999999995</v>
      </c>
      <c r="G1850" s="41">
        <f t="shared" si="179"/>
        <v>0</v>
      </c>
      <c r="H1850" s="41">
        <f t="shared" si="180"/>
        <v>196836.62949999998</v>
      </c>
      <c r="I1850" s="45"/>
      <c r="J1850" s="46"/>
      <c r="K1850" s="45"/>
      <c r="M1850" s="162"/>
    </row>
    <row r="1851" spans="1:13" hidden="1" outlineLevel="1" x14ac:dyDescent="0.3">
      <c r="A1851" s="15">
        <v>1847</v>
      </c>
      <c r="B1851" s="44">
        <f t="shared" si="178"/>
        <v>196836.62949999998</v>
      </c>
      <c r="C1851" s="41">
        <f t="shared" si="176"/>
        <v>295.25</v>
      </c>
      <c r="D1851" s="41"/>
      <c r="E1851" s="41">
        <f t="shared" si="175"/>
        <v>295.25</v>
      </c>
      <c r="F1851" s="41">
        <f t="shared" si="177"/>
        <v>280.48750000000001</v>
      </c>
      <c r="G1851" s="41">
        <f t="shared" si="179"/>
        <v>0</v>
      </c>
      <c r="H1851" s="41">
        <f t="shared" si="180"/>
        <v>197117.11699999997</v>
      </c>
      <c r="I1851" s="45"/>
      <c r="J1851" s="46"/>
      <c r="K1851" s="45"/>
      <c r="M1851" s="162"/>
    </row>
    <row r="1852" spans="1:13" hidden="1" outlineLevel="1" x14ac:dyDescent="0.3">
      <c r="A1852" s="15">
        <v>1848</v>
      </c>
      <c r="B1852" s="44">
        <f t="shared" si="178"/>
        <v>197117.11699999997</v>
      </c>
      <c r="C1852" s="41">
        <f t="shared" si="176"/>
        <v>295.68</v>
      </c>
      <c r="D1852" s="41"/>
      <c r="E1852" s="41">
        <f t="shared" si="175"/>
        <v>295.68</v>
      </c>
      <c r="F1852" s="41">
        <f t="shared" si="177"/>
        <v>280.89600000000002</v>
      </c>
      <c r="G1852" s="41">
        <f t="shared" si="179"/>
        <v>0</v>
      </c>
      <c r="H1852" s="41">
        <f t="shared" si="180"/>
        <v>197398.01299999998</v>
      </c>
      <c r="I1852" s="45"/>
      <c r="J1852" s="46"/>
      <c r="K1852" s="45"/>
      <c r="M1852" s="162"/>
    </row>
    <row r="1853" spans="1:13" hidden="1" outlineLevel="1" x14ac:dyDescent="0.3">
      <c r="A1853" s="15">
        <v>1849</v>
      </c>
      <c r="B1853" s="44">
        <f t="shared" si="178"/>
        <v>197398.01299999998</v>
      </c>
      <c r="C1853" s="41">
        <f t="shared" si="176"/>
        <v>296.10000000000002</v>
      </c>
      <c r="D1853" s="41"/>
      <c r="E1853" s="41">
        <f t="shared" si="175"/>
        <v>296.10000000000002</v>
      </c>
      <c r="F1853" s="41">
        <f t="shared" si="177"/>
        <v>281.29500000000002</v>
      </c>
      <c r="G1853" s="41">
        <f t="shared" si="179"/>
        <v>0</v>
      </c>
      <c r="H1853" s="41">
        <f t="shared" si="180"/>
        <v>197679.30799999999</v>
      </c>
      <c r="I1853" s="45"/>
      <c r="J1853" s="46"/>
      <c r="K1853" s="45"/>
      <c r="M1853" s="162"/>
    </row>
    <row r="1854" spans="1:13" hidden="1" outlineLevel="1" x14ac:dyDescent="0.3">
      <c r="A1854" s="15">
        <v>1850</v>
      </c>
      <c r="B1854" s="44">
        <f t="shared" si="178"/>
        <v>197679.30799999999</v>
      </c>
      <c r="C1854" s="41">
        <f t="shared" si="176"/>
        <v>296.52</v>
      </c>
      <c r="D1854" s="41"/>
      <c r="E1854" s="41">
        <f t="shared" si="175"/>
        <v>296.52</v>
      </c>
      <c r="F1854" s="41">
        <f t="shared" si="177"/>
        <v>281.69399999999996</v>
      </c>
      <c r="G1854" s="41">
        <f t="shared" si="179"/>
        <v>0</v>
      </c>
      <c r="H1854" s="41">
        <f t="shared" si="180"/>
        <v>197961.00199999998</v>
      </c>
      <c r="I1854" s="45"/>
      <c r="J1854" s="46"/>
      <c r="K1854" s="45"/>
      <c r="M1854" s="162"/>
    </row>
    <row r="1855" spans="1:13" hidden="1" outlineLevel="1" x14ac:dyDescent="0.3">
      <c r="A1855" s="15">
        <v>1851</v>
      </c>
      <c r="B1855" s="44">
        <f t="shared" si="178"/>
        <v>197961.00199999998</v>
      </c>
      <c r="C1855" s="41">
        <f t="shared" si="176"/>
        <v>296.94</v>
      </c>
      <c r="D1855" s="41"/>
      <c r="E1855" s="41">
        <f t="shared" si="175"/>
        <v>296.94</v>
      </c>
      <c r="F1855" s="41">
        <f t="shared" si="177"/>
        <v>282.09299999999996</v>
      </c>
      <c r="G1855" s="41">
        <f t="shared" si="179"/>
        <v>0</v>
      </c>
      <c r="H1855" s="41">
        <f t="shared" si="180"/>
        <v>198243.09499999997</v>
      </c>
      <c r="I1855" s="45"/>
      <c r="J1855" s="46"/>
      <c r="K1855" s="45"/>
      <c r="M1855" s="162"/>
    </row>
    <row r="1856" spans="1:13" hidden="1" outlineLevel="1" x14ac:dyDescent="0.3">
      <c r="A1856" s="15">
        <v>1852</v>
      </c>
      <c r="B1856" s="44">
        <f t="shared" si="178"/>
        <v>198243.09499999997</v>
      </c>
      <c r="C1856" s="41">
        <f t="shared" si="176"/>
        <v>297.36</v>
      </c>
      <c r="D1856" s="41"/>
      <c r="E1856" s="41">
        <f t="shared" si="175"/>
        <v>297.36</v>
      </c>
      <c r="F1856" s="41">
        <f t="shared" si="177"/>
        <v>282.49200000000002</v>
      </c>
      <c r="G1856" s="41">
        <f t="shared" si="179"/>
        <v>0</v>
      </c>
      <c r="H1856" s="41">
        <f t="shared" si="180"/>
        <v>198525.58699999997</v>
      </c>
      <c r="I1856" s="45"/>
      <c r="J1856" s="46"/>
      <c r="K1856" s="45"/>
      <c r="M1856" s="162"/>
    </row>
    <row r="1857" spans="1:13" hidden="1" outlineLevel="1" x14ac:dyDescent="0.3">
      <c r="A1857" s="15">
        <v>1853</v>
      </c>
      <c r="B1857" s="44">
        <f t="shared" si="178"/>
        <v>198525.58699999997</v>
      </c>
      <c r="C1857" s="41">
        <f t="shared" si="176"/>
        <v>297.79000000000002</v>
      </c>
      <c r="D1857" s="41"/>
      <c r="E1857" s="41">
        <f t="shared" si="175"/>
        <v>297.79000000000002</v>
      </c>
      <c r="F1857" s="41">
        <f t="shared" si="177"/>
        <v>282.90050000000002</v>
      </c>
      <c r="G1857" s="41">
        <f t="shared" si="179"/>
        <v>0</v>
      </c>
      <c r="H1857" s="41">
        <f t="shared" si="180"/>
        <v>198808.48749999996</v>
      </c>
      <c r="I1857" s="45"/>
      <c r="J1857" s="46"/>
      <c r="K1857" s="45"/>
      <c r="M1857" s="162"/>
    </row>
    <row r="1858" spans="1:13" hidden="1" outlineLevel="1" x14ac:dyDescent="0.3">
      <c r="A1858" s="15">
        <v>1854</v>
      </c>
      <c r="B1858" s="44">
        <f t="shared" si="178"/>
        <v>198808.48749999996</v>
      </c>
      <c r="C1858" s="41">
        <f t="shared" si="176"/>
        <v>298.20999999999998</v>
      </c>
      <c r="D1858" s="41"/>
      <c r="E1858" s="41">
        <f t="shared" si="175"/>
        <v>298.20999999999998</v>
      </c>
      <c r="F1858" s="41">
        <f t="shared" si="177"/>
        <v>283.29949999999997</v>
      </c>
      <c r="G1858" s="41">
        <f t="shared" si="179"/>
        <v>0</v>
      </c>
      <c r="H1858" s="41">
        <f t="shared" si="180"/>
        <v>199091.78699999995</v>
      </c>
      <c r="I1858" s="45"/>
      <c r="J1858" s="46"/>
      <c r="K1858" s="45"/>
      <c r="M1858" s="162"/>
    </row>
    <row r="1859" spans="1:13" hidden="1" outlineLevel="1" x14ac:dyDescent="0.3">
      <c r="A1859" s="15">
        <v>1855</v>
      </c>
      <c r="B1859" s="44">
        <f t="shared" si="178"/>
        <v>199091.78699999995</v>
      </c>
      <c r="C1859" s="41">
        <f t="shared" si="176"/>
        <v>298.64</v>
      </c>
      <c r="D1859" s="41"/>
      <c r="E1859" s="41">
        <f t="shared" si="175"/>
        <v>298.64</v>
      </c>
      <c r="F1859" s="41">
        <f t="shared" si="177"/>
        <v>283.70799999999997</v>
      </c>
      <c r="G1859" s="41">
        <f t="shared" si="179"/>
        <v>0</v>
      </c>
      <c r="H1859" s="41">
        <f t="shared" si="180"/>
        <v>199375.49499999997</v>
      </c>
      <c r="I1859" s="45"/>
      <c r="J1859" s="46"/>
      <c r="K1859" s="45"/>
      <c r="M1859" s="162"/>
    </row>
    <row r="1860" spans="1:13" hidden="1" outlineLevel="1" x14ac:dyDescent="0.3">
      <c r="A1860" s="15">
        <v>1856</v>
      </c>
      <c r="B1860" s="44">
        <f t="shared" si="178"/>
        <v>199375.49499999997</v>
      </c>
      <c r="C1860" s="41">
        <f t="shared" si="176"/>
        <v>299.06</v>
      </c>
      <c r="D1860" s="41"/>
      <c r="E1860" s="41">
        <f t="shared" ref="E1860:E1923" si="181">C1860+G1859</f>
        <v>299.06</v>
      </c>
      <c r="F1860" s="41">
        <f t="shared" si="177"/>
        <v>284.10699999999997</v>
      </c>
      <c r="G1860" s="41">
        <f t="shared" si="179"/>
        <v>0</v>
      </c>
      <c r="H1860" s="41">
        <f t="shared" si="180"/>
        <v>199659.60199999996</v>
      </c>
      <c r="I1860" s="45"/>
      <c r="J1860" s="46"/>
      <c r="K1860" s="45"/>
      <c r="M1860" s="162"/>
    </row>
    <row r="1861" spans="1:13" hidden="1" outlineLevel="1" x14ac:dyDescent="0.3">
      <c r="A1861" s="15">
        <v>1857</v>
      </c>
      <c r="B1861" s="44">
        <f t="shared" si="178"/>
        <v>199659.60199999996</v>
      </c>
      <c r="C1861" s="41">
        <f t="shared" ref="C1861:C1924" si="182">ROUND(B1861*Ertrag/100,2)</f>
        <v>299.49</v>
      </c>
      <c r="D1861" s="41"/>
      <c r="E1861" s="41">
        <f t="shared" si="181"/>
        <v>299.49</v>
      </c>
      <c r="F1861" s="41">
        <f t="shared" ref="F1861:F1924" si="183">IF(E1861&lt;50,0,E1861*gebuehr)</f>
        <v>284.51549999999997</v>
      </c>
      <c r="G1861" s="41">
        <f t="shared" si="179"/>
        <v>0</v>
      </c>
      <c r="H1861" s="41">
        <f t="shared" si="180"/>
        <v>199944.11749999996</v>
      </c>
      <c r="I1861" s="45"/>
      <c r="J1861" s="46"/>
      <c r="K1861" s="45"/>
      <c r="M1861" s="162"/>
    </row>
    <row r="1862" spans="1:13" hidden="1" outlineLevel="1" x14ac:dyDescent="0.3">
      <c r="A1862" s="15">
        <v>1858</v>
      </c>
      <c r="B1862" s="44">
        <f t="shared" si="178"/>
        <v>199944.11749999996</v>
      </c>
      <c r="C1862" s="41">
        <f t="shared" si="182"/>
        <v>299.92</v>
      </c>
      <c r="D1862" s="41"/>
      <c r="E1862" s="41">
        <f t="shared" si="181"/>
        <v>299.92</v>
      </c>
      <c r="F1862" s="41">
        <f t="shared" si="183"/>
        <v>284.92399999999998</v>
      </c>
      <c r="G1862" s="41">
        <f t="shared" si="179"/>
        <v>0</v>
      </c>
      <c r="H1862" s="41">
        <f t="shared" si="180"/>
        <v>200229.04149999996</v>
      </c>
      <c r="I1862" s="45"/>
      <c r="J1862" s="46"/>
      <c r="K1862" s="45"/>
      <c r="M1862" s="162"/>
    </row>
    <row r="1863" spans="1:13" hidden="1" outlineLevel="1" x14ac:dyDescent="0.3">
      <c r="A1863" s="15">
        <v>1859</v>
      </c>
      <c r="B1863" s="44">
        <f t="shared" si="178"/>
        <v>200229.04149999996</v>
      </c>
      <c r="C1863" s="41">
        <f t="shared" si="182"/>
        <v>300.33999999999997</v>
      </c>
      <c r="D1863" s="41"/>
      <c r="E1863" s="41">
        <f t="shared" si="181"/>
        <v>300.33999999999997</v>
      </c>
      <c r="F1863" s="41">
        <f t="shared" si="183"/>
        <v>285.32299999999998</v>
      </c>
      <c r="G1863" s="41">
        <f t="shared" si="179"/>
        <v>0</v>
      </c>
      <c r="H1863" s="41">
        <f t="shared" si="180"/>
        <v>200514.36449999997</v>
      </c>
      <c r="I1863" s="45"/>
      <c r="J1863" s="46"/>
      <c r="K1863" s="45"/>
      <c r="M1863" s="162"/>
    </row>
    <row r="1864" spans="1:13" hidden="1" outlineLevel="1" x14ac:dyDescent="0.3">
      <c r="A1864" s="15">
        <v>1860</v>
      </c>
      <c r="B1864" s="44">
        <f t="shared" ref="B1864:B1927" si="184">H1863</f>
        <v>200514.36449999997</v>
      </c>
      <c r="C1864" s="41">
        <f t="shared" si="182"/>
        <v>300.77</v>
      </c>
      <c r="D1864" s="41">
        <f>D1564</f>
        <v>200</v>
      </c>
      <c r="E1864" s="41">
        <f t="shared" si="181"/>
        <v>300.77</v>
      </c>
      <c r="F1864" s="41">
        <f t="shared" si="183"/>
        <v>285.73149999999998</v>
      </c>
      <c r="G1864" s="41">
        <f t="shared" si="179"/>
        <v>0</v>
      </c>
      <c r="H1864" s="41">
        <f t="shared" si="180"/>
        <v>200990.09599999996</v>
      </c>
      <c r="I1864" s="47">
        <f>D1864+I1834</f>
        <v>22400</v>
      </c>
      <c r="J1864" s="41"/>
      <c r="K1864" s="45"/>
      <c r="M1864" s="162"/>
    </row>
    <row r="1865" spans="1:13" hidden="1" outlineLevel="1" x14ac:dyDescent="0.3">
      <c r="A1865" s="15">
        <v>1861</v>
      </c>
      <c r="B1865" s="44">
        <f t="shared" si="184"/>
        <v>200990.09599999996</v>
      </c>
      <c r="C1865" s="41">
        <f t="shared" si="182"/>
        <v>301.49</v>
      </c>
      <c r="D1865" s="41"/>
      <c r="E1865" s="41">
        <f t="shared" si="181"/>
        <v>301.49</v>
      </c>
      <c r="F1865" s="41">
        <f t="shared" si="183"/>
        <v>286.41550000000001</v>
      </c>
      <c r="G1865" s="41">
        <f t="shared" si="179"/>
        <v>0</v>
      </c>
      <c r="H1865" s="41">
        <f t="shared" si="180"/>
        <v>201276.51149999996</v>
      </c>
      <c r="I1865" s="45"/>
      <c r="J1865" s="46"/>
      <c r="K1865" s="45"/>
      <c r="M1865" s="162"/>
    </row>
    <row r="1866" spans="1:13" hidden="1" outlineLevel="1" x14ac:dyDescent="0.3">
      <c r="A1866" s="15">
        <v>1862</v>
      </c>
      <c r="B1866" s="44">
        <f t="shared" si="184"/>
        <v>201276.51149999996</v>
      </c>
      <c r="C1866" s="41">
        <f t="shared" si="182"/>
        <v>301.91000000000003</v>
      </c>
      <c r="D1866" s="41"/>
      <c r="E1866" s="41">
        <f t="shared" si="181"/>
        <v>301.91000000000003</v>
      </c>
      <c r="F1866" s="41">
        <f t="shared" si="183"/>
        <v>286.81450000000001</v>
      </c>
      <c r="G1866" s="41">
        <f t="shared" si="179"/>
        <v>0</v>
      </c>
      <c r="H1866" s="41">
        <f t="shared" si="180"/>
        <v>201563.32599999997</v>
      </c>
      <c r="I1866" s="45"/>
      <c r="J1866" s="46"/>
      <c r="K1866" s="45"/>
      <c r="M1866" s="162"/>
    </row>
    <row r="1867" spans="1:13" hidden="1" outlineLevel="1" x14ac:dyDescent="0.3">
      <c r="A1867" s="15">
        <v>1863</v>
      </c>
      <c r="B1867" s="44">
        <f t="shared" si="184"/>
        <v>201563.32599999997</v>
      </c>
      <c r="C1867" s="41">
        <f t="shared" si="182"/>
        <v>302.33999999999997</v>
      </c>
      <c r="D1867" s="41"/>
      <c r="E1867" s="41">
        <f t="shared" si="181"/>
        <v>302.33999999999997</v>
      </c>
      <c r="F1867" s="41">
        <f t="shared" si="183"/>
        <v>287.22299999999996</v>
      </c>
      <c r="G1867" s="41">
        <f t="shared" si="179"/>
        <v>0</v>
      </c>
      <c r="H1867" s="41">
        <f t="shared" si="180"/>
        <v>201850.54899999997</v>
      </c>
      <c r="I1867" s="45"/>
      <c r="J1867" s="46"/>
      <c r="K1867" s="45"/>
      <c r="M1867" s="162"/>
    </row>
    <row r="1868" spans="1:13" hidden="1" outlineLevel="1" x14ac:dyDescent="0.3">
      <c r="A1868" s="15">
        <v>1864</v>
      </c>
      <c r="B1868" s="44">
        <f t="shared" si="184"/>
        <v>201850.54899999997</v>
      </c>
      <c r="C1868" s="41">
        <f t="shared" si="182"/>
        <v>302.77999999999997</v>
      </c>
      <c r="D1868" s="41"/>
      <c r="E1868" s="41">
        <f t="shared" si="181"/>
        <v>302.77999999999997</v>
      </c>
      <c r="F1868" s="41">
        <f t="shared" si="183"/>
        <v>287.64099999999996</v>
      </c>
      <c r="G1868" s="41">
        <f t="shared" si="179"/>
        <v>0</v>
      </c>
      <c r="H1868" s="41">
        <f t="shared" si="180"/>
        <v>202138.18999999997</v>
      </c>
      <c r="I1868" s="45"/>
      <c r="J1868" s="46"/>
      <c r="K1868" s="45"/>
      <c r="M1868" s="162"/>
    </row>
    <row r="1869" spans="1:13" hidden="1" outlineLevel="1" x14ac:dyDescent="0.3">
      <c r="A1869" s="15">
        <v>1865</v>
      </c>
      <c r="B1869" s="44">
        <f t="shared" si="184"/>
        <v>202138.18999999997</v>
      </c>
      <c r="C1869" s="41">
        <f t="shared" si="182"/>
        <v>303.20999999999998</v>
      </c>
      <c r="D1869" s="41"/>
      <c r="E1869" s="41">
        <f t="shared" si="181"/>
        <v>303.20999999999998</v>
      </c>
      <c r="F1869" s="41">
        <f t="shared" si="183"/>
        <v>288.04949999999997</v>
      </c>
      <c r="G1869" s="41">
        <f t="shared" si="179"/>
        <v>0</v>
      </c>
      <c r="H1869" s="41">
        <f t="shared" si="180"/>
        <v>202426.23949999997</v>
      </c>
      <c r="I1869" s="45"/>
      <c r="J1869" s="46"/>
      <c r="K1869" s="45"/>
      <c r="M1869" s="162"/>
    </row>
    <row r="1870" spans="1:13" hidden="1" outlineLevel="1" x14ac:dyDescent="0.3">
      <c r="A1870" s="15">
        <v>1866</v>
      </c>
      <c r="B1870" s="44">
        <f t="shared" si="184"/>
        <v>202426.23949999997</v>
      </c>
      <c r="C1870" s="41">
        <f t="shared" si="182"/>
        <v>303.64</v>
      </c>
      <c r="D1870" s="41"/>
      <c r="E1870" s="41">
        <f t="shared" si="181"/>
        <v>303.64</v>
      </c>
      <c r="F1870" s="41">
        <f t="shared" si="183"/>
        <v>288.45799999999997</v>
      </c>
      <c r="G1870" s="41">
        <f t="shared" si="179"/>
        <v>0</v>
      </c>
      <c r="H1870" s="41">
        <f t="shared" si="180"/>
        <v>202714.69749999998</v>
      </c>
      <c r="I1870" s="45"/>
      <c r="J1870" s="46"/>
      <c r="K1870" s="45"/>
      <c r="M1870" s="162"/>
    </row>
    <row r="1871" spans="1:13" hidden="1" outlineLevel="1" x14ac:dyDescent="0.3">
      <c r="A1871" s="15">
        <v>1867</v>
      </c>
      <c r="B1871" s="44">
        <f t="shared" si="184"/>
        <v>202714.69749999998</v>
      </c>
      <c r="C1871" s="41">
        <f t="shared" si="182"/>
        <v>304.07</v>
      </c>
      <c r="D1871" s="41"/>
      <c r="E1871" s="41">
        <f t="shared" si="181"/>
        <v>304.07</v>
      </c>
      <c r="F1871" s="41">
        <f t="shared" si="183"/>
        <v>288.86649999999997</v>
      </c>
      <c r="G1871" s="41">
        <f t="shared" si="179"/>
        <v>0</v>
      </c>
      <c r="H1871" s="41">
        <f t="shared" si="180"/>
        <v>203003.56399999998</v>
      </c>
      <c r="I1871" s="45"/>
      <c r="J1871" s="46"/>
      <c r="K1871" s="45"/>
      <c r="M1871" s="162"/>
    </row>
    <row r="1872" spans="1:13" hidden="1" outlineLevel="1" x14ac:dyDescent="0.3">
      <c r="A1872" s="15">
        <v>1868</v>
      </c>
      <c r="B1872" s="44">
        <f t="shared" si="184"/>
        <v>203003.56399999998</v>
      </c>
      <c r="C1872" s="41">
        <f t="shared" si="182"/>
        <v>304.51</v>
      </c>
      <c r="D1872" s="41"/>
      <c r="E1872" s="41">
        <f t="shared" si="181"/>
        <v>304.51</v>
      </c>
      <c r="F1872" s="41">
        <f t="shared" si="183"/>
        <v>289.28449999999998</v>
      </c>
      <c r="G1872" s="41">
        <f t="shared" si="179"/>
        <v>0</v>
      </c>
      <c r="H1872" s="41">
        <f t="shared" si="180"/>
        <v>203292.84849999999</v>
      </c>
      <c r="I1872" s="45"/>
      <c r="J1872" s="46"/>
      <c r="K1872" s="45"/>
      <c r="M1872" s="162"/>
    </row>
    <row r="1873" spans="1:13" hidden="1" outlineLevel="1" x14ac:dyDescent="0.3">
      <c r="A1873" s="15">
        <v>1869</v>
      </c>
      <c r="B1873" s="44">
        <f t="shared" si="184"/>
        <v>203292.84849999999</v>
      </c>
      <c r="C1873" s="41">
        <f t="shared" si="182"/>
        <v>304.94</v>
      </c>
      <c r="D1873" s="41"/>
      <c r="E1873" s="41">
        <f t="shared" si="181"/>
        <v>304.94</v>
      </c>
      <c r="F1873" s="41">
        <f t="shared" si="183"/>
        <v>289.69299999999998</v>
      </c>
      <c r="G1873" s="41">
        <f t="shared" si="179"/>
        <v>0</v>
      </c>
      <c r="H1873" s="41">
        <f t="shared" si="180"/>
        <v>203582.54149999999</v>
      </c>
      <c r="I1873" s="45"/>
      <c r="J1873" s="46"/>
      <c r="K1873" s="45"/>
      <c r="M1873" s="162"/>
    </row>
    <row r="1874" spans="1:13" hidden="1" outlineLevel="1" x14ac:dyDescent="0.3">
      <c r="A1874" s="15">
        <v>1870</v>
      </c>
      <c r="B1874" s="44">
        <f t="shared" si="184"/>
        <v>203582.54149999999</v>
      </c>
      <c r="C1874" s="41">
        <f t="shared" si="182"/>
        <v>305.37</v>
      </c>
      <c r="D1874" s="41"/>
      <c r="E1874" s="41">
        <f t="shared" si="181"/>
        <v>305.37</v>
      </c>
      <c r="F1874" s="41">
        <f t="shared" si="183"/>
        <v>290.10149999999999</v>
      </c>
      <c r="G1874" s="41">
        <f t="shared" si="179"/>
        <v>0</v>
      </c>
      <c r="H1874" s="41">
        <f t="shared" si="180"/>
        <v>203872.64299999998</v>
      </c>
      <c r="I1874" s="45"/>
      <c r="J1874" s="46"/>
      <c r="K1874" s="45"/>
      <c r="M1874" s="162"/>
    </row>
    <row r="1875" spans="1:13" hidden="1" outlineLevel="1" x14ac:dyDescent="0.3">
      <c r="A1875" s="15">
        <v>1871</v>
      </c>
      <c r="B1875" s="44">
        <f t="shared" si="184"/>
        <v>203872.64299999998</v>
      </c>
      <c r="C1875" s="41">
        <f t="shared" si="182"/>
        <v>305.81</v>
      </c>
      <c r="D1875" s="41"/>
      <c r="E1875" s="41">
        <f t="shared" si="181"/>
        <v>305.81</v>
      </c>
      <c r="F1875" s="41">
        <f t="shared" si="183"/>
        <v>290.51949999999999</v>
      </c>
      <c r="G1875" s="41">
        <f t="shared" si="179"/>
        <v>0</v>
      </c>
      <c r="H1875" s="41">
        <f t="shared" si="180"/>
        <v>204163.16249999998</v>
      </c>
      <c r="I1875" s="45"/>
      <c r="J1875" s="46"/>
      <c r="K1875" s="45"/>
      <c r="M1875" s="162"/>
    </row>
    <row r="1876" spans="1:13" hidden="1" outlineLevel="1" x14ac:dyDescent="0.3">
      <c r="A1876" s="15">
        <v>1872</v>
      </c>
      <c r="B1876" s="44">
        <f t="shared" si="184"/>
        <v>204163.16249999998</v>
      </c>
      <c r="C1876" s="41">
        <f t="shared" si="182"/>
        <v>306.24</v>
      </c>
      <c r="D1876" s="41"/>
      <c r="E1876" s="41">
        <f t="shared" si="181"/>
        <v>306.24</v>
      </c>
      <c r="F1876" s="41">
        <f t="shared" si="183"/>
        <v>290.928</v>
      </c>
      <c r="G1876" s="41">
        <f t="shared" si="179"/>
        <v>0</v>
      </c>
      <c r="H1876" s="41">
        <f t="shared" si="180"/>
        <v>204454.09049999999</v>
      </c>
      <c r="I1876" s="45"/>
      <c r="J1876" s="46"/>
      <c r="K1876" s="45"/>
      <c r="M1876" s="162"/>
    </row>
    <row r="1877" spans="1:13" hidden="1" outlineLevel="1" x14ac:dyDescent="0.3">
      <c r="A1877" s="15">
        <v>1873</v>
      </c>
      <c r="B1877" s="44">
        <f t="shared" si="184"/>
        <v>204454.09049999999</v>
      </c>
      <c r="C1877" s="41">
        <f t="shared" si="182"/>
        <v>306.68</v>
      </c>
      <c r="D1877" s="41"/>
      <c r="E1877" s="41">
        <f t="shared" si="181"/>
        <v>306.68</v>
      </c>
      <c r="F1877" s="41">
        <f t="shared" si="183"/>
        <v>291.346</v>
      </c>
      <c r="G1877" s="41">
        <f t="shared" si="179"/>
        <v>0</v>
      </c>
      <c r="H1877" s="41">
        <f t="shared" si="180"/>
        <v>204745.43649999998</v>
      </c>
      <c r="I1877" s="45"/>
      <c r="J1877" s="46"/>
      <c r="K1877" s="45"/>
      <c r="M1877" s="162"/>
    </row>
    <row r="1878" spans="1:13" hidden="1" outlineLevel="1" x14ac:dyDescent="0.3">
      <c r="A1878" s="15">
        <v>1874</v>
      </c>
      <c r="B1878" s="44">
        <f t="shared" si="184"/>
        <v>204745.43649999998</v>
      </c>
      <c r="C1878" s="41">
        <f t="shared" si="182"/>
        <v>307.12</v>
      </c>
      <c r="D1878" s="41"/>
      <c r="E1878" s="41">
        <f t="shared" si="181"/>
        <v>307.12</v>
      </c>
      <c r="F1878" s="41">
        <f t="shared" si="183"/>
        <v>291.76400000000001</v>
      </c>
      <c r="G1878" s="41">
        <f t="shared" si="179"/>
        <v>0</v>
      </c>
      <c r="H1878" s="41">
        <f t="shared" si="180"/>
        <v>205037.20049999998</v>
      </c>
      <c r="I1878" s="45"/>
      <c r="J1878" s="46"/>
      <c r="K1878" s="45"/>
      <c r="M1878" s="162"/>
    </row>
    <row r="1879" spans="1:13" hidden="1" outlineLevel="1" x14ac:dyDescent="0.3">
      <c r="A1879" s="15">
        <v>1875</v>
      </c>
      <c r="B1879" s="44">
        <f t="shared" si="184"/>
        <v>205037.20049999998</v>
      </c>
      <c r="C1879" s="41">
        <f t="shared" si="182"/>
        <v>307.56</v>
      </c>
      <c r="D1879" s="41"/>
      <c r="E1879" s="41">
        <f t="shared" si="181"/>
        <v>307.56</v>
      </c>
      <c r="F1879" s="41">
        <f t="shared" si="183"/>
        <v>292.18200000000002</v>
      </c>
      <c r="G1879" s="41">
        <f t="shared" si="179"/>
        <v>0</v>
      </c>
      <c r="H1879" s="41">
        <f t="shared" si="180"/>
        <v>205329.38249999998</v>
      </c>
      <c r="I1879" s="45"/>
      <c r="J1879" s="46"/>
      <c r="K1879" s="45"/>
      <c r="M1879" s="162"/>
    </row>
    <row r="1880" spans="1:13" hidden="1" outlineLevel="1" x14ac:dyDescent="0.3">
      <c r="A1880" s="15">
        <v>1876</v>
      </c>
      <c r="B1880" s="44">
        <f t="shared" si="184"/>
        <v>205329.38249999998</v>
      </c>
      <c r="C1880" s="41">
        <f t="shared" si="182"/>
        <v>307.99</v>
      </c>
      <c r="D1880" s="41"/>
      <c r="E1880" s="41">
        <f t="shared" si="181"/>
        <v>307.99</v>
      </c>
      <c r="F1880" s="41">
        <f t="shared" si="183"/>
        <v>292.59050000000002</v>
      </c>
      <c r="G1880" s="41">
        <f t="shared" ref="G1880:G1943" si="185">IF(F1880&gt;0,0,E1880-F1880)</f>
        <v>0</v>
      </c>
      <c r="H1880" s="41">
        <f t="shared" si="180"/>
        <v>205621.97299999997</v>
      </c>
      <c r="I1880" s="45"/>
      <c r="J1880" s="46"/>
      <c r="K1880" s="45"/>
      <c r="M1880" s="162"/>
    </row>
    <row r="1881" spans="1:13" hidden="1" outlineLevel="1" x14ac:dyDescent="0.3">
      <c r="A1881" s="15">
        <v>1877</v>
      </c>
      <c r="B1881" s="44">
        <f t="shared" si="184"/>
        <v>205621.97299999997</v>
      </c>
      <c r="C1881" s="41">
        <f t="shared" si="182"/>
        <v>308.43</v>
      </c>
      <c r="D1881" s="41"/>
      <c r="E1881" s="41">
        <f t="shared" si="181"/>
        <v>308.43</v>
      </c>
      <c r="F1881" s="41">
        <f t="shared" si="183"/>
        <v>293.00849999999997</v>
      </c>
      <c r="G1881" s="41">
        <f t="shared" si="185"/>
        <v>0</v>
      </c>
      <c r="H1881" s="41">
        <f t="shared" si="180"/>
        <v>205914.98149999997</v>
      </c>
      <c r="I1881" s="45"/>
      <c r="J1881" s="46"/>
      <c r="K1881" s="45"/>
      <c r="M1881" s="162"/>
    </row>
    <row r="1882" spans="1:13" hidden="1" outlineLevel="1" x14ac:dyDescent="0.3">
      <c r="A1882" s="15">
        <v>1878</v>
      </c>
      <c r="B1882" s="44">
        <f t="shared" si="184"/>
        <v>205914.98149999997</v>
      </c>
      <c r="C1882" s="41">
        <f t="shared" si="182"/>
        <v>308.87</v>
      </c>
      <c r="D1882" s="41"/>
      <c r="E1882" s="41">
        <f t="shared" si="181"/>
        <v>308.87</v>
      </c>
      <c r="F1882" s="41">
        <f t="shared" si="183"/>
        <v>293.42649999999998</v>
      </c>
      <c r="G1882" s="41">
        <f t="shared" si="185"/>
        <v>0</v>
      </c>
      <c r="H1882" s="41">
        <f t="shared" si="180"/>
        <v>206208.40799999997</v>
      </c>
      <c r="I1882" s="45"/>
      <c r="J1882" s="46"/>
      <c r="K1882" s="45"/>
      <c r="M1882" s="162"/>
    </row>
    <row r="1883" spans="1:13" hidden="1" outlineLevel="1" x14ac:dyDescent="0.3">
      <c r="A1883" s="15">
        <v>1879</v>
      </c>
      <c r="B1883" s="44">
        <f t="shared" si="184"/>
        <v>206208.40799999997</v>
      </c>
      <c r="C1883" s="41">
        <f t="shared" si="182"/>
        <v>309.31</v>
      </c>
      <c r="D1883" s="41"/>
      <c r="E1883" s="41">
        <f t="shared" si="181"/>
        <v>309.31</v>
      </c>
      <c r="F1883" s="41">
        <f t="shared" si="183"/>
        <v>293.84449999999998</v>
      </c>
      <c r="G1883" s="41">
        <f t="shared" si="185"/>
        <v>0</v>
      </c>
      <c r="H1883" s="41">
        <f t="shared" si="180"/>
        <v>206502.25249999997</v>
      </c>
      <c r="I1883" s="45"/>
      <c r="J1883" s="46"/>
      <c r="K1883" s="45"/>
      <c r="M1883" s="162"/>
    </row>
    <row r="1884" spans="1:13" hidden="1" outlineLevel="1" x14ac:dyDescent="0.3">
      <c r="A1884" s="15">
        <v>1880</v>
      </c>
      <c r="B1884" s="44">
        <f t="shared" si="184"/>
        <v>206502.25249999997</v>
      </c>
      <c r="C1884" s="41">
        <f t="shared" si="182"/>
        <v>309.75</v>
      </c>
      <c r="D1884" s="41"/>
      <c r="E1884" s="41">
        <f t="shared" si="181"/>
        <v>309.75</v>
      </c>
      <c r="F1884" s="41">
        <f t="shared" si="183"/>
        <v>294.26249999999999</v>
      </c>
      <c r="G1884" s="41">
        <f t="shared" si="185"/>
        <v>0</v>
      </c>
      <c r="H1884" s="41">
        <f t="shared" si="180"/>
        <v>206796.51499999998</v>
      </c>
      <c r="I1884" s="45"/>
      <c r="J1884" s="46"/>
      <c r="K1884" s="45"/>
      <c r="M1884" s="162"/>
    </row>
    <row r="1885" spans="1:13" hidden="1" outlineLevel="1" x14ac:dyDescent="0.3">
      <c r="A1885" s="15">
        <v>1881</v>
      </c>
      <c r="B1885" s="44">
        <f t="shared" si="184"/>
        <v>206796.51499999998</v>
      </c>
      <c r="C1885" s="41">
        <f t="shared" si="182"/>
        <v>310.19</v>
      </c>
      <c r="D1885" s="41"/>
      <c r="E1885" s="41">
        <f t="shared" si="181"/>
        <v>310.19</v>
      </c>
      <c r="F1885" s="41">
        <f t="shared" si="183"/>
        <v>294.68049999999999</v>
      </c>
      <c r="G1885" s="41">
        <f t="shared" si="185"/>
        <v>0</v>
      </c>
      <c r="H1885" s="41">
        <f t="shared" si="180"/>
        <v>207091.19549999997</v>
      </c>
      <c r="I1885" s="45"/>
      <c r="J1885" s="46"/>
      <c r="K1885" s="45"/>
      <c r="M1885" s="162"/>
    </row>
    <row r="1886" spans="1:13" hidden="1" outlineLevel="1" x14ac:dyDescent="0.3">
      <c r="A1886" s="15">
        <v>1882</v>
      </c>
      <c r="B1886" s="44">
        <f t="shared" si="184"/>
        <v>207091.19549999997</v>
      </c>
      <c r="C1886" s="41">
        <f t="shared" si="182"/>
        <v>310.64</v>
      </c>
      <c r="D1886" s="41"/>
      <c r="E1886" s="41">
        <f t="shared" si="181"/>
        <v>310.64</v>
      </c>
      <c r="F1886" s="41">
        <f t="shared" si="183"/>
        <v>295.10799999999995</v>
      </c>
      <c r="G1886" s="41">
        <f t="shared" si="185"/>
        <v>0</v>
      </c>
      <c r="H1886" s="41">
        <f t="shared" si="180"/>
        <v>207386.30349999998</v>
      </c>
      <c r="I1886" s="45"/>
      <c r="J1886" s="46"/>
      <c r="K1886" s="45"/>
      <c r="M1886" s="162"/>
    </row>
    <row r="1887" spans="1:13" hidden="1" outlineLevel="1" x14ac:dyDescent="0.3">
      <c r="A1887" s="15">
        <v>1883</v>
      </c>
      <c r="B1887" s="44">
        <f t="shared" si="184"/>
        <v>207386.30349999998</v>
      </c>
      <c r="C1887" s="41">
        <f t="shared" si="182"/>
        <v>311.08</v>
      </c>
      <c r="D1887" s="41"/>
      <c r="E1887" s="41">
        <f t="shared" si="181"/>
        <v>311.08</v>
      </c>
      <c r="F1887" s="41">
        <f t="shared" si="183"/>
        <v>295.52599999999995</v>
      </c>
      <c r="G1887" s="41">
        <f t="shared" si="185"/>
        <v>0</v>
      </c>
      <c r="H1887" s="41">
        <f t="shared" si="180"/>
        <v>207681.82949999999</v>
      </c>
      <c r="I1887" s="45"/>
      <c r="J1887" s="46"/>
      <c r="K1887" s="45"/>
      <c r="M1887" s="162"/>
    </row>
    <row r="1888" spans="1:13" hidden="1" outlineLevel="1" x14ac:dyDescent="0.3">
      <c r="A1888" s="15">
        <v>1884</v>
      </c>
      <c r="B1888" s="44">
        <f t="shared" si="184"/>
        <v>207681.82949999999</v>
      </c>
      <c r="C1888" s="41">
        <f t="shared" si="182"/>
        <v>311.52</v>
      </c>
      <c r="D1888" s="41"/>
      <c r="E1888" s="41">
        <f t="shared" si="181"/>
        <v>311.52</v>
      </c>
      <c r="F1888" s="41">
        <f t="shared" si="183"/>
        <v>295.94399999999996</v>
      </c>
      <c r="G1888" s="41">
        <f t="shared" si="185"/>
        <v>0</v>
      </c>
      <c r="H1888" s="41">
        <f t="shared" si="180"/>
        <v>207977.77349999998</v>
      </c>
      <c r="I1888" s="45"/>
      <c r="J1888" s="46"/>
      <c r="K1888" s="45"/>
      <c r="M1888" s="162"/>
    </row>
    <row r="1889" spans="1:13" hidden="1" outlineLevel="1" x14ac:dyDescent="0.3">
      <c r="A1889" s="15">
        <v>1885</v>
      </c>
      <c r="B1889" s="44">
        <f t="shared" si="184"/>
        <v>207977.77349999998</v>
      </c>
      <c r="C1889" s="41">
        <f t="shared" si="182"/>
        <v>311.97000000000003</v>
      </c>
      <c r="D1889" s="41"/>
      <c r="E1889" s="41">
        <f t="shared" si="181"/>
        <v>311.97000000000003</v>
      </c>
      <c r="F1889" s="41">
        <f t="shared" si="183"/>
        <v>296.37150000000003</v>
      </c>
      <c r="G1889" s="41">
        <f t="shared" si="185"/>
        <v>0</v>
      </c>
      <c r="H1889" s="41">
        <f t="shared" si="180"/>
        <v>208274.14499999999</v>
      </c>
      <c r="I1889" s="45"/>
      <c r="J1889" s="46"/>
      <c r="K1889" s="45"/>
      <c r="M1889" s="162"/>
    </row>
    <row r="1890" spans="1:13" hidden="1" outlineLevel="1" x14ac:dyDescent="0.3">
      <c r="A1890" s="15">
        <v>1886</v>
      </c>
      <c r="B1890" s="44">
        <f t="shared" si="184"/>
        <v>208274.14499999999</v>
      </c>
      <c r="C1890" s="41">
        <f t="shared" si="182"/>
        <v>312.41000000000003</v>
      </c>
      <c r="D1890" s="41"/>
      <c r="E1890" s="41">
        <f t="shared" si="181"/>
        <v>312.41000000000003</v>
      </c>
      <c r="F1890" s="41">
        <f t="shared" si="183"/>
        <v>296.78950000000003</v>
      </c>
      <c r="G1890" s="41">
        <f t="shared" si="185"/>
        <v>0</v>
      </c>
      <c r="H1890" s="41">
        <f t="shared" ref="H1890:H1953" si="186">B1890+F1890+(D1890*gebuehr)</f>
        <v>208570.9345</v>
      </c>
      <c r="I1890" s="45"/>
      <c r="J1890" s="46"/>
      <c r="K1890" s="45"/>
      <c r="M1890" s="162"/>
    </row>
    <row r="1891" spans="1:13" hidden="1" outlineLevel="1" x14ac:dyDescent="0.3">
      <c r="A1891" s="15">
        <v>1887</v>
      </c>
      <c r="B1891" s="44">
        <f t="shared" si="184"/>
        <v>208570.9345</v>
      </c>
      <c r="C1891" s="41">
        <f t="shared" si="182"/>
        <v>312.86</v>
      </c>
      <c r="D1891" s="41"/>
      <c r="E1891" s="41">
        <f t="shared" si="181"/>
        <v>312.86</v>
      </c>
      <c r="F1891" s="41">
        <f t="shared" si="183"/>
        <v>297.21699999999998</v>
      </c>
      <c r="G1891" s="41">
        <f t="shared" si="185"/>
        <v>0</v>
      </c>
      <c r="H1891" s="41">
        <f t="shared" si="186"/>
        <v>208868.15150000001</v>
      </c>
      <c r="I1891" s="45"/>
      <c r="J1891" s="46"/>
      <c r="K1891" s="45"/>
      <c r="M1891" s="162"/>
    </row>
    <row r="1892" spans="1:13" hidden="1" outlineLevel="1" x14ac:dyDescent="0.3">
      <c r="A1892" s="15">
        <v>1888</v>
      </c>
      <c r="B1892" s="44">
        <f t="shared" si="184"/>
        <v>208868.15150000001</v>
      </c>
      <c r="C1892" s="41">
        <f t="shared" si="182"/>
        <v>313.3</v>
      </c>
      <c r="D1892" s="41"/>
      <c r="E1892" s="41">
        <f t="shared" si="181"/>
        <v>313.3</v>
      </c>
      <c r="F1892" s="41">
        <f t="shared" si="183"/>
        <v>297.63499999999999</v>
      </c>
      <c r="G1892" s="41">
        <f t="shared" si="185"/>
        <v>0</v>
      </c>
      <c r="H1892" s="41">
        <f t="shared" si="186"/>
        <v>209165.78650000002</v>
      </c>
      <c r="I1892" s="45"/>
      <c r="J1892" s="46"/>
      <c r="K1892" s="45"/>
      <c r="M1892" s="162"/>
    </row>
    <row r="1893" spans="1:13" hidden="1" outlineLevel="1" x14ac:dyDescent="0.3">
      <c r="A1893" s="15">
        <v>1889</v>
      </c>
      <c r="B1893" s="44">
        <f t="shared" si="184"/>
        <v>209165.78650000002</v>
      </c>
      <c r="C1893" s="41">
        <f t="shared" si="182"/>
        <v>313.75</v>
      </c>
      <c r="D1893" s="41"/>
      <c r="E1893" s="41">
        <f t="shared" si="181"/>
        <v>313.75</v>
      </c>
      <c r="F1893" s="41">
        <f t="shared" si="183"/>
        <v>298.0625</v>
      </c>
      <c r="G1893" s="41">
        <f t="shared" si="185"/>
        <v>0</v>
      </c>
      <c r="H1893" s="41">
        <f t="shared" si="186"/>
        <v>209463.84900000002</v>
      </c>
      <c r="I1893" s="45"/>
      <c r="J1893" s="46"/>
      <c r="K1893" s="45"/>
      <c r="M1893" s="162"/>
    </row>
    <row r="1894" spans="1:13" hidden="1" outlineLevel="1" x14ac:dyDescent="0.3">
      <c r="A1894" s="15">
        <v>1890</v>
      </c>
      <c r="B1894" s="44">
        <f t="shared" si="184"/>
        <v>209463.84900000002</v>
      </c>
      <c r="C1894" s="41">
        <f t="shared" si="182"/>
        <v>314.2</v>
      </c>
      <c r="D1894" s="41">
        <f>D1564</f>
        <v>200</v>
      </c>
      <c r="E1894" s="41">
        <f t="shared" si="181"/>
        <v>314.2</v>
      </c>
      <c r="F1894" s="41">
        <f t="shared" si="183"/>
        <v>298.48999999999995</v>
      </c>
      <c r="G1894" s="41">
        <f t="shared" si="185"/>
        <v>0</v>
      </c>
      <c r="H1894" s="41">
        <f t="shared" si="186"/>
        <v>209952.33900000001</v>
      </c>
      <c r="I1894" s="47">
        <f>D1894+I1864</f>
        <v>22600</v>
      </c>
      <c r="J1894" s="41"/>
      <c r="K1894" s="45"/>
      <c r="M1894" s="162"/>
    </row>
    <row r="1895" spans="1:13" hidden="1" outlineLevel="1" x14ac:dyDescent="0.3">
      <c r="A1895" s="15">
        <v>1891</v>
      </c>
      <c r="B1895" s="44">
        <f t="shared" si="184"/>
        <v>209952.33900000001</v>
      </c>
      <c r="C1895" s="41">
        <f t="shared" si="182"/>
        <v>314.93</v>
      </c>
      <c r="D1895" s="41"/>
      <c r="E1895" s="41">
        <f t="shared" si="181"/>
        <v>314.93</v>
      </c>
      <c r="F1895" s="41">
        <f t="shared" si="183"/>
        <v>299.18349999999998</v>
      </c>
      <c r="G1895" s="41">
        <f t="shared" si="185"/>
        <v>0</v>
      </c>
      <c r="H1895" s="41">
        <f t="shared" si="186"/>
        <v>210251.52250000002</v>
      </c>
      <c r="I1895" s="45"/>
      <c r="J1895" s="46"/>
      <c r="K1895" s="45"/>
      <c r="M1895" s="162"/>
    </row>
    <row r="1896" spans="1:13" hidden="1" outlineLevel="1" x14ac:dyDescent="0.3">
      <c r="A1896" s="15">
        <v>1892</v>
      </c>
      <c r="B1896" s="44">
        <f t="shared" si="184"/>
        <v>210251.52250000002</v>
      </c>
      <c r="C1896" s="41">
        <f t="shared" si="182"/>
        <v>315.38</v>
      </c>
      <c r="D1896" s="41"/>
      <c r="E1896" s="41">
        <f t="shared" si="181"/>
        <v>315.38</v>
      </c>
      <c r="F1896" s="41">
        <f t="shared" si="183"/>
        <v>299.61099999999999</v>
      </c>
      <c r="G1896" s="41">
        <f t="shared" si="185"/>
        <v>0</v>
      </c>
      <c r="H1896" s="41">
        <f t="shared" si="186"/>
        <v>210551.13350000003</v>
      </c>
      <c r="I1896" s="45"/>
      <c r="J1896" s="46"/>
      <c r="K1896" s="45"/>
      <c r="M1896" s="162"/>
    </row>
    <row r="1897" spans="1:13" hidden="1" outlineLevel="1" x14ac:dyDescent="0.3">
      <c r="A1897" s="15">
        <v>1893</v>
      </c>
      <c r="B1897" s="44">
        <f t="shared" si="184"/>
        <v>210551.13350000003</v>
      </c>
      <c r="C1897" s="41">
        <f t="shared" si="182"/>
        <v>315.83</v>
      </c>
      <c r="D1897" s="41"/>
      <c r="E1897" s="41">
        <f t="shared" si="181"/>
        <v>315.83</v>
      </c>
      <c r="F1897" s="41">
        <f t="shared" si="183"/>
        <v>300.0385</v>
      </c>
      <c r="G1897" s="41">
        <f t="shared" si="185"/>
        <v>0</v>
      </c>
      <c r="H1897" s="41">
        <f t="shared" si="186"/>
        <v>210851.17200000002</v>
      </c>
      <c r="I1897" s="45"/>
      <c r="J1897" s="46"/>
      <c r="K1897" s="45"/>
      <c r="M1897" s="162"/>
    </row>
    <row r="1898" spans="1:13" hidden="1" outlineLevel="1" x14ac:dyDescent="0.3">
      <c r="A1898" s="15">
        <v>1894</v>
      </c>
      <c r="B1898" s="44">
        <f t="shared" si="184"/>
        <v>210851.17200000002</v>
      </c>
      <c r="C1898" s="41">
        <f t="shared" si="182"/>
        <v>316.27999999999997</v>
      </c>
      <c r="D1898" s="41"/>
      <c r="E1898" s="41">
        <f t="shared" si="181"/>
        <v>316.27999999999997</v>
      </c>
      <c r="F1898" s="41">
        <f t="shared" si="183"/>
        <v>300.46599999999995</v>
      </c>
      <c r="G1898" s="41">
        <f t="shared" si="185"/>
        <v>0</v>
      </c>
      <c r="H1898" s="41">
        <f t="shared" si="186"/>
        <v>211151.63800000001</v>
      </c>
      <c r="I1898" s="45"/>
      <c r="J1898" s="46"/>
      <c r="K1898" s="45"/>
      <c r="M1898" s="162"/>
    </row>
    <row r="1899" spans="1:13" hidden="1" outlineLevel="1" x14ac:dyDescent="0.3">
      <c r="A1899" s="15">
        <v>1895</v>
      </c>
      <c r="B1899" s="44">
        <f t="shared" si="184"/>
        <v>211151.63800000001</v>
      </c>
      <c r="C1899" s="41">
        <f t="shared" si="182"/>
        <v>316.73</v>
      </c>
      <c r="D1899" s="41"/>
      <c r="E1899" s="41">
        <f t="shared" si="181"/>
        <v>316.73</v>
      </c>
      <c r="F1899" s="41">
        <f t="shared" si="183"/>
        <v>300.89350000000002</v>
      </c>
      <c r="G1899" s="41">
        <f t="shared" si="185"/>
        <v>0</v>
      </c>
      <c r="H1899" s="41">
        <f t="shared" si="186"/>
        <v>211452.53150000001</v>
      </c>
      <c r="I1899" s="45"/>
      <c r="J1899" s="46"/>
      <c r="K1899" s="45"/>
      <c r="M1899" s="162"/>
    </row>
    <row r="1900" spans="1:13" hidden="1" outlineLevel="1" x14ac:dyDescent="0.3">
      <c r="A1900" s="15">
        <v>1896</v>
      </c>
      <c r="B1900" s="44">
        <f t="shared" si="184"/>
        <v>211452.53150000001</v>
      </c>
      <c r="C1900" s="41">
        <f t="shared" si="182"/>
        <v>317.18</v>
      </c>
      <c r="D1900" s="41"/>
      <c r="E1900" s="41">
        <f t="shared" si="181"/>
        <v>317.18</v>
      </c>
      <c r="F1900" s="41">
        <f t="shared" si="183"/>
        <v>301.32099999999997</v>
      </c>
      <c r="G1900" s="41">
        <f t="shared" si="185"/>
        <v>0</v>
      </c>
      <c r="H1900" s="41">
        <f t="shared" si="186"/>
        <v>211753.85250000001</v>
      </c>
      <c r="I1900" s="45"/>
      <c r="J1900" s="46"/>
      <c r="K1900" s="45"/>
      <c r="M1900" s="162"/>
    </row>
    <row r="1901" spans="1:13" hidden="1" outlineLevel="1" x14ac:dyDescent="0.3">
      <c r="A1901" s="15">
        <v>1897</v>
      </c>
      <c r="B1901" s="44">
        <f t="shared" si="184"/>
        <v>211753.85250000001</v>
      </c>
      <c r="C1901" s="41">
        <f t="shared" si="182"/>
        <v>317.63</v>
      </c>
      <c r="D1901" s="41"/>
      <c r="E1901" s="41">
        <f t="shared" si="181"/>
        <v>317.63</v>
      </c>
      <c r="F1901" s="41">
        <f t="shared" si="183"/>
        <v>301.74849999999998</v>
      </c>
      <c r="G1901" s="41">
        <f t="shared" si="185"/>
        <v>0</v>
      </c>
      <c r="H1901" s="41">
        <f t="shared" si="186"/>
        <v>212055.601</v>
      </c>
      <c r="I1901" s="45"/>
      <c r="J1901" s="46"/>
      <c r="K1901" s="45"/>
      <c r="M1901" s="162"/>
    </row>
    <row r="1902" spans="1:13" hidden="1" outlineLevel="1" x14ac:dyDescent="0.3">
      <c r="A1902" s="15">
        <v>1898</v>
      </c>
      <c r="B1902" s="44">
        <f t="shared" si="184"/>
        <v>212055.601</v>
      </c>
      <c r="C1902" s="41">
        <f t="shared" si="182"/>
        <v>318.08</v>
      </c>
      <c r="D1902" s="41"/>
      <c r="E1902" s="41">
        <f t="shared" si="181"/>
        <v>318.08</v>
      </c>
      <c r="F1902" s="41">
        <f t="shared" si="183"/>
        <v>302.17599999999999</v>
      </c>
      <c r="G1902" s="41">
        <f t="shared" si="185"/>
        <v>0</v>
      </c>
      <c r="H1902" s="41">
        <f t="shared" si="186"/>
        <v>212357.777</v>
      </c>
      <c r="I1902" s="45"/>
      <c r="J1902" s="46"/>
      <c r="K1902" s="45"/>
      <c r="M1902" s="162"/>
    </row>
    <row r="1903" spans="1:13" hidden="1" outlineLevel="1" x14ac:dyDescent="0.3">
      <c r="A1903" s="15">
        <v>1899</v>
      </c>
      <c r="B1903" s="44">
        <f t="shared" si="184"/>
        <v>212357.777</v>
      </c>
      <c r="C1903" s="41">
        <f t="shared" si="182"/>
        <v>318.54000000000002</v>
      </c>
      <c r="D1903" s="41"/>
      <c r="E1903" s="41">
        <f t="shared" si="181"/>
        <v>318.54000000000002</v>
      </c>
      <c r="F1903" s="41">
        <f t="shared" si="183"/>
        <v>302.613</v>
      </c>
      <c r="G1903" s="41">
        <f t="shared" si="185"/>
        <v>0</v>
      </c>
      <c r="H1903" s="41">
        <f t="shared" si="186"/>
        <v>212660.39</v>
      </c>
      <c r="I1903" s="45"/>
      <c r="J1903" s="46"/>
      <c r="K1903" s="45"/>
      <c r="M1903" s="162"/>
    </row>
    <row r="1904" spans="1:13" hidden="1" outlineLevel="1" x14ac:dyDescent="0.3">
      <c r="A1904" s="15">
        <v>1900</v>
      </c>
      <c r="B1904" s="44">
        <f t="shared" si="184"/>
        <v>212660.39</v>
      </c>
      <c r="C1904" s="41">
        <f t="shared" si="182"/>
        <v>318.99</v>
      </c>
      <c r="D1904" s="41"/>
      <c r="E1904" s="41">
        <f t="shared" si="181"/>
        <v>318.99</v>
      </c>
      <c r="F1904" s="41">
        <f t="shared" si="183"/>
        <v>303.04050000000001</v>
      </c>
      <c r="G1904" s="41">
        <f t="shared" si="185"/>
        <v>0</v>
      </c>
      <c r="H1904" s="41">
        <f t="shared" si="186"/>
        <v>212963.43050000002</v>
      </c>
      <c r="I1904" s="45"/>
      <c r="J1904" s="46"/>
      <c r="K1904" s="45"/>
      <c r="M1904" s="162"/>
    </row>
    <row r="1905" spans="1:13" hidden="1" outlineLevel="1" x14ac:dyDescent="0.3">
      <c r="A1905" s="15">
        <v>1901</v>
      </c>
      <c r="B1905" s="44">
        <f t="shared" si="184"/>
        <v>212963.43050000002</v>
      </c>
      <c r="C1905" s="41">
        <f t="shared" si="182"/>
        <v>319.45</v>
      </c>
      <c r="D1905" s="41"/>
      <c r="E1905" s="41">
        <f t="shared" si="181"/>
        <v>319.45</v>
      </c>
      <c r="F1905" s="41">
        <f t="shared" si="183"/>
        <v>303.47749999999996</v>
      </c>
      <c r="G1905" s="41">
        <f t="shared" si="185"/>
        <v>0</v>
      </c>
      <c r="H1905" s="41">
        <f t="shared" si="186"/>
        <v>213266.90800000002</v>
      </c>
      <c r="I1905" s="45"/>
      <c r="J1905" s="46"/>
      <c r="K1905" s="45"/>
      <c r="M1905" s="162"/>
    </row>
    <row r="1906" spans="1:13" hidden="1" outlineLevel="1" x14ac:dyDescent="0.3">
      <c r="A1906" s="15">
        <v>1902</v>
      </c>
      <c r="B1906" s="44">
        <f t="shared" si="184"/>
        <v>213266.90800000002</v>
      </c>
      <c r="C1906" s="41">
        <f t="shared" si="182"/>
        <v>319.89999999999998</v>
      </c>
      <c r="D1906" s="41"/>
      <c r="E1906" s="41">
        <f t="shared" si="181"/>
        <v>319.89999999999998</v>
      </c>
      <c r="F1906" s="41">
        <f t="shared" si="183"/>
        <v>303.90499999999997</v>
      </c>
      <c r="G1906" s="41">
        <f t="shared" si="185"/>
        <v>0</v>
      </c>
      <c r="H1906" s="41">
        <f t="shared" si="186"/>
        <v>213570.81300000002</v>
      </c>
      <c r="I1906" s="45"/>
      <c r="J1906" s="46"/>
      <c r="K1906" s="45"/>
      <c r="M1906" s="162"/>
    </row>
    <row r="1907" spans="1:13" hidden="1" outlineLevel="1" x14ac:dyDescent="0.3">
      <c r="A1907" s="15">
        <v>1903</v>
      </c>
      <c r="B1907" s="44">
        <f t="shared" si="184"/>
        <v>213570.81300000002</v>
      </c>
      <c r="C1907" s="41">
        <f t="shared" si="182"/>
        <v>320.36</v>
      </c>
      <c r="D1907" s="41"/>
      <c r="E1907" s="41">
        <f t="shared" si="181"/>
        <v>320.36</v>
      </c>
      <c r="F1907" s="41">
        <f t="shared" si="183"/>
        <v>304.34199999999998</v>
      </c>
      <c r="G1907" s="41">
        <f t="shared" si="185"/>
        <v>0</v>
      </c>
      <c r="H1907" s="41">
        <f t="shared" si="186"/>
        <v>213875.15500000003</v>
      </c>
      <c r="I1907" s="45"/>
      <c r="J1907" s="46"/>
      <c r="K1907" s="45"/>
      <c r="M1907" s="162"/>
    </row>
    <row r="1908" spans="1:13" hidden="1" outlineLevel="1" x14ac:dyDescent="0.3">
      <c r="A1908" s="15">
        <v>1904</v>
      </c>
      <c r="B1908" s="44">
        <f t="shared" si="184"/>
        <v>213875.15500000003</v>
      </c>
      <c r="C1908" s="41">
        <f t="shared" si="182"/>
        <v>320.81</v>
      </c>
      <c r="D1908" s="41"/>
      <c r="E1908" s="41">
        <f t="shared" si="181"/>
        <v>320.81</v>
      </c>
      <c r="F1908" s="41">
        <f t="shared" si="183"/>
        <v>304.76949999999999</v>
      </c>
      <c r="G1908" s="41">
        <f t="shared" si="185"/>
        <v>0</v>
      </c>
      <c r="H1908" s="41">
        <f t="shared" si="186"/>
        <v>214179.92450000002</v>
      </c>
      <c r="I1908" s="45"/>
      <c r="J1908" s="46"/>
      <c r="K1908" s="45"/>
      <c r="M1908" s="162"/>
    </row>
    <row r="1909" spans="1:13" hidden="1" outlineLevel="1" x14ac:dyDescent="0.3">
      <c r="A1909" s="15">
        <v>1905</v>
      </c>
      <c r="B1909" s="44">
        <f t="shared" si="184"/>
        <v>214179.92450000002</v>
      </c>
      <c r="C1909" s="41">
        <f t="shared" si="182"/>
        <v>321.27</v>
      </c>
      <c r="D1909" s="41"/>
      <c r="E1909" s="41">
        <f t="shared" si="181"/>
        <v>321.27</v>
      </c>
      <c r="F1909" s="41">
        <f t="shared" si="183"/>
        <v>305.20649999999995</v>
      </c>
      <c r="G1909" s="41">
        <f t="shared" si="185"/>
        <v>0</v>
      </c>
      <c r="H1909" s="41">
        <f t="shared" si="186"/>
        <v>214485.13100000002</v>
      </c>
      <c r="I1909" s="45"/>
      <c r="J1909" s="46"/>
      <c r="K1909" s="45"/>
      <c r="M1909" s="162"/>
    </row>
    <row r="1910" spans="1:13" hidden="1" outlineLevel="1" x14ac:dyDescent="0.3">
      <c r="A1910" s="15">
        <v>1906</v>
      </c>
      <c r="B1910" s="44">
        <f t="shared" si="184"/>
        <v>214485.13100000002</v>
      </c>
      <c r="C1910" s="41">
        <f t="shared" si="182"/>
        <v>321.73</v>
      </c>
      <c r="D1910" s="41"/>
      <c r="E1910" s="41">
        <f t="shared" si="181"/>
        <v>321.73</v>
      </c>
      <c r="F1910" s="41">
        <f t="shared" si="183"/>
        <v>305.64350000000002</v>
      </c>
      <c r="G1910" s="41">
        <f t="shared" si="185"/>
        <v>0</v>
      </c>
      <c r="H1910" s="41">
        <f t="shared" si="186"/>
        <v>214790.77450000003</v>
      </c>
      <c r="I1910" s="45"/>
      <c r="J1910" s="46"/>
      <c r="K1910" s="45"/>
      <c r="M1910" s="162"/>
    </row>
    <row r="1911" spans="1:13" hidden="1" outlineLevel="1" x14ac:dyDescent="0.3">
      <c r="A1911" s="15">
        <v>1907</v>
      </c>
      <c r="B1911" s="44">
        <f t="shared" si="184"/>
        <v>214790.77450000003</v>
      </c>
      <c r="C1911" s="41">
        <f t="shared" si="182"/>
        <v>322.19</v>
      </c>
      <c r="D1911" s="41"/>
      <c r="E1911" s="41">
        <f t="shared" si="181"/>
        <v>322.19</v>
      </c>
      <c r="F1911" s="41">
        <f t="shared" si="183"/>
        <v>306.08049999999997</v>
      </c>
      <c r="G1911" s="41">
        <f t="shared" si="185"/>
        <v>0</v>
      </c>
      <c r="H1911" s="41">
        <f t="shared" si="186"/>
        <v>215096.85500000004</v>
      </c>
      <c r="I1911" s="45"/>
      <c r="J1911" s="46"/>
      <c r="K1911" s="45"/>
      <c r="M1911" s="162"/>
    </row>
    <row r="1912" spans="1:13" hidden="1" outlineLevel="1" x14ac:dyDescent="0.3">
      <c r="A1912" s="15">
        <v>1908</v>
      </c>
      <c r="B1912" s="44">
        <f t="shared" si="184"/>
        <v>215096.85500000004</v>
      </c>
      <c r="C1912" s="41">
        <f t="shared" si="182"/>
        <v>322.64999999999998</v>
      </c>
      <c r="D1912" s="41"/>
      <c r="E1912" s="41">
        <f t="shared" si="181"/>
        <v>322.64999999999998</v>
      </c>
      <c r="F1912" s="41">
        <f t="shared" si="183"/>
        <v>306.51749999999998</v>
      </c>
      <c r="G1912" s="41">
        <f t="shared" si="185"/>
        <v>0</v>
      </c>
      <c r="H1912" s="41">
        <f t="shared" si="186"/>
        <v>215403.37250000003</v>
      </c>
      <c r="I1912" s="45"/>
      <c r="J1912" s="46"/>
      <c r="K1912" s="45"/>
      <c r="M1912" s="162"/>
    </row>
    <row r="1913" spans="1:13" hidden="1" outlineLevel="1" x14ac:dyDescent="0.3">
      <c r="A1913" s="15">
        <v>1909</v>
      </c>
      <c r="B1913" s="44">
        <f t="shared" si="184"/>
        <v>215403.37250000003</v>
      </c>
      <c r="C1913" s="41">
        <f t="shared" si="182"/>
        <v>323.11</v>
      </c>
      <c r="D1913" s="41"/>
      <c r="E1913" s="41">
        <f t="shared" si="181"/>
        <v>323.11</v>
      </c>
      <c r="F1913" s="41">
        <f t="shared" si="183"/>
        <v>306.9545</v>
      </c>
      <c r="G1913" s="41">
        <f t="shared" si="185"/>
        <v>0</v>
      </c>
      <c r="H1913" s="41">
        <f t="shared" si="186"/>
        <v>215710.32700000002</v>
      </c>
      <c r="I1913" s="45"/>
      <c r="J1913" s="46"/>
      <c r="K1913" s="45"/>
      <c r="M1913" s="162"/>
    </row>
    <row r="1914" spans="1:13" hidden="1" outlineLevel="1" x14ac:dyDescent="0.3">
      <c r="A1914" s="15">
        <v>1910</v>
      </c>
      <c r="B1914" s="44">
        <f t="shared" si="184"/>
        <v>215710.32700000002</v>
      </c>
      <c r="C1914" s="41">
        <f t="shared" si="182"/>
        <v>323.57</v>
      </c>
      <c r="D1914" s="41"/>
      <c r="E1914" s="41">
        <f t="shared" si="181"/>
        <v>323.57</v>
      </c>
      <c r="F1914" s="41">
        <f t="shared" si="183"/>
        <v>307.39149999999995</v>
      </c>
      <c r="G1914" s="41">
        <f t="shared" si="185"/>
        <v>0</v>
      </c>
      <c r="H1914" s="41">
        <f t="shared" si="186"/>
        <v>216017.71850000002</v>
      </c>
      <c r="I1914" s="45"/>
      <c r="J1914" s="46"/>
      <c r="K1914" s="45"/>
      <c r="M1914" s="162"/>
    </row>
    <row r="1915" spans="1:13" hidden="1" outlineLevel="1" x14ac:dyDescent="0.3">
      <c r="A1915" s="15">
        <v>1911</v>
      </c>
      <c r="B1915" s="44">
        <f t="shared" si="184"/>
        <v>216017.71850000002</v>
      </c>
      <c r="C1915" s="41">
        <f t="shared" si="182"/>
        <v>324.02999999999997</v>
      </c>
      <c r="D1915" s="41"/>
      <c r="E1915" s="41">
        <f t="shared" si="181"/>
        <v>324.02999999999997</v>
      </c>
      <c r="F1915" s="41">
        <f t="shared" si="183"/>
        <v>307.82849999999996</v>
      </c>
      <c r="G1915" s="41">
        <f t="shared" si="185"/>
        <v>0</v>
      </c>
      <c r="H1915" s="41">
        <f t="shared" si="186"/>
        <v>216325.54700000002</v>
      </c>
      <c r="I1915" s="45"/>
      <c r="J1915" s="46"/>
      <c r="K1915" s="45"/>
      <c r="M1915" s="162"/>
    </row>
    <row r="1916" spans="1:13" hidden="1" outlineLevel="1" x14ac:dyDescent="0.3">
      <c r="A1916" s="15">
        <v>1912</v>
      </c>
      <c r="B1916" s="44">
        <f t="shared" si="184"/>
        <v>216325.54700000002</v>
      </c>
      <c r="C1916" s="41">
        <f t="shared" si="182"/>
        <v>324.49</v>
      </c>
      <c r="D1916" s="41"/>
      <c r="E1916" s="41">
        <f t="shared" si="181"/>
        <v>324.49</v>
      </c>
      <c r="F1916" s="41">
        <f t="shared" si="183"/>
        <v>308.26549999999997</v>
      </c>
      <c r="G1916" s="41">
        <f t="shared" si="185"/>
        <v>0</v>
      </c>
      <c r="H1916" s="41">
        <f t="shared" si="186"/>
        <v>216633.81250000003</v>
      </c>
      <c r="I1916" s="45"/>
      <c r="J1916" s="46"/>
      <c r="K1916" s="45"/>
      <c r="M1916" s="162"/>
    </row>
    <row r="1917" spans="1:13" hidden="1" outlineLevel="1" x14ac:dyDescent="0.3">
      <c r="A1917" s="15">
        <v>1913</v>
      </c>
      <c r="B1917" s="44">
        <f t="shared" si="184"/>
        <v>216633.81250000003</v>
      </c>
      <c r="C1917" s="41">
        <f t="shared" si="182"/>
        <v>324.95</v>
      </c>
      <c r="D1917" s="41"/>
      <c r="E1917" s="41">
        <f t="shared" si="181"/>
        <v>324.95</v>
      </c>
      <c r="F1917" s="41">
        <f t="shared" si="183"/>
        <v>308.70249999999999</v>
      </c>
      <c r="G1917" s="41">
        <f t="shared" si="185"/>
        <v>0</v>
      </c>
      <c r="H1917" s="41">
        <f t="shared" si="186"/>
        <v>216942.51500000004</v>
      </c>
      <c r="I1917" s="45"/>
      <c r="J1917" s="46"/>
      <c r="K1917" s="45"/>
      <c r="M1917" s="162"/>
    </row>
    <row r="1918" spans="1:13" hidden="1" outlineLevel="1" x14ac:dyDescent="0.3">
      <c r="A1918" s="15">
        <v>1914</v>
      </c>
      <c r="B1918" s="44">
        <f t="shared" si="184"/>
        <v>216942.51500000004</v>
      </c>
      <c r="C1918" s="41">
        <f t="shared" si="182"/>
        <v>325.41000000000003</v>
      </c>
      <c r="D1918" s="41"/>
      <c r="E1918" s="41">
        <f t="shared" si="181"/>
        <v>325.41000000000003</v>
      </c>
      <c r="F1918" s="41">
        <f t="shared" si="183"/>
        <v>309.1395</v>
      </c>
      <c r="G1918" s="41">
        <f t="shared" si="185"/>
        <v>0</v>
      </c>
      <c r="H1918" s="41">
        <f t="shared" si="186"/>
        <v>217251.65450000003</v>
      </c>
      <c r="I1918" s="45"/>
      <c r="J1918" s="46"/>
      <c r="K1918" s="45"/>
      <c r="M1918" s="162"/>
    </row>
    <row r="1919" spans="1:13" hidden="1" outlineLevel="1" x14ac:dyDescent="0.3">
      <c r="A1919" s="15">
        <v>1915</v>
      </c>
      <c r="B1919" s="44">
        <f t="shared" si="184"/>
        <v>217251.65450000003</v>
      </c>
      <c r="C1919" s="41">
        <f t="shared" si="182"/>
        <v>325.88</v>
      </c>
      <c r="D1919" s="41"/>
      <c r="E1919" s="41">
        <f t="shared" si="181"/>
        <v>325.88</v>
      </c>
      <c r="F1919" s="41">
        <f t="shared" si="183"/>
        <v>309.58599999999996</v>
      </c>
      <c r="G1919" s="41">
        <f t="shared" si="185"/>
        <v>0</v>
      </c>
      <c r="H1919" s="41">
        <f t="shared" si="186"/>
        <v>217561.24050000004</v>
      </c>
      <c r="I1919" s="45"/>
      <c r="J1919" s="46"/>
      <c r="K1919" s="45"/>
      <c r="M1919" s="162"/>
    </row>
    <row r="1920" spans="1:13" hidden="1" outlineLevel="1" x14ac:dyDescent="0.3">
      <c r="A1920" s="15">
        <v>1916</v>
      </c>
      <c r="B1920" s="44">
        <f t="shared" si="184"/>
        <v>217561.24050000004</v>
      </c>
      <c r="C1920" s="41">
        <f t="shared" si="182"/>
        <v>326.33999999999997</v>
      </c>
      <c r="D1920" s="41"/>
      <c r="E1920" s="41">
        <f t="shared" si="181"/>
        <v>326.33999999999997</v>
      </c>
      <c r="F1920" s="41">
        <f t="shared" si="183"/>
        <v>310.02299999999997</v>
      </c>
      <c r="G1920" s="41">
        <f t="shared" si="185"/>
        <v>0</v>
      </c>
      <c r="H1920" s="41">
        <f t="shared" si="186"/>
        <v>217871.26350000003</v>
      </c>
      <c r="I1920" s="45"/>
      <c r="J1920" s="46"/>
      <c r="K1920" s="45"/>
      <c r="M1920" s="162"/>
    </row>
    <row r="1921" spans="1:13" hidden="1" outlineLevel="1" x14ac:dyDescent="0.3">
      <c r="A1921" s="15">
        <v>1917</v>
      </c>
      <c r="B1921" s="44">
        <f t="shared" si="184"/>
        <v>217871.26350000003</v>
      </c>
      <c r="C1921" s="41">
        <f t="shared" si="182"/>
        <v>326.81</v>
      </c>
      <c r="D1921" s="41"/>
      <c r="E1921" s="41">
        <f t="shared" si="181"/>
        <v>326.81</v>
      </c>
      <c r="F1921" s="41">
        <f t="shared" si="183"/>
        <v>310.46949999999998</v>
      </c>
      <c r="G1921" s="41">
        <f t="shared" si="185"/>
        <v>0</v>
      </c>
      <c r="H1921" s="41">
        <f t="shared" si="186"/>
        <v>218181.73300000004</v>
      </c>
      <c r="I1921" s="45"/>
      <c r="J1921" s="46"/>
      <c r="K1921" s="45"/>
      <c r="M1921" s="162"/>
    </row>
    <row r="1922" spans="1:13" hidden="1" outlineLevel="1" x14ac:dyDescent="0.3">
      <c r="A1922" s="15">
        <v>1918</v>
      </c>
      <c r="B1922" s="44">
        <f t="shared" si="184"/>
        <v>218181.73300000004</v>
      </c>
      <c r="C1922" s="41">
        <f t="shared" si="182"/>
        <v>327.27</v>
      </c>
      <c r="D1922" s="41"/>
      <c r="E1922" s="41">
        <f t="shared" si="181"/>
        <v>327.27</v>
      </c>
      <c r="F1922" s="41">
        <f t="shared" si="183"/>
        <v>310.90649999999999</v>
      </c>
      <c r="G1922" s="41">
        <f t="shared" si="185"/>
        <v>0</v>
      </c>
      <c r="H1922" s="41">
        <f t="shared" si="186"/>
        <v>218492.63950000005</v>
      </c>
      <c r="I1922" s="45"/>
      <c r="J1922" s="46"/>
      <c r="K1922" s="45"/>
      <c r="M1922" s="162"/>
    </row>
    <row r="1923" spans="1:13" hidden="1" outlineLevel="1" x14ac:dyDescent="0.3">
      <c r="A1923" s="15">
        <v>1919</v>
      </c>
      <c r="B1923" s="44">
        <f t="shared" si="184"/>
        <v>218492.63950000005</v>
      </c>
      <c r="C1923" s="41">
        <f t="shared" si="182"/>
        <v>327.74</v>
      </c>
      <c r="D1923" s="41"/>
      <c r="E1923" s="41">
        <f t="shared" si="181"/>
        <v>327.74</v>
      </c>
      <c r="F1923" s="41">
        <f t="shared" si="183"/>
        <v>311.35300000000001</v>
      </c>
      <c r="G1923" s="41">
        <f t="shared" si="185"/>
        <v>0</v>
      </c>
      <c r="H1923" s="41">
        <f t="shared" si="186"/>
        <v>218803.99250000005</v>
      </c>
      <c r="I1923" s="45"/>
      <c r="J1923" s="46"/>
      <c r="K1923" s="45"/>
      <c r="M1923" s="162"/>
    </row>
    <row r="1924" spans="1:13" hidden="1" outlineLevel="1" x14ac:dyDescent="0.3">
      <c r="A1924" s="15">
        <v>1920</v>
      </c>
      <c r="B1924" s="44">
        <f t="shared" si="184"/>
        <v>218803.99250000005</v>
      </c>
      <c r="C1924" s="41">
        <f t="shared" si="182"/>
        <v>328.21</v>
      </c>
      <c r="D1924" s="41">
        <f>D1564</f>
        <v>200</v>
      </c>
      <c r="E1924" s="41">
        <f t="shared" ref="E1924:E1987" si="187">C1924+G1923</f>
        <v>328.21</v>
      </c>
      <c r="F1924" s="41">
        <f t="shared" si="183"/>
        <v>311.79949999999997</v>
      </c>
      <c r="G1924" s="41">
        <f t="shared" si="185"/>
        <v>0</v>
      </c>
      <c r="H1924" s="41">
        <f t="shared" si="186"/>
        <v>219305.79200000004</v>
      </c>
      <c r="I1924" s="47">
        <f>D1924+I1894</f>
        <v>22800</v>
      </c>
      <c r="J1924" s="41"/>
      <c r="K1924" s="45"/>
      <c r="M1924" s="162"/>
    </row>
    <row r="1925" spans="1:13" hidden="1" outlineLevel="1" x14ac:dyDescent="0.3">
      <c r="A1925" s="15">
        <v>1921</v>
      </c>
      <c r="B1925" s="44">
        <f t="shared" si="184"/>
        <v>219305.79200000004</v>
      </c>
      <c r="C1925" s="41">
        <f t="shared" ref="C1925:C1988" si="188">ROUND(B1925*Ertrag/100,2)</f>
        <v>328.96</v>
      </c>
      <c r="D1925" s="41"/>
      <c r="E1925" s="41">
        <f t="shared" si="187"/>
        <v>328.96</v>
      </c>
      <c r="F1925" s="41">
        <f t="shared" ref="F1925:F1988" si="189">IF(E1925&lt;50,0,E1925*gebuehr)</f>
        <v>312.51199999999994</v>
      </c>
      <c r="G1925" s="41">
        <f t="shared" si="185"/>
        <v>0</v>
      </c>
      <c r="H1925" s="41">
        <f t="shared" si="186"/>
        <v>219618.30400000003</v>
      </c>
      <c r="I1925" s="45"/>
      <c r="J1925" s="46"/>
      <c r="K1925" s="45"/>
      <c r="M1925" s="162"/>
    </row>
    <row r="1926" spans="1:13" hidden="1" outlineLevel="1" x14ac:dyDescent="0.3">
      <c r="A1926" s="15">
        <v>1922</v>
      </c>
      <c r="B1926" s="44">
        <f t="shared" si="184"/>
        <v>219618.30400000003</v>
      </c>
      <c r="C1926" s="41">
        <f t="shared" si="188"/>
        <v>329.43</v>
      </c>
      <c r="D1926" s="41"/>
      <c r="E1926" s="41">
        <f t="shared" si="187"/>
        <v>329.43</v>
      </c>
      <c r="F1926" s="41">
        <f t="shared" si="189"/>
        <v>312.95850000000002</v>
      </c>
      <c r="G1926" s="41">
        <f t="shared" si="185"/>
        <v>0</v>
      </c>
      <c r="H1926" s="41">
        <f t="shared" si="186"/>
        <v>219931.26250000004</v>
      </c>
      <c r="I1926" s="45"/>
      <c r="J1926" s="46"/>
      <c r="K1926" s="45"/>
      <c r="M1926" s="162"/>
    </row>
    <row r="1927" spans="1:13" hidden="1" outlineLevel="1" x14ac:dyDescent="0.3">
      <c r="A1927" s="15">
        <v>1923</v>
      </c>
      <c r="B1927" s="44">
        <f t="shared" si="184"/>
        <v>219931.26250000004</v>
      </c>
      <c r="C1927" s="41">
        <f t="shared" si="188"/>
        <v>329.9</v>
      </c>
      <c r="D1927" s="41"/>
      <c r="E1927" s="41">
        <f t="shared" si="187"/>
        <v>329.9</v>
      </c>
      <c r="F1927" s="41">
        <f t="shared" si="189"/>
        <v>313.40499999999997</v>
      </c>
      <c r="G1927" s="41">
        <f t="shared" si="185"/>
        <v>0</v>
      </c>
      <c r="H1927" s="41">
        <f t="shared" si="186"/>
        <v>220244.66750000004</v>
      </c>
      <c r="I1927" s="45"/>
      <c r="J1927" s="46"/>
      <c r="K1927" s="45"/>
      <c r="M1927" s="162"/>
    </row>
    <row r="1928" spans="1:13" hidden="1" outlineLevel="1" x14ac:dyDescent="0.3">
      <c r="A1928" s="15">
        <v>1924</v>
      </c>
      <c r="B1928" s="44">
        <f t="shared" ref="B1928:B1991" si="190">H1927</f>
        <v>220244.66750000004</v>
      </c>
      <c r="C1928" s="41">
        <f t="shared" si="188"/>
        <v>330.37</v>
      </c>
      <c r="D1928" s="41"/>
      <c r="E1928" s="41">
        <f t="shared" si="187"/>
        <v>330.37</v>
      </c>
      <c r="F1928" s="41">
        <f t="shared" si="189"/>
        <v>313.85149999999999</v>
      </c>
      <c r="G1928" s="41">
        <f t="shared" si="185"/>
        <v>0</v>
      </c>
      <c r="H1928" s="41">
        <f t="shared" si="186"/>
        <v>220558.51900000003</v>
      </c>
      <c r="I1928" s="45"/>
      <c r="J1928" s="46"/>
      <c r="K1928" s="45"/>
      <c r="M1928" s="162"/>
    </row>
    <row r="1929" spans="1:13" hidden="1" outlineLevel="1" x14ac:dyDescent="0.3">
      <c r="A1929" s="15">
        <v>1925</v>
      </c>
      <c r="B1929" s="44">
        <f t="shared" si="190"/>
        <v>220558.51900000003</v>
      </c>
      <c r="C1929" s="41">
        <f t="shared" si="188"/>
        <v>330.84</v>
      </c>
      <c r="D1929" s="41"/>
      <c r="E1929" s="41">
        <f t="shared" si="187"/>
        <v>330.84</v>
      </c>
      <c r="F1929" s="41">
        <f t="shared" si="189"/>
        <v>314.29799999999994</v>
      </c>
      <c r="G1929" s="41">
        <f t="shared" si="185"/>
        <v>0</v>
      </c>
      <c r="H1929" s="41">
        <f t="shared" si="186"/>
        <v>220872.81700000004</v>
      </c>
      <c r="I1929" s="45"/>
      <c r="J1929" s="46"/>
      <c r="K1929" s="45"/>
      <c r="M1929" s="162"/>
    </row>
    <row r="1930" spans="1:13" hidden="1" outlineLevel="1" x14ac:dyDescent="0.3">
      <c r="A1930" s="15">
        <v>1926</v>
      </c>
      <c r="B1930" s="44">
        <f t="shared" si="190"/>
        <v>220872.81700000004</v>
      </c>
      <c r="C1930" s="41">
        <f t="shared" si="188"/>
        <v>331.31</v>
      </c>
      <c r="D1930" s="41"/>
      <c r="E1930" s="41">
        <f t="shared" si="187"/>
        <v>331.31</v>
      </c>
      <c r="F1930" s="41">
        <f t="shared" si="189"/>
        <v>314.74449999999996</v>
      </c>
      <c r="G1930" s="41">
        <f t="shared" si="185"/>
        <v>0</v>
      </c>
      <c r="H1930" s="41">
        <f t="shared" si="186"/>
        <v>221187.56150000004</v>
      </c>
      <c r="I1930" s="45"/>
      <c r="J1930" s="46"/>
      <c r="K1930" s="45"/>
      <c r="M1930" s="162"/>
    </row>
    <row r="1931" spans="1:13" hidden="1" outlineLevel="1" x14ac:dyDescent="0.3">
      <c r="A1931" s="15">
        <v>1927</v>
      </c>
      <c r="B1931" s="44">
        <f t="shared" si="190"/>
        <v>221187.56150000004</v>
      </c>
      <c r="C1931" s="41">
        <f t="shared" si="188"/>
        <v>331.78</v>
      </c>
      <c r="D1931" s="41"/>
      <c r="E1931" s="41">
        <f t="shared" si="187"/>
        <v>331.78</v>
      </c>
      <c r="F1931" s="41">
        <f t="shared" si="189"/>
        <v>315.19099999999997</v>
      </c>
      <c r="G1931" s="41">
        <f t="shared" si="185"/>
        <v>0</v>
      </c>
      <c r="H1931" s="41">
        <f t="shared" si="186"/>
        <v>221502.75250000003</v>
      </c>
      <c r="I1931" s="45"/>
      <c r="J1931" s="46"/>
      <c r="K1931" s="45"/>
      <c r="M1931" s="162"/>
    </row>
    <row r="1932" spans="1:13" hidden="1" outlineLevel="1" x14ac:dyDescent="0.3">
      <c r="A1932" s="15">
        <v>1928</v>
      </c>
      <c r="B1932" s="44">
        <f t="shared" si="190"/>
        <v>221502.75250000003</v>
      </c>
      <c r="C1932" s="41">
        <f t="shared" si="188"/>
        <v>332.25</v>
      </c>
      <c r="D1932" s="41"/>
      <c r="E1932" s="41">
        <f t="shared" si="187"/>
        <v>332.25</v>
      </c>
      <c r="F1932" s="41">
        <f t="shared" si="189"/>
        <v>315.63749999999999</v>
      </c>
      <c r="G1932" s="41">
        <f t="shared" si="185"/>
        <v>0</v>
      </c>
      <c r="H1932" s="41">
        <f t="shared" si="186"/>
        <v>221818.39000000004</v>
      </c>
      <c r="I1932" s="45"/>
      <c r="J1932" s="46"/>
      <c r="K1932" s="45"/>
      <c r="M1932" s="162"/>
    </row>
    <row r="1933" spans="1:13" hidden="1" outlineLevel="1" x14ac:dyDescent="0.3">
      <c r="A1933" s="15">
        <v>1929</v>
      </c>
      <c r="B1933" s="44">
        <f t="shared" si="190"/>
        <v>221818.39000000004</v>
      </c>
      <c r="C1933" s="41">
        <f t="shared" si="188"/>
        <v>332.73</v>
      </c>
      <c r="D1933" s="41"/>
      <c r="E1933" s="41">
        <f t="shared" si="187"/>
        <v>332.73</v>
      </c>
      <c r="F1933" s="41">
        <f t="shared" si="189"/>
        <v>316.09350000000001</v>
      </c>
      <c r="G1933" s="41">
        <f t="shared" si="185"/>
        <v>0</v>
      </c>
      <c r="H1933" s="41">
        <f t="shared" si="186"/>
        <v>222134.48350000003</v>
      </c>
      <c r="I1933" s="45"/>
      <c r="J1933" s="46"/>
      <c r="K1933" s="45"/>
      <c r="M1933" s="162"/>
    </row>
    <row r="1934" spans="1:13" hidden="1" outlineLevel="1" x14ac:dyDescent="0.3">
      <c r="A1934" s="15">
        <v>1930</v>
      </c>
      <c r="B1934" s="44">
        <f t="shared" si="190"/>
        <v>222134.48350000003</v>
      </c>
      <c r="C1934" s="41">
        <f t="shared" si="188"/>
        <v>333.2</v>
      </c>
      <c r="D1934" s="41"/>
      <c r="E1934" s="41">
        <f t="shared" si="187"/>
        <v>333.2</v>
      </c>
      <c r="F1934" s="41">
        <f t="shared" si="189"/>
        <v>316.53999999999996</v>
      </c>
      <c r="G1934" s="41">
        <f t="shared" si="185"/>
        <v>0</v>
      </c>
      <c r="H1934" s="41">
        <f t="shared" si="186"/>
        <v>222451.02350000004</v>
      </c>
      <c r="I1934" s="45"/>
      <c r="J1934" s="46"/>
      <c r="K1934" s="45"/>
      <c r="M1934" s="162"/>
    </row>
    <row r="1935" spans="1:13" hidden="1" outlineLevel="1" x14ac:dyDescent="0.3">
      <c r="A1935" s="15">
        <v>1931</v>
      </c>
      <c r="B1935" s="44">
        <f t="shared" si="190"/>
        <v>222451.02350000004</v>
      </c>
      <c r="C1935" s="41">
        <f t="shared" si="188"/>
        <v>333.68</v>
      </c>
      <c r="D1935" s="41"/>
      <c r="E1935" s="41">
        <f t="shared" si="187"/>
        <v>333.68</v>
      </c>
      <c r="F1935" s="41">
        <f t="shared" si="189"/>
        <v>316.99599999999998</v>
      </c>
      <c r="G1935" s="41">
        <f t="shared" si="185"/>
        <v>0</v>
      </c>
      <c r="H1935" s="41">
        <f t="shared" si="186"/>
        <v>222768.01950000005</v>
      </c>
      <c r="I1935" s="45"/>
      <c r="J1935" s="46"/>
      <c r="K1935" s="45"/>
      <c r="M1935" s="162"/>
    </row>
    <row r="1936" spans="1:13" hidden="1" outlineLevel="1" x14ac:dyDescent="0.3">
      <c r="A1936" s="15">
        <v>1932</v>
      </c>
      <c r="B1936" s="44">
        <f t="shared" si="190"/>
        <v>222768.01950000005</v>
      </c>
      <c r="C1936" s="41">
        <f t="shared" si="188"/>
        <v>334.15</v>
      </c>
      <c r="D1936" s="41"/>
      <c r="E1936" s="41">
        <f t="shared" si="187"/>
        <v>334.15</v>
      </c>
      <c r="F1936" s="41">
        <f t="shared" si="189"/>
        <v>317.44249999999994</v>
      </c>
      <c r="G1936" s="41">
        <f t="shared" si="185"/>
        <v>0</v>
      </c>
      <c r="H1936" s="41">
        <f t="shared" si="186"/>
        <v>223085.46200000006</v>
      </c>
      <c r="I1936" s="45"/>
      <c r="J1936" s="46"/>
      <c r="K1936" s="45"/>
      <c r="M1936" s="162"/>
    </row>
    <row r="1937" spans="1:13" hidden="1" outlineLevel="1" x14ac:dyDescent="0.3">
      <c r="A1937" s="15">
        <v>1933</v>
      </c>
      <c r="B1937" s="44">
        <f t="shared" si="190"/>
        <v>223085.46200000006</v>
      </c>
      <c r="C1937" s="41">
        <f t="shared" si="188"/>
        <v>334.63</v>
      </c>
      <c r="D1937" s="41"/>
      <c r="E1937" s="41">
        <f t="shared" si="187"/>
        <v>334.63</v>
      </c>
      <c r="F1937" s="41">
        <f t="shared" si="189"/>
        <v>317.89849999999996</v>
      </c>
      <c r="G1937" s="41">
        <f t="shared" si="185"/>
        <v>0</v>
      </c>
      <c r="H1937" s="41">
        <f t="shared" si="186"/>
        <v>223403.36050000007</v>
      </c>
      <c r="I1937" s="45"/>
      <c r="J1937" s="46"/>
      <c r="K1937" s="45"/>
      <c r="M1937" s="162"/>
    </row>
    <row r="1938" spans="1:13" hidden="1" outlineLevel="1" x14ac:dyDescent="0.3">
      <c r="A1938" s="15">
        <v>1934</v>
      </c>
      <c r="B1938" s="44">
        <f t="shared" si="190"/>
        <v>223403.36050000007</v>
      </c>
      <c r="C1938" s="41">
        <f t="shared" si="188"/>
        <v>335.11</v>
      </c>
      <c r="D1938" s="41"/>
      <c r="E1938" s="41">
        <f t="shared" si="187"/>
        <v>335.11</v>
      </c>
      <c r="F1938" s="41">
        <f t="shared" si="189"/>
        <v>318.35449999999997</v>
      </c>
      <c r="G1938" s="41">
        <f t="shared" si="185"/>
        <v>0</v>
      </c>
      <c r="H1938" s="41">
        <f t="shared" si="186"/>
        <v>223721.71500000005</v>
      </c>
      <c r="I1938" s="45"/>
      <c r="J1938" s="46"/>
      <c r="K1938" s="45"/>
      <c r="M1938" s="162"/>
    </row>
    <row r="1939" spans="1:13" hidden="1" outlineLevel="1" x14ac:dyDescent="0.3">
      <c r="A1939" s="15">
        <v>1935</v>
      </c>
      <c r="B1939" s="44">
        <f t="shared" si="190"/>
        <v>223721.71500000005</v>
      </c>
      <c r="C1939" s="41">
        <f t="shared" si="188"/>
        <v>335.58</v>
      </c>
      <c r="D1939" s="41"/>
      <c r="E1939" s="41">
        <f t="shared" si="187"/>
        <v>335.58</v>
      </c>
      <c r="F1939" s="41">
        <f t="shared" si="189"/>
        <v>318.80099999999999</v>
      </c>
      <c r="G1939" s="41">
        <f t="shared" si="185"/>
        <v>0</v>
      </c>
      <c r="H1939" s="41">
        <f t="shared" si="186"/>
        <v>224040.51600000006</v>
      </c>
      <c r="I1939" s="45"/>
      <c r="J1939" s="46"/>
      <c r="K1939" s="45"/>
      <c r="M1939" s="162"/>
    </row>
    <row r="1940" spans="1:13" hidden="1" outlineLevel="1" x14ac:dyDescent="0.3">
      <c r="A1940" s="15">
        <v>1936</v>
      </c>
      <c r="B1940" s="44">
        <f t="shared" si="190"/>
        <v>224040.51600000006</v>
      </c>
      <c r="C1940" s="41">
        <f t="shared" si="188"/>
        <v>336.06</v>
      </c>
      <c r="D1940" s="41"/>
      <c r="E1940" s="41">
        <f t="shared" si="187"/>
        <v>336.06</v>
      </c>
      <c r="F1940" s="41">
        <f t="shared" si="189"/>
        <v>319.25700000000001</v>
      </c>
      <c r="G1940" s="41">
        <f t="shared" si="185"/>
        <v>0</v>
      </c>
      <c r="H1940" s="41">
        <f t="shared" si="186"/>
        <v>224359.77300000007</v>
      </c>
      <c r="I1940" s="45"/>
      <c r="J1940" s="46"/>
      <c r="K1940" s="45"/>
      <c r="M1940" s="162"/>
    </row>
    <row r="1941" spans="1:13" hidden="1" outlineLevel="1" x14ac:dyDescent="0.3">
      <c r="A1941" s="15">
        <v>1937</v>
      </c>
      <c r="B1941" s="44">
        <f t="shared" si="190"/>
        <v>224359.77300000007</v>
      </c>
      <c r="C1941" s="41">
        <f t="shared" si="188"/>
        <v>336.54</v>
      </c>
      <c r="D1941" s="41"/>
      <c r="E1941" s="41">
        <f t="shared" si="187"/>
        <v>336.54</v>
      </c>
      <c r="F1941" s="41">
        <f t="shared" si="189"/>
        <v>319.71300000000002</v>
      </c>
      <c r="G1941" s="41">
        <f t="shared" si="185"/>
        <v>0</v>
      </c>
      <c r="H1941" s="41">
        <f t="shared" si="186"/>
        <v>224679.48600000006</v>
      </c>
      <c r="I1941" s="45"/>
      <c r="J1941" s="46"/>
      <c r="K1941" s="45"/>
      <c r="M1941" s="162"/>
    </row>
    <row r="1942" spans="1:13" hidden="1" outlineLevel="1" x14ac:dyDescent="0.3">
      <c r="A1942" s="15">
        <v>1938</v>
      </c>
      <c r="B1942" s="44">
        <f t="shared" si="190"/>
        <v>224679.48600000006</v>
      </c>
      <c r="C1942" s="41">
        <f t="shared" si="188"/>
        <v>337.02</v>
      </c>
      <c r="D1942" s="41"/>
      <c r="E1942" s="41">
        <f t="shared" si="187"/>
        <v>337.02</v>
      </c>
      <c r="F1942" s="41">
        <f t="shared" si="189"/>
        <v>320.16899999999998</v>
      </c>
      <c r="G1942" s="41">
        <f t="shared" si="185"/>
        <v>0</v>
      </c>
      <c r="H1942" s="41">
        <f t="shared" si="186"/>
        <v>224999.65500000006</v>
      </c>
      <c r="I1942" s="45"/>
      <c r="J1942" s="46"/>
      <c r="K1942" s="45"/>
      <c r="M1942" s="162"/>
    </row>
    <row r="1943" spans="1:13" hidden="1" outlineLevel="1" x14ac:dyDescent="0.3">
      <c r="A1943" s="15">
        <v>1939</v>
      </c>
      <c r="B1943" s="44">
        <f t="shared" si="190"/>
        <v>224999.65500000006</v>
      </c>
      <c r="C1943" s="41">
        <f t="shared" si="188"/>
        <v>337.5</v>
      </c>
      <c r="D1943" s="41"/>
      <c r="E1943" s="41">
        <f t="shared" si="187"/>
        <v>337.5</v>
      </c>
      <c r="F1943" s="41">
        <f t="shared" si="189"/>
        <v>320.625</v>
      </c>
      <c r="G1943" s="41">
        <f t="shared" si="185"/>
        <v>0</v>
      </c>
      <c r="H1943" s="41">
        <f t="shared" si="186"/>
        <v>225320.28000000006</v>
      </c>
      <c r="I1943" s="45"/>
      <c r="J1943" s="46"/>
      <c r="K1943" s="45"/>
      <c r="M1943" s="162"/>
    </row>
    <row r="1944" spans="1:13" hidden="1" outlineLevel="1" x14ac:dyDescent="0.3">
      <c r="A1944" s="15">
        <v>1940</v>
      </c>
      <c r="B1944" s="44">
        <f t="shared" si="190"/>
        <v>225320.28000000006</v>
      </c>
      <c r="C1944" s="41">
        <f t="shared" si="188"/>
        <v>337.98</v>
      </c>
      <c r="D1944" s="41"/>
      <c r="E1944" s="41">
        <f t="shared" si="187"/>
        <v>337.98</v>
      </c>
      <c r="F1944" s="41">
        <f t="shared" si="189"/>
        <v>321.08100000000002</v>
      </c>
      <c r="G1944" s="41">
        <f t="shared" ref="G1944:G2007" si="191">IF(F1944&gt;0,0,E1944-F1944)</f>
        <v>0</v>
      </c>
      <c r="H1944" s="41">
        <f t="shared" si="186"/>
        <v>225641.36100000006</v>
      </c>
      <c r="I1944" s="45"/>
      <c r="J1944" s="46"/>
      <c r="K1944" s="45"/>
      <c r="M1944" s="162"/>
    </row>
    <row r="1945" spans="1:13" hidden="1" outlineLevel="1" x14ac:dyDescent="0.3">
      <c r="A1945" s="15">
        <v>1941</v>
      </c>
      <c r="B1945" s="44">
        <f t="shared" si="190"/>
        <v>225641.36100000006</v>
      </c>
      <c r="C1945" s="41">
        <f t="shared" si="188"/>
        <v>338.46</v>
      </c>
      <c r="D1945" s="41"/>
      <c r="E1945" s="41">
        <f t="shared" si="187"/>
        <v>338.46</v>
      </c>
      <c r="F1945" s="41">
        <f t="shared" si="189"/>
        <v>321.53699999999998</v>
      </c>
      <c r="G1945" s="41">
        <f t="shared" si="191"/>
        <v>0</v>
      </c>
      <c r="H1945" s="41">
        <f t="shared" si="186"/>
        <v>225962.89800000007</v>
      </c>
      <c r="I1945" s="45"/>
      <c r="J1945" s="46"/>
      <c r="K1945" s="45"/>
      <c r="M1945" s="162"/>
    </row>
    <row r="1946" spans="1:13" hidden="1" outlineLevel="1" x14ac:dyDescent="0.3">
      <c r="A1946" s="15">
        <v>1942</v>
      </c>
      <c r="B1946" s="44">
        <f t="shared" si="190"/>
        <v>225962.89800000007</v>
      </c>
      <c r="C1946" s="41">
        <f t="shared" si="188"/>
        <v>338.94</v>
      </c>
      <c r="D1946" s="41"/>
      <c r="E1946" s="41">
        <f t="shared" si="187"/>
        <v>338.94</v>
      </c>
      <c r="F1946" s="41">
        <f t="shared" si="189"/>
        <v>321.99299999999999</v>
      </c>
      <c r="G1946" s="41">
        <f t="shared" si="191"/>
        <v>0</v>
      </c>
      <c r="H1946" s="41">
        <f t="shared" si="186"/>
        <v>226284.89100000006</v>
      </c>
      <c r="I1946" s="45"/>
      <c r="J1946" s="46"/>
      <c r="K1946" s="45"/>
      <c r="M1946" s="162"/>
    </row>
    <row r="1947" spans="1:13" hidden="1" outlineLevel="1" x14ac:dyDescent="0.3">
      <c r="A1947" s="15">
        <v>1943</v>
      </c>
      <c r="B1947" s="44">
        <f t="shared" si="190"/>
        <v>226284.89100000006</v>
      </c>
      <c r="C1947" s="41">
        <f t="shared" si="188"/>
        <v>339.43</v>
      </c>
      <c r="D1947" s="41"/>
      <c r="E1947" s="41">
        <f t="shared" si="187"/>
        <v>339.43</v>
      </c>
      <c r="F1947" s="41">
        <f t="shared" si="189"/>
        <v>322.45850000000002</v>
      </c>
      <c r="G1947" s="41">
        <f t="shared" si="191"/>
        <v>0</v>
      </c>
      <c r="H1947" s="41">
        <f t="shared" si="186"/>
        <v>226607.34950000007</v>
      </c>
      <c r="I1947" s="45"/>
      <c r="J1947" s="46"/>
      <c r="K1947" s="45"/>
      <c r="M1947" s="162"/>
    </row>
    <row r="1948" spans="1:13" hidden="1" outlineLevel="1" x14ac:dyDescent="0.3">
      <c r="A1948" s="15">
        <v>1944</v>
      </c>
      <c r="B1948" s="44">
        <f t="shared" si="190"/>
        <v>226607.34950000007</v>
      </c>
      <c r="C1948" s="41">
        <f t="shared" si="188"/>
        <v>339.91</v>
      </c>
      <c r="D1948" s="41"/>
      <c r="E1948" s="41">
        <f t="shared" si="187"/>
        <v>339.91</v>
      </c>
      <c r="F1948" s="41">
        <f t="shared" si="189"/>
        <v>322.91450000000003</v>
      </c>
      <c r="G1948" s="41">
        <f t="shared" si="191"/>
        <v>0</v>
      </c>
      <c r="H1948" s="41">
        <f t="shared" si="186"/>
        <v>226930.26400000008</v>
      </c>
      <c r="I1948" s="45"/>
      <c r="J1948" s="46"/>
      <c r="K1948" s="45"/>
      <c r="M1948" s="162"/>
    </row>
    <row r="1949" spans="1:13" hidden="1" outlineLevel="1" x14ac:dyDescent="0.3">
      <c r="A1949" s="15">
        <v>1945</v>
      </c>
      <c r="B1949" s="44">
        <f t="shared" si="190"/>
        <v>226930.26400000008</v>
      </c>
      <c r="C1949" s="41">
        <f t="shared" si="188"/>
        <v>340.4</v>
      </c>
      <c r="D1949" s="41"/>
      <c r="E1949" s="41">
        <f t="shared" si="187"/>
        <v>340.4</v>
      </c>
      <c r="F1949" s="41">
        <f t="shared" si="189"/>
        <v>323.37999999999994</v>
      </c>
      <c r="G1949" s="41">
        <f t="shared" si="191"/>
        <v>0</v>
      </c>
      <c r="H1949" s="41">
        <f t="shared" si="186"/>
        <v>227253.64400000009</v>
      </c>
      <c r="I1949" s="45"/>
      <c r="J1949" s="46"/>
      <c r="K1949" s="45"/>
      <c r="M1949" s="162"/>
    </row>
    <row r="1950" spans="1:13" hidden="1" outlineLevel="1" x14ac:dyDescent="0.3">
      <c r="A1950" s="15">
        <v>1946</v>
      </c>
      <c r="B1950" s="44">
        <f t="shared" si="190"/>
        <v>227253.64400000009</v>
      </c>
      <c r="C1950" s="41">
        <f t="shared" si="188"/>
        <v>340.88</v>
      </c>
      <c r="D1950" s="41"/>
      <c r="E1950" s="41">
        <f t="shared" si="187"/>
        <v>340.88</v>
      </c>
      <c r="F1950" s="41">
        <f t="shared" si="189"/>
        <v>323.83599999999996</v>
      </c>
      <c r="G1950" s="41">
        <f t="shared" si="191"/>
        <v>0</v>
      </c>
      <c r="H1950" s="41">
        <f t="shared" si="186"/>
        <v>227577.4800000001</v>
      </c>
      <c r="I1950" s="45"/>
      <c r="J1950" s="46"/>
      <c r="K1950" s="45"/>
      <c r="M1950" s="162"/>
    </row>
    <row r="1951" spans="1:13" hidden="1" outlineLevel="1" x14ac:dyDescent="0.3">
      <c r="A1951" s="15">
        <v>1947</v>
      </c>
      <c r="B1951" s="44">
        <f t="shared" si="190"/>
        <v>227577.4800000001</v>
      </c>
      <c r="C1951" s="41">
        <f t="shared" si="188"/>
        <v>341.37</v>
      </c>
      <c r="D1951" s="41"/>
      <c r="E1951" s="41">
        <f t="shared" si="187"/>
        <v>341.37</v>
      </c>
      <c r="F1951" s="41">
        <f t="shared" si="189"/>
        <v>324.30149999999998</v>
      </c>
      <c r="G1951" s="41">
        <f t="shared" si="191"/>
        <v>0</v>
      </c>
      <c r="H1951" s="41">
        <f t="shared" si="186"/>
        <v>227901.7815000001</v>
      </c>
      <c r="I1951" s="45"/>
      <c r="J1951" s="46"/>
      <c r="K1951" s="45"/>
      <c r="M1951" s="162"/>
    </row>
    <row r="1952" spans="1:13" hidden="1" outlineLevel="1" x14ac:dyDescent="0.3">
      <c r="A1952" s="15">
        <v>1948</v>
      </c>
      <c r="B1952" s="44">
        <f t="shared" si="190"/>
        <v>227901.7815000001</v>
      </c>
      <c r="C1952" s="41">
        <f t="shared" si="188"/>
        <v>341.85</v>
      </c>
      <c r="D1952" s="41"/>
      <c r="E1952" s="41">
        <f t="shared" si="187"/>
        <v>341.85</v>
      </c>
      <c r="F1952" s="41">
        <f t="shared" si="189"/>
        <v>324.75749999999999</v>
      </c>
      <c r="G1952" s="41">
        <f t="shared" si="191"/>
        <v>0</v>
      </c>
      <c r="H1952" s="41">
        <f t="shared" si="186"/>
        <v>228226.53900000011</v>
      </c>
      <c r="I1952" s="45"/>
      <c r="J1952" s="46"/>
      <c r="K1952" s="45"/>
      <c r="M1952" s="162"/>
    </row>
    <row r="1953" spans="1:13" hidden="1" outlineLevel="1" x14ac:dyDescent="0.3">
      <c r="A1953" s="15">
        <v>1949</v>
      </c>
      <c r="B1953" s="44">
        <f t="shared" si="190"/>
        <v>228226.53900000011</v>
      </c>
      <c r="C1953" s="41">
        <f t="shared" si="188"/>
        <v>342.34</v>
      </c>
      <c r="D1953" s="41"/>
      <c r="E1953" s="41">
        <f t="shared" si="187"/>
        <v>342.34</v>
      </c>
      <c r="F1953" s="41">
        <f t="shared" si="189"/>
        <v>325.22299999999996</v>
      </c>
      <c r="G1953" s="41">
        <f t="shared" si="191"/>
        <v>0</v>
      </c>
      <c r="H1953" s="41">
        <f t="shared" si="186"/>
        <v>228551.7620000001</v>
      </c>
      <c r="I1953" s="45"/>
      <c r="J1953" s="46"/>
      <c r="K1953" s="45"/>
      <c r="M1953" s="162"/>
    </row>
    <row r="1954" spans="1:13" hidden="1" outlineLevel="1" x14ac:dyDescent="0.3">
      <c r="A1954" s="15">
        <v>1950</v>
      </c>
      <c r="B1954" s="44">
        <f t="shared" si="190"/>
        <v>228551.7620000001</v>
      </c>
      <c r="C1954" s="41">
        <f t="shared" si="188"/>
        <v>342.83</v>
      </c>
      <c r="D1954" s="41">
        <f>D1564</f>
        <v>200</v>
      </c>
      <c r="E1954" s="41">
        <f t="shared" si="187"/>
        <v>342.83</v>
      </c>
      <c r="F1954" s="41">
        <f t="shared" si="189"/>
        <v>325.68849999999998</v>
      </c>
      <c r="G1954" s="41">
        <f t="shared" si="191"/>
        <v>0</v>
      </c>
      <c r="H1954" s="41">
        <f t="shared" ref="H1954:H2017" si="192">B1954+F1954+(D1954*gebuehr)</f>
        <v>229067.45050000009</v>
      </c>
      <c r="I1954" s="47">
        <f>D1954+I1924</f>
        <v>23000</v>
      </c>
      <c r="J1954" s="41"/>
      <c r="K1954" s="45"/>
      <c r="M1954" s="162"/>
    </row>
    <row r="1955" spans="1:13" hidden="1" outlineLevel="1" x14ac:dyDescent="0.3">
      <c r="A1955" s="15">
        <v>1951</v>
      </c>
      <c r="B1955" s="44">
        <f t="shared" si="190"/>
        <v>229067.45050000009</v>
      </c>
      <c r="C1955" s="41">
        <f t="shared" si="188"/>
        <v>343.6</v>
      </c>
      <c r="D1955" s="41"/>
      <c r="E1955" s="41">
        <f t="shared" si="187"/>
        <v>343.6</v>
      </c>
      <c r="F1955" s="41">
        <f t="shared" si="189"/>
        <v>326.42</v>
      </c>
      <c r="G1955" s="41">
        <f t="shared" si="191"/>
        <v>0</v>
      </c>
      <c r="H1955" s="41">
        <f t="shared" si="192"/>
        <v>229393.87050000011</v>
      </c>
      <c r="I1955" s="45"/>
      <c r="J1955" s="46"/>
      <c r="K1955" s="45"/>
      <c r="M1955" s="162"/>
    </row>
    <row r="1956" spans="1:13" hidden="1" outlineLevel="1" x14ac:dyDescent="0.3">
      <c r="A1956" s="15">
        <v>1952</v>
      </c>
      <c r="B1956" s="44">
        <f t="shared" si="190"/>
        <v>229393.87050000011</v>
      </c>
      <c r="C1956" s="41">
        <f t="shared" si="188"/>
        <v>344.09</v>
      </c>
      <c r="D1956" s="41"/>
      <c r="E1956" s="41">
        <f t="shared" si="187"/>
        <v>344.09</v>
      </c>
      <c r="F1956" s="41">
        <f t="shared" si="189"/>
        <v>326.88549999999998</v>
      </c>
      <c r="G1956" s="41">
        <f t="shared" si="191"/>
        <v>0</v>
      </c>
      <c r="H1956" s="41">
        <f t="shared" si="192"/>
        <v>229720.75600000011</v>
      </c>
      <c r="I1956" s="45"/>
      <c r="J1956" s="46"/>
      <c r="K1956" s="45"/>
      <c r="M1956" s="162"/>
    </row>
    <row r="1957" spans="1:13" hidden="1" outlineLevel="1" x14ac:dyDescent="0.3">
      <c r="A1957" s="15">
        <v>1953</v>
      </c>
      <c r="B1957" s="44">
        <f t="shared" si="190"/>
        <v>229720.75600000011</v>
      </c>
      <c r="C1957" s="41">
        <f t="shared" si="188"/>
        <v>344.58</v>
      </c>
      <c r="D1957" s="41"/>
      <c r="E1957" s="41">
        <f t="shared" si="187"/>
        <v>344.58</v>
      </c>
      <c r="F1957" s="41">
        <f t="shared" si="189"/>
        <v>327.35099999999994</v>
      </c>
      <c r="G1957" s="41">
        <f t="shared" si="191"/>
        <v>0</v>
      </c>
      <c r="H1957" s="41">
        <f t="shared" si="192"/>
        <v>230048.10700000011</v>
      </c>
      <c r="I1957" s="45"/>
      <c r="J1957" s="46"/>
      <c r="K1957" s="45"/>
      <c r="M1957" s="162"/>
    </row>
    <row r="1958" spans="1:13" hidden="1" outlineLevel="1" x14ac:dyDescent="0.3">
      <c r="A1958" s="15">
        <v>1954</v>
      </c>
      <c r="B1958" s="44">
        <f t="shared" si="190"/>
        <v>230048.10700000011</v>
      </c>
      <c r="C1958" s="41">
        <f t="shared" si="188"/>
        <v>345.07</v>
      </c>
      <c r="D1958" s="41"/>
      <c r="E1958" s="41">
        <f t="shared" si="187"/>
        <v>345.07</v>
      </c>
      <c r="F1958" s="41">
        <f t="shared" si="189"/>
        <v>327.81649999999996</v>
      </c>
      <c r="G1958" s="41">
        <f t="shared" si="191"/>
        <v>0</v>
      </c>
      <c r="H1958" s="41">
        <f t="shared" si="192"/>
        <v>230375.92350000009</v>
      </c>
      <c r="I1958" s="45"/>
      <c r="J1958" s="46"/>
      <c r="K1958" s="45"/>
      <c r="M1958" s="162"/>
    </row>
    <row r="1959" spans="1:13" hidden="1" outlineLevel="1" x14ac:dyDescent="0.3">
      <c r="A1959" s="15">
        <v>1955</v>
      </c>
      <c r="B1959" s="44">
        <f t="shared" si="190"/>
        <v>230375.92350000009</v>
      </c>
      <c r="C1959" s="41">
        <f t="shared" si="188"/>
        <v>345.56</v>
      </c>
      <c r="D1959" s="41"/>
      <c r="E1959" s="41">
        <f t="shared" si="187"/>
        <v>345.56</v>
      </c>
      <c r="F1959" s="41">
        <f t="shared" si="189"/>
        <v>328.28199999999998</v>
      </c>
      <c r="G1959" s="41">
        <f t="shared" si="191"/>
        <v>0</v>
      </c>
      <c r="H1959" s="41">
        <f t="shared" si="192"/>
        <v>230704.2055000001</v>
      </c>
      <c r="I1959" s="45"/>
      <c r="J1959" s="46"/>
      <c r="K1959" s="45"/>
      <c r="M1959" s="162"/>
    </row>
    <row r="1960" spans="1:13" hidden="1" outlineLevel="1" x14ac:dyDescent="0.3">
      <c r="A1960" s="15">
        <v>1956</v>
      </c>
      <c r="B1960" s="44">
        <f t="shared" si="190"/>
        <v>230704.2055000001</v>
      </c>
      <c r="C1960" s="41">
        <f t="shared" si="188"/>
        <v>346.06</v>
      </c>
      <c r="D1960" s="41"/>
      <c r="E1960" s="41">
        <f t="shared" si="187"/>
        <v>346.06</v>
      </c>
      <c r="F1960" s="41">
        <f t="shared" si="189"/>
        <v>328.75700000000001</v>
      </c>
      <c r="G1960" s="41">
        <f t="shared" si="191"/>
        <v>0</v>
      </c>
      <c r="H1960" s="41">
        <f t="shared" si="192"/>
        <v>231032.96250000011</v>
      </c>
      <c r="I1960" s="45"/>
      <c r="J1960" s="46"/>
      <c r="K1960" s="45"/>
      <c r="M1960" s="162"/>
    </row>
    <row r="1961" spans="1:13" hidden="1" outlineLevel="1" x14ac:dyDescent="0.3">
      <c r="A1961" s="15">
        <v>1957</v>
      </c>
      <c r="B1961" s="44">
        <f t="shared" si="190"/>
        <v>231032.96250000011</v>
      </c>
      <c r="C1961" s="41">
        <f t="shared" si="188"/>
        <v>346.55</v>
      </c>
      <c r="D1961" s="41"/>
      <c r="E1961" s="41">
        <f t="shared" si="187"/>
        <v>346.55</v>
      </c>
      <c r="F1961" s="41">
        <f t="shared" si="189"/>
        <v>329.22249999999997</v>
      </c>
      <c r="G1961" s="41">
        <f t="shared" si="191"/>
        <v>0</v>
      </c>
      <c r="H1961" s="41">
        <f t="shared" si="192"/>
        <v>231362.18500000011</v>
      </c>
      <c r="I1961" s="45"/>
      <c r="J1961" s="46"/>
      <c r="K1961" s="45"/>
      <c r="M1961" s="162"/>
    </row>
    <row r="1962" spans="1:13" hidden="1" outlineLevel="1" x14ac:dyDescent="0.3">
      <c r="A1962" s="15">
        <v>1958</v>
      </c>
      <c r="B1962" s="44">
        <f t="shared" si="190"/>
        <v>231362.18500000011</v>
      </c>
      <c r="C1962" s="41">
        <f t="shared" si="188"/>
        <v>347.04</v>
      </c>
      <c r="D1962" s="41"/>
      <c r="E1962" s="41">
        <f t="shared" si="187"/>
        <v>347.04</v>
      </c>
      <c r="F1962" s="41">
        <f t="shared" si="189"/>
        <v>329.68799999999999</v>
      </c>
      <c r="G1962" s="41">
        <f t="shared" si="191"/>
        <v>0</v>
      </c>
      <c r="H1962" s="41">
        <f t="shared" si="192"/>
        <v>231691.87300000011</v>
      </c>
      <c r="I1962" s="45"/>
      <c r="J1962" s="46"/>
      <c r="K1962" s="45"/>
      <c r="M1962" s="162"/>
    </row>
    <row r="1963" spans="1:13" hidden="1" outlineLevel="1" x14ac:dyDescent="0.3">
      <c r="A1963" s="15">
        <v>1959</v>
      </c>
      <c r="B1963" s="44">
        <f t="shared" si="190"/>
        <v>231691.87300000011</v>
      </c>
      <c r="C1963" s="41">
        <f t="shared" si="188"/>
        <v>347.54</v>
      </c>
      <c r="D1963" s="41"/>
      <c r="E1963" s="41">
        <f t="shared" si="187"/>
        <v>347.54</v>
      </c>
      <c r="F1963" s="41">
        <f t="shared" si="189"/>
        <v>330.16300000000001</v>
      </c>
      <c r="G1963" s="41">
        <f t="shared" si="191"/>
        <v>0</v>
      </c>
      <c r="H1963" s="41">
        <f t="shared" si="192"/>
        <v>232022.03600000011</v>
      </c>
      <c r="I1963" s="45"/>
      <c r="J1963" s="46"/>
      <c r="K1963" s="45"/>
      <c r="M1963" s="162"/>
    </row>
    <row r="1964" spans="1:13" hidden="1" outlineLevel="1" x14ac:dyDescent="0.3">
      <c r="A1964" s="15">
        <v>1960</v>
      </c>
      <c r="B1964" s="44">
        <f t="shared" si="190"/>
        <v>232022.03600000011</v>
      </c>
      <c r="C1964" s="41">
        <f t="shared" si="188"/>
        <v>348.03</v>
      </c>
      <c r="D1964" s="41"/>
      <c r="E1964" s="41">
        <f t="shared" si="187"/>
        <v>348.03</v>
      </c>
      <c r="F1964" s="41">
        <f t="shared" si="189"/>
        <v>330.62849999999997</v>
      </c>
      <c r="G1964" s="41">
        <f t="shared" si="191"/>
        <v>0</v>
      </c>
      <c r="H1964" s="41">
        <f t="shared" si="192"/>
        <v>232352.6645000001</v>
      </c>
      <c r="I1964" s="45"/>
      <c r="J1964" s="46"/>
      <c r="K1964" s="45"/>
      <c r="M1964" s="162"/>
    </row>
    <row r="1965" spans="1:13" hidden="1" outlineLevel="1" x14ac:dyDescent="0.3">
      <c r="A1965" s="15">
        <v>1961</v>
      </c>
      <c r="B1965" s="44">
        <f t="shared" si="190"/>
        <v>232352.6645000001</v>
      </c>
      <c r="C1965" s="41">
        <f t="shared" si="188"/>
        <v>348.53</v>
      </c>
      <c r="D1965" s="41"/>
      <c r="E1965" s="41">
        <f t="shared" si="187"/>
        <v>348.53</v>
      </c>
      <c r="F1965" s="41">
        <f t="shared" si="189"/>
        <v>331.10349999999994</v>
      </c>
      <c r="G1965" s="41">
        <f t="shared" si="191"/>
        <v>0</v>
      </c>
      <c r="H1965" s="41">
        <f t="shared" si="192"/>
        <v>232683.7680000001</v>
      </c>
      <c r="I1965" s="45"/>
      <c r="J1965" s="46"/>
      <c r="K1965" s="45"/>
      <c r="M1965" s="162"/>
    </row>
    <row r="1966" spans="1:13" hidden="1" outlineLevel="1" x14ac:dyDescent="0.3">
      <c r="A1966" s="15">
        <v>1962</v>
      </c>
      <c r="B1966" s="44">
        <f t="shared" si="190"/>
        <v>232683.7680000001</v>
      </c>
      <c r="C1966" s="41">
        <f t="shared" si="188"/>
        <v>349.03</v>
      </c>
      <c r="D1966" s="41"/>
      <c r="E1966" s="41">
        <f t="shared" si="187"/>
        <v>349.03</v>
      </c>
      <c r="F1966" s="41">
        <f t="shared" si="189"/>
        <v>331.57849999999996</v>
      </c>
      <c r="G1966" s="41">
        <f t="shared" si="191"/>
        <v>0</v>
      </c>
      <c r="H1966" s="41">
        <f t="shared" si="192"/>
        <v>233015.3465000001</v>
      </c>
      <c r="I1966" s="45"/>
      <c r="J1966" s="46"/>
      <c r="K1966" s="45"/>
      <c r="M1966" s="162"/>
    </row>
    <row r="1967" spans="1:13" hidden="1" outlineLevel="1" x14ac:dyDescent="0.3">
      <c r="A1967" s="15">
        <v>1963</v>
      </c>
      <c r="B1967" s="44">
        <f t="shared" si="190"/>
        <v>233015.3465000001</v>
      </c>
      <c r="C1967" s="41">
        <f t="shared" si="188"/>
        <v>349.52</v>
      </c>
      <c r="D1967" s="41"/>
      <c r="E1967" s="41">
        <f t="shared" si="187"/>
        <v>349.52</v>
      </c>
      <c r="F1967" s="41">
        <f t="shared" si="189"/>
        <v>332.04399999999998</v>
      </c>
      <c r="G1967" s="41">
        <f t="shared" si="191"/>
        <v>0</v>
      </c>
      <c r="H1967" s="41">
        <f t="shared" si="192"/>
        <v>233347.3905000001</v>
      </c>
      <c r="I1967" s="45"/>
      <c r="J1967" s="46"/>
      <c r="K1967" s="45"/>
      <c r="M1967" s="162"/>
    </row>
    <row r="1968" spans="1:13" hidden="1" outlineLevel="1" x14ac:dyDescent="0.3">
      <c r="A1968" s="15">
        <v>1964</v>
      </c>
      <c r="B1968" s="44">
        <f t="shared" si="190"/>
        <v>233347.3905000001</v>
      </c>
      <c r="C1968" s="41">
        <f t="shared" si="188"/>
        <v>350.02</v>
      </c>
      <c r="D1968" s="41"/>
      <c r="E1968" s="41">
        <f t="shared" si="187"/>
        <v>350.02</v>
      </c>
      <c r="F1968" s="41">
        <f t="shared" si="189"/>
        <v>332.51899999999995</v>
      </c>
      <c r="G1968" s="41">
        <f t="shared" si="191"/>
        <v>0</v>
      </c>
      <c r="H1968" s="41">
        <f t="shared" si="192"/>
        <v>233679.9095000001</v>
      </c>
      <c r="I1968" s="45"/>
      <c r="J1968" s="46"/>
      <c r="K1968" s="45"/>
      <c r="M1968" s="162"/>
    </row>
    <row r="1969" spans="1:13" hidden="1" outlineLevel="1" x14ac:dyDescent="0.3">
      <c r="A1969" s="15">
        <v>1965</v>
      </c>
      <c r="B1969" s="44">
        <f t="shared" si="190"/>
        <v>233679.9095000001</v>
      </c>
      <c r="C1969" s="41">
        <f t="shared" si="188"/>
        <v>350.52</v>
      </c>
      <c r="D1969" s="41"/>
      <c r="E1969" s="41">
        <f t="shared" si="187"/>
        <v>350.52</v>
      </c>
      <c r="F1969" s="41">
        <f t="shared" si="189"/>
        <v>332.99399999999997</v>
      </c>
      <c r="G1969" s="41">
        <f t="shared" si="191"/>
        <v>0</v>
      </c>
      <c r="H1969" s="41">
        <f t="shared" si="192"/>
        <v>234012.9035000001</v>
      </c>
      <c r="I1969" s="45"/>
      <c r="J1969" s="46"/>
      <c r="K1969" s="45"/>
      <c r="M1969" s="162"/>
    </row>
    <row r="1970" spans="1:13" hidden="1" outlineLevel="1" x14ac:dyDescent="0.3">
      <c r="A1970" s="15">
        <v>1966</v>
      </c>
      <c r="B1970" s="44">
        <f t="shared" si="190"/>
        <v>234012.9035000001</v>
      </c>
      <c r="C1970" s="41">
        <f t="shared" si="188"/>
        <v>351.02</v>
      </c>
      <c r="D1970" s="41"/>
      <c r="E1970" s="41">
        <f t="shared" si="187"/>
        <v>351.02</v>
      </c>
      <c r="F1970" s="41">
        <f t="shared" si="189"/>
        <v>333.46899999999999</v>
      </c>
      <c r="G1970" s="41">
        <f t="shared" si="191"/>
        <v>0</v>
      </c>
      <c r="H1970" s="41">
        <f t="shared" si="192"/>
        <v>234346.37250000011</v>
      </c>
      <c r="I1970" s="45"/>
      <c r="J1970" s="46"/>
      <c r="K1970" s="45"/>
      <c r="M1970" s="162"/>
    </row>
    <row r="1971" spans="1:13" hidden="1" outlineLevel="1" x14ac:dyDescent="0.3">
      <c r="A1971" s="15">
        <v>1967</v>
      </c>
      <c r="B1971" s="44">
        <f t="shared" si="190"/>
        <v>234346.37250000011</v>
      </c>
      <c r="C1971" s="41">
        <f t="shared" si="188"/>
        <v>351.52</v>
      </c>
      <c r="D1971" s="41"/>
      <c r="E1971" s="41">
        <f t="shared" si="187"/>
        <v>351.52</v>
      </c>
      <c r="F1971" s="41">
        <f t="shared" si="189"/>
        <v>333.94399999999996</v>
      </c>
      <c r="G1971" s="41">
        <f t="shared" si="191"/>
        <v>0</v>
      </c>
      <c r="H1971" s="41">
        <f t="shared" si="192"/>
        <v>234680.3165000001</v>
      </c>
      <c r="I1971" s="45"/>
      <c r="J1971" s="46"/>
      <c r="K1971" s="45"/>
      <c r="M1971" s="162"/>
    </row>
    <row r="1972" spans="1:13" hidden="1" outlineLevel="1" x14ac:dyDescent="0.3">
      <c r="A1972" s="15">
        <v>1968</v>
      </c>
      <c r="B1972" s="44">
        <f t="shared" si="190"/>
        <v>234680.3165000001</v>
      </c>
      <c r="C1972" s="41">
        <f t="shared" si="188"/>
        <v>352.02</v>
      </c>
      <c r="D1972" s="41"/>
      <c r="E1972" s="41">
        <f t="shared" si="187"/>
        <v>352.02</v>
      </c>
      <c r="F1972" s="41">
        <f t="shared" si="189"/>
        <v>334.41899999999998</v>
      </c>
      <c r="G1972" s="41">
        <f t="shared" si="191"/>
        <v>0</v>
      </c>
      <c r="H1972" s="41">
        <f t="shared" si="192"/>
        <v>235014.7355000001</v>
      </c>
      <c r="I1972" s="45"/>
      <c r="J1972" s="46"/>
      <c r="K1972" s="45"/>
      <c r="M1972" s="162"/>
    </row>
    <row r="1973" spans="1:13" hidden="1" outlineLevel="1" x14ac:dyDescent="0.3">
      <c r="A1973" s="15">
        <v>1969</v>
      </c>
      <c r="B1973" s="44">
        <f t="shared" si="190"/>
        <v>235014.7355000001</v>
      </c>
      <c r="C1973" s="41">
        <f t="shared" si="188"/>
        <v>352.52</v>
      </c>
      <c r="D1973" s="41"/>
      <c r="E1973" s="41">
        <f t="shared" si="187"/>
        <v>352.52</v>
      </c>
      <c r="F1973" s="41">
        <f t="shared" si="189"/>
        <v>334.89399999999995</v>
      </c>
      <c r="G1973" s="41">
        <f t="shared" si="191"/>
        <v>0</v>
      </c>
      <c r="H1973" s="41">
        <f t="shared" si="192"/>
        <v>235349.6295000001</v>
      </c>
      <c r="I1973" s="45"/>
      <c r="J1973" s="46"/>
      <c r="K1973" s="45"/>
      <c r="M1973" s="162"/>
    </row>
    <row r="1974" spans="1:13" hidden="1" outlineLevel="1" x14ac:dyDescent="0.3">
      <c r="A1974" s="15">
        <v>1970</v>
      </c>
      <c r="B1974" s="44">
        <f t="shared" si="190"/>
        <v>235349.6295000001</v>
      </c>
      <c r="C1974" s="41">
        <f t="shared" si="188"/>
        <v>353.02</v>
      </c>
      <c r="D1974" s="41"/>
      <c r="E1974" s="41">
        <f t="shared" si="187"/>
        <v>353.02</v>
      </c>
      <c r="F1974" s="41">
        <f t="shared" si="189"/>
        <v>335.36899999999997</v>
      </c>
      <c r="G1974" s="41">
        <f t="shared" si="191"/>
        <v>0</v>
      </c>
      <c r="H1974" s="41">
        <f t="shared" si="192"/>
        <v>235684.9985000001</v>
      </c>
      <c r="I1974" s="45"/>
      <c r="J1974" s="46"/>
      <c r="K1974" s="45"/>
      <c r="M1974" s="162"/>
    </row>
    <row r="1975" spans="1:13" hidden="1" outlineLevel="1" x14ac:dyDescent="0.3">
      <c r="A1975" s="15">
        <v>1971</v>
      </c>
      <c r="B1975" s="44">
        <f t="shared" si="190"/>
        <v>235684.9985000001</v>
      </c>
      <c r="C1975" s="41">
        <f t="shared" si="188"/>
        <v>353.53</v>
      </c>
      <c r="D1975" s="41"/>
      <c r="E1975" s="41">
        <f t="shared" si="187"/>
        <v>353.53</v>
      </c>
      <c r="F1975" s="41">
        <f t="shared" si="189"/>
        <v>335.85349999999994</v>
      </c>
      <c r="G1975" s="41">
        <f t="shared" si="191"/>
        <v>0</v>
      </c>
      <c r="H1975" s="41">
        <f t="shared" si="192"/>
        <v>236020.8520000001</v>
      </c>
      <c r="I1975" s="45"/>
      <c r="J1975" s="46"/>
      <c r="K1975" s="45"/>
      <c r="M1975" s="162"/>
    </row>
    <row r="1976" spans="1:13" hidden="1" outlineLevel="1" x14ac:dyDescent="0.3">
      <c r="A1976" s="15">
        <v>1972</v>
      </c>
      <c r="B1976" s="44">
        <f t="shared" si="190"/>
        <v>236020.8520000001</v>
      </c>
      <c r="C1976" s="41">
        <f t="shared" si="188"/>
        <v>354.03</v>
      </c>
      <c r="D1976" s="41"/>
      <c r="E1976" s="41">
        <f t="shared" si="187"/>
        <v>354.03</v>
      </c>
      <c r="F1976" s="41">
        <f t="shared" si="189"/>
        <v>336.32849999999996</v>
      </c>
      <c r="G1976" s="41">
        <f t="shared" si="191"/>
        <v>0</v>
      </c>
      <c r="H1976" s="41">
        <f t="shared" si="192"/>
        <v>236357.1805000001</v>
      </c>
      <c r="I1976" s="45"/>
      <c r="J1976" s="46"/>
      <c r="K1976" s="45"/>
      <c r="M1976" s="162"/>
    </row>
    <row r="1977" spans="1:13" hidden="1" outlineLevel="1" x14ac:dyDescent="0.3">
      <c r="A1977" s="15">
        <v>1973</v>
      </c>
      <c r="B1977" s="44">
        <f t="shared" si="190"/>
        <v>236357.1805000001</v>
      </c>
      <c r="C1977" s="41">
        <f t="shared" si="188"/>
        <v>354.54</v>
      </c>
      <c r="D1977" s="41"/>
      <c r="E1977" s="41">
        <f t="shared" si="187"/>
        <v>354.54</v>
      </c>
      <c r="F1977" s="41">
        <f t="shared" si="189"/>
        <v>336.81299999999999</v>
      </c>
      <c r="G1977" s="41">
        <f t="shared" si="191"/>
        <v>0</v>
      </c>
      <c r="H1977" s="41">
        <f t="shared" si="192"/>
        <v>236693.9935000001</v>
      </c>
      <c r="I1977" s="45"/>
      <c r="J1977" s="46"/>
      <c r="K1977" s="45"/>
      <c r="M1977" s="162"/>
    </row>
    <row r="1978" spans="1:13" hidden="1" outlineLevel="1" x14ac:dyDescent="0.3">
      <c r="A1978" s="15">
        <v>1974</v>
      </c>
      <c r="B1978" s="44">
        <f t="shared" si="190"/>
        <v>236693.9935000001</v>
      </c>
      <c r="C1978" s="41">
        <f t="shared" si="188"/>
        <v>355.04</v>
      </c>
      <c r="D1978" s="41"/>
      <c r="E1978" s="41">
        <f t="shared" si="187"/>
        <v>355.04</v>
      </c>
      <c r="F1978" s="41">
        <f t="shared" si="189"/>
        <v>337.28800000000001</v>
      </c>
      <c r="G1978" s="41">
        <f t="shared" si="191"/>
        <v>0</v>
      </c>
      <c r="H1978" s="41">
        <f t="shared" si="192"/>
        <v>237031.2815000001</v>
      </c>
      <c r="I1978" s="45"/>
      <c r="J1978" s="46"/>
      <c r="K1978" s="45"/>
      <c r="M1978" s="162"/>
    </row>
    <row r="1979" spans="1:13" hidden="1" outlineLevel="1" x14ac:dyDescent="0.3">
      <c r="A1979" s="15">
        <v>1975</v>
      </c>
      <c r="B1979" s="44">
        <f t="shared" si="190"/>
        <v>237031.2815000001</v>
      </c>
      <c r="C1979" s="41">
        <f t="shared" si="188"/>
        <v>355.55</v>
      </c>
      <c r="D1979" s="41"/>
      <c r="E1979" s="41">
        <f t="shared" si="187"/>
        <v>355.55</v>
      </c>
      <c r="F1979" s="41">
        <f t="shared" si="189"/>
        <v>337.77249999999998</v>
      </c>
      <c r="G1979" s="41">
        <f t="shared" si="191"/>
        <v>0</v>
      </c>
      <c r="H1979" s="41">
        <f t="shared" si="192"/>
        <v>237369.05400000009</v>
      </c>
      <c r="I1979" s="45"/>
      <c r="J1979" s="46"/>
      <c r="K1979" s="45"/>
      <c r="M1979" s="162"/>
    </row>
    <row r="1980" spans="1:13" hidden="1" outlineLevel="1" x14ac:dyDescent="0.3">
      <c r="A1980" s="15">
        <v>1976</v>
      </c>
      <c r="B1980" s="44">
        <f t="shared" si="190"/>
        <v>237369.05400000009</v>
      </c>
      <c r="C1980" s="41">
        <f t="shared" si="188"/>
        <v>356.05</v>
      </c>
      <c r="D1980" s="41"/>
      <c r="E1980" s="41">
        <f t="shared" si="187"/>
        <v>356.05</v>
      </c>
      <c r="F1980" s="41">
        <f t="shared" si="189"/>
        <v>338.2475</v>
      </c>
      <c r="G1980" s="41">
        <f t="shared" si="191"/>
        <v>0</v>
      </c>
      <c r="H1980" s="41">
        <f t="shared" si="192"/>
        <v>237707.30150000009</v>
      </c>
      <c r="I1980" s="45"/>
      <c r="J1980" s="46"/>
      <c r="K1980" s="45"/>
      <c r="M1980" s="162"/>
    </row>
    <row r="1981" spans="1:13" hidden="1" outlineLevel="1" x14ac:dyDescent="0.3">
      <c r="A1981" s="15">
        <v>1977</v>
      </c>
      <c r="B1981" s="44">
        <f t="shared" si="190"/>
        <v>237707.30150000009</v>
      </c>
      <c r="C1981" s="41">
        <f t="shared" si="188"/>
        <v>356.56</v>
      </c>
      <c r="D1981" s="41"/>
      <c r="E1981" s="41">
        <f t="shared" si="187"/>
        <v>356.56</v>
      </c>
      <c r="F1981" s="41">
        <f t="shared" si="189"/>
        <v>338.73199999999997</v>
      </c>
      <c r="G1981" s="41">
        <f t="shared" si="191"/>
        <v>0</v>
      </c>
      <c r="H1981" s="41">
        <f t="shared" si="192"/>
        <v>238046.03350000008</v>
      </c>
      <c r="I1981" s="45"/>
      <c r="J1981" s="46"/>
      <c r="K1981" s="45"/>
      <c r="M1981" s="162"/>
    </row>
    <row r="1982" spans="1:13" hidden="1" outlineLevel="1" x14ac:dyDescent="0.3">
      <c r="A1982" s="15">
        <v>1978</v>
      </c>
      <c r="B1982" s="44">
        <f t="shared" si="190"/>
        <v>238046.03350000008</v>
      </c>
      <c r="C1982" s="41">
        <f t="shared" si="188"/>
        <v>357.07</v>
      </c>
      <c r="D1982" s="41"/>
      <c r="E1982" s="41">
        <f t="shared" si="187"/>
        <v>357.07</v>
      </c>
      <c r="F1982" s="41">
        <f t="shared" si="189"/>
        <v>339.2165</v>
      </c>
      <c r="G1982" s="41">
        <f t="shared" si="191"/>
        <v>0</v>
      </c>
      <c r="H1982" s="41">
        <f t="shared" si="192"/>
        <v>238385.25000000009</v>
      </c>
      <c r="I1982" s="45"/>
      <c r="J1982" s="46"/>
      <c r="K1982" s="45"/>
      <c r="M1982" s="162"/>
    </row>
    <row r="1983" spans="1:13" hidden="1" outlineLevel="1" x14ac:dyDescent="0.3">
      <c r="A1983" s="15">
        <v>1979</v>
      </c>
      <c r="B1983" s="44">
        <f t="shared" si="190"/>
        <v>238385.25000000009</v>
      </c>
      <c r="C1983" s="41">
        <f t="shared" si="188"/>
        <v>357.58</v>
      </c>
      <c r="D1983" s="41"/>
      <c r="E1983" s="41">
        <f t="shared" si="187"/>
        <v>357.58</v>
      </c>
      <c r="F1983" s="41">
        <f t="shared" si="189"/>
        <v>339.70099999999996</v>
      </c>
      <c r="G1983" s="41">
        <f t="shared" si="191"/>
        <v>0</v>
      </c>
      <c r="H1983" s="41">
        <f t="shared" si="192"/>
        <v>238724.95100000009</v>
      </c>
      <c r="I1983" s="45"/>
      <c r="J1983" s="46"/>
      <c r="K1983" s="45"/>
      <c r="M1983" s="162"/>
    </row>
    <row r="1984" spans="1:13" hidden="1" outlineLevel="1" x14ac:dyDescent="0.3">
      <c r="A1984" s="15">
        <v>1980</v>
      </c>
      <c r="B1984" s="44">
        <f t="shared" si="190"/>
        <v>238724.95100000009</v>
      </c>
      <c r="C1984" s="41">
        <f t="shared" si="188"/>
        <v>358.09</v>
      </c>
      <c r="D1984" s="41">
        <f>D1564</f>
        <v>200</v>
      </c>
      <c r="E1984" s="41">
        <f t="shared" si="187"/>
        <v>358.09</v>
      </c>
      <c r="F1984" s="41">
        <f t="shared" si="189"/>
        <v>340.18549999999993</v>
      </c>
      <c r="G1984" s="41">
        <f t="shared" si="191"/>
        <v>0</v>
      </c>
      <c r="H1984" s="41">
        <f t="shared" si="192"/>
        <v>239255.13650000008</v>
      </c>
      <c r="I1984" s="47">
        <f>D1984+I1954</f>
        <v>23200</v>
      </c>
      <c r="J1984" s="41"/>
      <c r="K1984" s="45"/>
      <c r="M1984" s="162"/>
    </row>
    <row r="1985" spans="1:13" hidden="1" outlineLevel="1" x14ac:dyDescent="0.3">
      <c r="A1985" s="15">
        <v>1981</v>
      </c>
      <c r="B1985" s="44">
        <f t="shared" si="190"/>
        <v>239255.13650000008</v>
      </c>
      <c r="C1985" s="41">
        <f t="shared" si="188"/>
        <v>358.88</v>
      </c>
      <c r="D1985" s="41"/>
      <c r="E1985" s="41">
        <f t="shared" si="187"/>
        <v>358.88</v>
      </c>
      <c r="F1985" s="41">
        <f t="shared" si="189"/>
        <v>340.93599999999998</v>
      </c>
      <c r="G1985" s="41">
        <f t="shared" si="191"/>
        <v>0</v>
      </c>
      <c r="H1985" s="41">
        <f t="shared" si="192"/>
        <v>239596.07250000007</v>
      </c>
      <c r="I1985" s="45"/>
      <c r="J1985" s="46"/>
      <c r="K1985" s="45"/>
      <c r="M1985" s="162"/>
    </row>
    <row r="1986" spans="1:13" hidden="1" outlineLevel="1" x14ac:dyDescent="0.3">
      <c r="A1986" s="15">
        <v>1982</v>
      </c>
      <c r="B1986" s="44">
        <f t="shared" si="190"/>
        <v>239596.07250000007</v>
      </c>
      <c r="C1986" s="41">
        <f t="shared" si="188"/>
        <v>359.39</v>
      </c>
      <c r="D1986" s="41"/>
      <c r="E1986" s="41">
        <f t="shared" si="187"/>
        <v>359.39</v>
      </c>
      <c r="F1986" s="41">
        <f t="shared" si="189"/>
        <v>341.42049999999995</v>
      </c>
      <c r="G1986" s="41">
        <f t="shared" si="191"/>
        <v>0</v>
      </c>
      <c r="H1986" s="41">
        <f t="shared" si="192"/>
        <v>239937.49300000007</v>
      </c>
      <c r="I1986" s="45"/>
      <c r="J1986" s="46"/>
      <c r="K1986" s="45"/>
      <c r="M1986" s="162"/>
    </row>
    <row r="1987" spans="1:13" hidden="1" outlineLevel="1" x14ac:dyDescent="0.3">
      <c r="A1987" s="15">
        <v>1983</v>
      </c>
      <c r="B1987" s="44">
        <f t="shared" si="190"/>
        <v>239937.49300000007</v>
      </c>
      <c r="C1987" s="41">
        <f t="shared" si="188"/>
        <v>359.91</v>
      </c>
      <c r="D1987" s="41"/>
      <c r="E1987" s="41">
        <f t="shared" si="187"/>
        <v>359.91</v>
      </c>
      <c r="F1987" s="41">
        <f t="shared" si="189"/>
        <v>341.91450000000003</v>
      </c>
      <c r="G1987" s="41">
        <f t="shared" si="191"/>
        <v>0</v>
      </c>
      <c r="H1987" s="41">
        <f t="shared" si="192"/>
        <v>240279.40750000009</v>
      </c>
      <c r="I1987" s="45"/>
      <c r="J1987" s="46"/>
      <c r="K1987" s="45"/>
      <c r="M1987" s="162"/>
    </row>
    <row r="1988" spans="1:13" hidden="1" outlineLevel="1" x14ac:dyDescent="0.3">
      <c r="A1988" s="15">
        <v>1984</v>
      </c>
      <c r="B1988" s="44">
        <f t="shared" si="190"/>
        <v>240279.40750000009</v>
      </c>
      <c r="C1988" s="41">
        <f t="shared" si="188"/>
        <v>360.42</v>
      </c>
      <c r="D1988" s="41"/>
      <c r="E1988" s="41">
        <f t="shared" ref="E1988:E2051" si="193">C1988+G1987</f>
        <v>360.42</v>
      </c>
      <c r="F1988" s="41">
        <f t="shared" si="189"/>
        <v>342.399</v>
      </c>
      <c r="G1988" s="41">
        <f t="shared" si="191"/>
        <v>0</v>
      </c>
      <c r="H1988" s="41">
        <f t="shared" si="192"/>
        <v>240621.80650000009</v>
      </c>
      <c r="I1988" s="45"/>
      <c r="J1988" s="46"/>
      <c r="K1988" s="45"/>
      <c r="M1988" s="162"/>
    </row>
    <row r="1989" spans="1:13" hidden="1" outlineLevel="1" x14ac:dyDescent="0.3">
      <c r="A1989" s="15">
        <v>1985</v>
      </c>
      <c r="B1989" s="44">
        <f t="shared" si="190"/>
        <v>240621.80650000009</v>
      </c>
      <c r="C1989" s="41">
        <f t="shared" ref="C1989:C2052" si="194">ROUND(B1989*Ertrag/100,2)</f>
        <v>360.93</v>
      </c>
      <c r="D1989" s="41"/>
      <c r="E1989" s="41">
        <f t="shared" si="193"/>
        <v>360.93</v>
      </c>
      <c r="F1989" s="41">
        <f t="shared" ref="F1989:F2052" si="195">IF(E1989&lt;50,0,E1989*gebuehr)</f>
        <v>342.88349999999997</v>
      </c>
      <c r="G1989" s="41">
        <f t="shared" si="191"/>
        <v>0</v>
      </c>
      <c r="H1989" s="41">
        <f t="shared" si="192"/>
        <v>240964.69000000009</v>
      </c>
      <c r="I1989" s="45"/>
      <c r="J1989" s="46"/>
      <c r="K1989" s="45"/>
      <c r="M1989" s="162"/>
    </row>
    <row r="1990" spans="1:13" hidden="1" outlineLevel="1" x14ac:dyDescent="0.3">
      <c r="A1990" s="15">
        <v>1986</v>
      </c>
      <c r="B1990" s="44">
        <f t="shared" si="190"/>
        <v>240964.69000000009</v>
      </c>
      <c r="C1990" s="41">
        <f t="shared" si="194"/>
        <v>361.45</v>
      </c>
      <c r="D1990" s="41"/>
      <c r="E1990" s="41">
        <f t="shared" si="193"/>
        <v>361.45</v>
      </c>
      <c r="F1990" s="41">
        <f t="shared" si="195"/>
        <v>343.3775</v>
      </c>
      <c r="G1990" s="41">
        <f t="shared" si="191"/>
        <v>0</v>
      </c>
      <c r="H1990" s="41">
        <f t="shared" si="192"/>
        <v>241308.06750000009</v>
      </c>
      <c r="I1990" s="45"/>
      <c r="J1990" s="46"/>
      <c r="K1990" s="45"/>
      <c r="M1990" s="162"/>
    </row>
    <row r="1991" spans="1:13" hidden="1" outlineLevel="1" x14ac:dyDescent="0.3">
      <c r="A1991" s="15">
        <v>1987</v>
      </c>
      <c r="B1991" s="44">
        <f t="shared" si="190"/>
        <v>241308.06750000009</v>
      </c>
      <c r="C1991" s="41">
        <f t="shared" si="194"/>
        <v>361.96</v>
      </c>
      <c r="D1991" s="41"/>
      <c r="E1991" s="41">
        <f t="shared" si="193"/>
        <v>361.96</v>
      </c>
      <c r="F1991" s="41">
        <f t="shared" si="195"/>
        <v>343.86199999999997</v>
      </c>
      <c r="G1991" s="41">
        <f t="shared" si="191"/>
        <v>0</v>
      </c>
      <c r="H1991" s="41">
        <f t="shared" si="192"/>
        <v>241651.92950000009</v>
      </c>
      <c r="I1991" s="45"/>
      <c r="J1991" s="46"/>
      <c r="K1991" s="45"/>
      <c r="M1991" s="162"/>
    </row>
    <row r="1992" spans="1:13" hidden="1" outlineLevel="1" x14ac:dyDescent="0.3">
      <c r="A1992" s="15">
        <v>1988</v>
      </c>
      <c r="B1992" s="44">
        <f t="shared" ref="B1992:B2055" si="196">H1991</f>
        <v>241651.92950000009</v>
      </c>
      <c r="C1992" s="41">
        <f t="shared" si="194"/>
        <v>362.48</v>
      </c>
      <c r="D1992" s="41"/>
      <c r="E1992" s="41">
        <f t="shared" si="193"/>
        <v>362.48</v>
      </c>
      <c r="F1992" s="41">
        <f t="shared" si="195"/>
        <v>344.35599999999999</v>
      </c>
      <c r="G1992" s="41">
        <f t="shared" si="191"/>
        <v>0</v>
      </c>
      <c r="H1992" s="41">
        <f t="shared" si="192"/>
        <v>241996.28550000009</v>
      </c>
      <c r="I1992" s="45"/>
      <c r="J1992" s="46"/>
      <c r="K1992" s="45"/>
      <c r="M1992" s="162"/>
    </row>
    <row r="1993" spans="1:13" hidden="1" outlineLevel="1" x14ac:dyDescent="0.3">
      <c r="A1993" s="15">
        <v>1989</v>
      </c>
      <c r="B1993" s="44">
        <f t="shared" si="196"/>
        <v>241996.28550000009</v>
      </c>
      <c r="C1993" s="41">
        <f t="shared" si="194"/>
        <v>362.99</v>
      </c>
      <c r="D1993" s="41"/>
      <c r="E1993" s="41">
        <f t="shared" si="193"/>
        <v>362.99</v>
      </c>
      <c r="F1993" s="41">
        <f t="shared" si="195"/>
        <v>344.84050000000002</v>
      </c>
      <c r="G1993" s="41">
        <f t="shared" si="191"/>
        <v>0</v>
      </c>
      <c r="H1993" s="41">
        <f t="shared" si="192"/>
        <v>242341.12600000008</v>
      </c>
      <c r="I1993" s="45"/>
      <c r="J1993" s="46"/>
      <c r="K1993" s="45"/>
      <c r="M1993" s="162"/>
    </row>
    <row r="1994" spans="1:13" hidden="1" outlineLevel="1" x14ac:dyDescent="0.3">
      <c r="A1994" s="15">
        <v>1990</v>
      </c>
      <c r="B1994" s="44">
        <f t="shared" si="196"/>
        <v>242341.12600000008</v>
      </c>
      <c r="C1994" s="41">
        <f t="shared" si="194"/>
        <v>363.51</v>
      </c>
      <c r="D1994" s="41"/>
      <c r="E1994" s="41">
        <f t="shared" si="193"/>
        <v>363.51</v>
      </c>
      <c r="F1994" s="41">
        <f t="shared" si="195"/>
        <v>345.33449999999999</v>
      </c>
      <c r="G1994" s="41">
        <f t="shared" si="191"/>
        <v>0</v>
      </c>
      <c r="H1994" s="41">
        <f t="shared" si="192"/>
        <v>242686.46050000007</v>
      </c>
      <c r="I1994" s="45"/>
      <c r="J1994" s="46"/>
      <c r="K1994" s="45"/>
      <c r="M1994" s="162"/>
    </row>
    <row r="1995" spans="1:13" hidden="1" outlineLevel="1" x14ac:dyDescent="0.3">
      <c r="A1995" s="15">
        <v>1991</v>
      </c>
      <c r="B1995" s="44">
        <f t="shared" si="196"/>
        <v>242686.46050000007</v>
      </c>
      <c r="C1995" s="41">
        <f t="shared" si="194"/>
        <v>364.03</v>
      </c>
      <c r="D1995" s="41"/>
      <c r="E1995" s="41">
        <f t="shared" si="193"/>
        <v>364.03</v>
      </c>
      <c r="F1995" s="41">
        <f t="shared" si="195"/>
        <v>345.82849999999996</v>
      </c>
      <c r="G1995" s="41">
        <f t="shared" si="191"/>
        <v>0</v>
      </c>
      <c r="H1995" s="41">
        <f t="shared" si="192"/>
        <v>243032.28900000008</v>
      </c>
      <c r="I1995" s="45"/>
      <c r="J1995" s="46"/>
      <c r="K1995" s="45"/>
      <c r="M1995" s="162"/>
    </row>
    <row r="1996" spans="1:13" hidden="1" outlineLevel="1" x14ac:dyDescent="0.3">
      <c r="A1996" s="15">
        <v>1992</v>
      </c>
      <c r="B1996" s="44">
        <f t="shared" si="196"/>
        <v>243032.28900000008</v>
      </c>
      <c r="C1996" s="41">
        <f t="shared" si="194"/>
        <v>364.55</v>
      </c>
      <c r="D1996" s="41"/>
      <c r="E1996" s="41">
        <f t="shared" si="193"/>
        <v>364.55</v>
      </c>
      <c r="F1996" s="41">
        <f t="shared" si="195"/>
        <v>346.32249999999999</v>
      </c>
      <c r="G1996" s="41">
        <f t="shared" si="191"/>
        <v>0</v>
      </c>
      <c r="H1996" s="41">
        <f t="shared" si="192"/>
        <v>243378.61150000009</v>
      </c>
      <c r="I1996" s="45"/>
      <c r="J1996" s="46"/>
      <c r="K1996" s="45"/>
      <c r="M1996" s="162"/>
    </row>
    <row r="1997" spans="1:13" hidden="1" outlineLevel="1" x14ac:dyDescent="0.3">
      <c r="A1997" s="15">
        <v>1993</v>
      </c>
      <c r="B1997" s="44">
        <f t="shared" si="196"/>
        <v>243378.61150000009</v>
      </c>
      <c r="C1997" s="41">
        <f t="shared" si="194"/>
        <v>365.07</v>
      </c>
      <c r="D1997" s="41"/>
      <c r="E1997" s="41">
        <f t="shared" si="193"/>
        <v>365.07</v>
      </c>
      <c r="F1997" s="41">
        <f t="shared" si="195"/>
        <v>346.81649999999996</v>
      </c>
      <c r="G1997" s="41">
        <f t="shared" si="191"/>
        <v>0</v>
      </c>
      <c r="H1997" s="41">
        <f t="shared" si="192"/>
        <v>243725.42800000007</v>
      </c>
      <c r="I1997" s="45"/>
      <c r="J1997" s="46"/>
      <c r="K1997" s="45"/>
      <c r="M1997" s="162"/>
    </row>
    <row r="1998" spans="1:13" hidden="1" outlineLevel="1" x14ac:dyDescent="0.3">
      <c r="A1998" s="15">
        <v>1994</v>
      </c>
      <c r="B1998" s="44">
        <f t="shared" si="196"/>
        <v>243725.42800000007</v>
      </c>
      <c r="C1998" s="41">
        <f t="shared" si="194"/>
        <v>365.59</v>
      </c>
      <c r="D1998" s="41"/>
      <c r="E1998" s="41">
        <f t="shared" si="193"/>
        <v>365.59</v>
      </c>
      <c r="F1998" s="41">
        <f t="shared" si="195"/>
        <v>347.31049999999993</v>
      </c>
      <c r="G1998" s="41">
        <f t="shared" si="191"/>
        <v>0</v>
      </c>
      <c r="H1998" s="41">
        <f t="shared" si="192"/>
        <v>244072.73850000006</v>
      </c>
      <c r="I1998" s="45"/>
      <c r="J1998" s="46"/>
      <c r="K1998" s="45"/>
      <c r="M1998" s="162"/>
    </row>
    <row r="1999" spans="1:13" hidden="1" outlineLevel="1" x14ac:dyDescent="0.3">
      <c r="A1999" s="15">
        <v>1995</v>
      </c>
      <c r="B1999" s="44">
        <f t="shared" si="196"/>
        <v>244072.73850000006</v>
      </c>
      <c r="C1999" s="41">
        <f t="shared" si="194"/>
        <v>366.11</v>
      </c>
      <c r="D1999" s="41"/>
      <c r="E1999" s="41">
        <f t="shared" si="193"/>
        <v>366.11</v>
      </c>
      <c r="F1999" s="41">
        <f t="shared" si="195"/>
        <v>347.80450000000002</v>
      </c>
      <c r="G1999" s="41">
        <f t="shared" si="191"/>
        <v>0</v>
      </c>
      <c r="H1999" s="41">
        <f t="shared" si="192"/>
        <v>244420.54300000006</v>
      </c>
      <c r="I1999" s="45"/>
      <c r="J1999" s="46"/>
      <c r="K1999" s="45"/>
      <c r="M1999" s="162"/>
    </row>
    <row r="2000" spans="1:13" hidden="1" outlineLevel="1" x14ac:dyDescent="0.3">
      <c r="A2000" s="15">
        <v>1996</v>
      </c>
      <c r="B2000" s="44">
        <f t="shared" si="196"/>
        <v>244420.54300000006</v>
      </c>
      <c r="C2000" s="41">
        <f t="shared" si="194"/>
        <v>366.63</v>
      </c>
      <c r="D2000" s="41"/>
      <c r="E2000" s="41">
        <f t="shared" si="193"/>
        <v>366.63</v>
      </c>
      <c r="F2000" s="41">
        <f t="shared" si="195"/>
        <v>348.29849999999999</v>
      </c>
      <c r="G2000" s="41">
        <f t="shared" si="191"/>
        <v>0</v>
      </c>
      <c r="H2000" s="41">
        <f t="shared" si="192"/>
        <v>244768.84150000007</v>
      </c>
      <c r="I2000" s="45"/>
      <c r="J2000" s="46"/>
      <c r="K2000" s="45"/>
      <c r="M2000" s="162"/>
    </row>
    <row r="2001" spans="1:13" hidden="1" outlineLevel="1" x14ac:dyDescent="0.3">
      <c r="A2001" s="15">
        <v>1997</v>
      </c>
      <c r="B2001" s="44">
        <f t="shared" si="196"/>
        <v>244768.84150000007</v>
      </c>
      <c r="C2001" s="41">
        <f t="shared" si="194"/>
        <v>367.15</v>
      </c>
      <c r="D2001" s="41"/>
      <c r="E2001" s="41">
        <f t="shared" si="193"/>
        <v>367.15</v>
      </c>
      <c r="F2001" s="41">
        <f t="shared" si="195"/>
        <v>348.79249999999996</v>
      </c>
      <c r="G2001" s="41">
        <f t="shared" si="191"/>
        <v>0</v>
      </c>
      <c r="H2001" s="41">
        <f t="shared" si="192"/>
        <v>245117.63400000008</v>
      </c>
      <c r="I2001" s="45"/>
      <c r="J2001" s="46"/>
      <c r="K2001" s="45"/>
      <c r="M2001" s="162"/>
    </row>
    <row r="2002" spans="1:13" hidden="1" outlineLevel="1" x14ac:dyDescent="0.3">
      <c r="A2002" s="15">
        <v>1998</v>
      </c>
      <c r="B2002" s="44">
        <f t="shared" si="196"/>
        <v>245117.63400000008</v>
      </c>
      <c r="C2002" s="41">
        <f t="shared" si="194"/>
        <v>367.68</v>
      </c>
      <c r="D2002" s="41"/>
      <c r="E2002" s="41">
        <f t="shared" si="193"/>
        <v>367.68</v>
      </c>
      <c r="F2002" s="41">
        <f t="shared" si="195"/>
        <v>349.29599999999999</v>
      </c>
      <c r="G2002" s="41">
        <f t="shared" si="191"/>
        <v>0</v>
      </c>
      <c r="H2002" s="41">
        <f t="shared" si="192"/>
        <v>245466.93000000008</v>
      </c>
      <c r="I2002" s="45"/>
      <c r="J2002" s="46"/>
      <c r="K2002" s="45"/>
      <c r="M2002" s="162"/>
    </row>
    <row r="2003" spans="1:13" hidden="1" outlineLevel="1" x14ac:dyDescent="0.3">
      <c r="A2003" s="15">
        <v>1999</v>
      </c>
      <c r="B2003" s="44">
        <f t="shared" si="196"/>
        <v>245466.93000000008</v>
      </c>
      <c r="C2003" s="41">
        <f t="shared" si="194"/>
        <v>368.2</v>
      </c>
      <c r="D2003" s="41"/>
      <c r="E2003" s="41">
        <f t="shared" si="193"/>
        <v>368.2</v>
      </c>
      <c r="F2003" s="41">
        <f t="shared" si="195"/>
        <v>349.78999999999996</v>
      </c>
      <c r="G2003" s="41">
        <f t="shared" si="191"/>
        <v>0</v>
      </c>
      <c r="H2003" s="41">
        <f t="shared" si="192"/>
        <v>245816.72000000009</v>
      </c>
      <c r="I2003" s="45"/>
      <c r="J2003" s="46"/>
      <c r="K2003" s="45">
        <f>6*365</f>
        <v>2190</v>
      </c>
      <c r="M2003" s="162"/>
    </row>
    <row r="2004" spans="1:13" hidden="1" outlineLevel="1" x14ac:dyDescent="0.3">
      <c r="A2004" s="15">
        <v>2000</v>
      </c>
      <c r="B2004" s="44">
        <f t="shared" si="196"/>
        <v>245816.72000000009</v>
      </c>
      <c r="C2004" s="41">
        <f t="shared" si="194"/>
        <v>368.73</v>
      </c>
      <c r="D2004" s="41"/>
      <c r="E2004" s="41">
        <f t="shared" si="193"/>
        <v>368.73</v>
      </c>
      <c r="F2004" s="41">
        <f t="shared" si="195"/>
        <v>350.29349999999999</v>
      </c>
      <c r="G2004" s="41">
        <f t="shared" si="191"/>
        <v>0</v>
      </c>
      <c r="H2004" s="41">
        <f t="shared" si="192"/>
        <v>246167.01350000009</v>
      </c>
      <c r="I2004" s="45"/>
      <c r="J2004" s="46"/>
      <c r="K2004" s="45"/>
      <c r="M2004" s="162"/>
    </row>
    <row r="2005" spans="1:13" hidden="1" outlineLevel="1" x14ac:dyDescent="0.3">
      <c r="A2005" s="15">
        <v>2001</v>
      </c>
      <c r="B2005" s="44">
        <f t="shared" si="196"/>
        <v>246167.01350000009</v>
      </c>
      <c r="C2005" s="41">
        <f t="shared" si="194"/>
        <v>369.25</v>
      </c>
      <c r="D2005" s="41"/>
      <c r="E2005" s="41">
        <f t="shared" si="193"/>
        <v>369.25</v>
      </c>
      <c r="F2005" s="41">
        <f t="shared" si="195"/>
        <v>350.78749999999997</v>
      </c>
      <c r="G2005" s="41">
        <f t="shared" si="191"/>
        <v>0</v>
      </c>
      <c r="H2005" s="41">
        <f t="shared" si="192"/>
        <v>246517.80100000009</v>
      </c>
      <c r="I2005" s="45"/>
      <c r="J2005" s="46"/>
      <c r="K2005" s="45"/>
      <c r="M2005" s="162"/>
    </row>
    <row r="2006" spans="1:13" hidden="1" outlineLevel="1" x14ac:dyDescent="0.3">
      <c r="A2006" s="15">
        <v>2002</v>
      </c>
      <c r="B2006" s="44">
        <f t="shared" si="196"/>
        <v>246517.80100000009</v>
      </c>
      <c r="C2006" s="41">
        <f t="shared" si="194"/>
        <v>369.78</v>
      </c>
      <c r="D2006" s="41"/>
      <c r="E2006" s="41">
        <f t="shared" si="193"/>
        <v>369.78</v>
      </c>
      <c r="F2006" s="41">
        <f t="shared" si="195"/>
        <v>351.29099999999994</v>
      </c>
      <c r="G2006" s="41">
        <f t="shared" si="191"/>
        <v>0</v>
      </c>
      <c r="H2006" s="41">
        <f t="shared" si="192"/>
        <v>246869.09200000009</v>
      </c>
      <c r="I2006" s="45"/>
      <c r="J2006" s="46"/>
      <c r="K2006" s="45"/>
      <c r="M2006" s="162"/>
    </row>
    <row r="2007" spans="1:13" hidden="1" outlineLevel="1" x14ac:dyDescent="0.3">
      <c r="A2007" s="15">
        <v>2003</v>
      </c>
      <c r="B2007" s="44">
        <f t="shared" si="196"/>
        <v>246869.09200000009</v>
      </c>
      <c r="C2007" s="41">
        <f t="shared" si="194"/>
        <v>370.3</v>
      </c>
      <c r="D2007" s="41"/>
      <c r="E2007" s="41">
        <f t="shared" si="193"/>
        <v>370.3</v>
      </c>
      <c r="F2007" s="41">
        <f t="shared" si="195"/>
        <v>351.78499999999997</v>
      </c>
      <c r="G2007" s="41">
        <f t="shared" si="191"/>
        <v>0</v>
      </c>
      <c r="H2007" s="41">
        <f t="shared" si="192"/>
        <v>247220.87700000009</v>
      </c>
      <c r="I2007" s="45"/>
      <c r="J2007" s="46"/>
      <c r="K2007" s="45"/>
      <c r="M2007" s="162"/>
    </row>
    <row r="2008" spans="1:13" hidden="1" outlineLevel="1" x14ac:dyDescent="0.3">
      <c r="A2008" s="15">
        <v>2004</v>
      </c>
      <c r="B2008" s="44">
        <f t="shared" si="196"/>
        <v>247220.87700000009</v>
      </c>
      <c r="C2008" s="41">
        <f t="shared" si="194"/>
        <v>370.83</v>
      </c>
      <c r="D2008" s="41"/>
      <c r="E2008" s="41">
        <f t="shared" si="193"/>
        <v>370.83</v>
      </c>
      <c r="F2008" s="41">
        <f t="shared" si="195"/>
        <v>352.28849999999994</v>
      </c>
      <c r="G2008" s="41">
        <f t="shared" ref="G2008:G2071" si="197">IF(F2008&gt;0,0,E2008-F2008)</f>
        <v>0</v>
      </c>
      <c r="H2008" s="41">
        <f t="shared" si="192"/>
        <v>247573.16550000009</v>
      </c>
      <c r="I2008" s="45"/>
      <c r="J2008" s="46"/>
      <c r="K2008" s="45"/>
      <c r="M2008" s="162"/>
    </row>
    <row r="2009" spans="1:13" hidden="1" outlineLevel="1" x14ac:dyDescent="0.3">
      <c r="A2009" s="15">
        <v>2005</v>
      </c>
      <c r="B2009" s="44">
        <f t="shared" si="196"/>
        <v>247573.16550000009</v>
      </c>
      <c r="C2009" s="41">
        <f t="shared" si="194"/>
        <v>371.36</v>
      </c>
      <c r="D2009" s="41"/>
      <c r="E2009" s="41">
        <f t="shared" si="193"/>
        <v>371.36</v>
      </c>
      <c r="F2009" s="41">
        <f t="shared" si="195"/>
        <v>352.79199999999997</v>
      </c>
      <c r="G2009" s="41">
        <f t="shared" si="197"/>
        <v>0</v>
      </c>
      <c r="H2009" s="41">
        <f t="shared" si="192"/>
        <v>247925.95750000008</v>
      </c>
      <c r="I2009" s="45"/>
      <c r="J2009" s="46"/>
      <c r="K2009" s="45"/>
      <c r="M2009" s="162"/>
    </row>
    <row r="2010" spans="1:13" hidden="1" outlineLevel="1" x14ac:dyDescent="0.3">
      <c r="A2010" s="15">
        <v>2006</v>
      </c>
      <c r="B2010" s="44">
        <f t="shared" si="196"/>
        <v>247925.95750000008</v>
      </c>
      <c r="C2010" s="41">
        <f t="shared" si="194"/>
        <v>371.89</v>
      </c>
      <c r="D2010" s="41"/>
      <c r="E2010" s="41">
        <f t="shared" si="193"/>
        <v>371.89</v>
      </c>
      <c r="F2010" s="41">
        <f t="shared" si="195"/>
        <v>353.29549999999995</v>
      </c>
      <c r="G2010" s="41">
        <f t="shared" si="197"/>
        <v>0</v>
      </c>
      <c r="H2010" s="41">
        <f t="shared" si="192"/>
        <v>248279.25300000008</v>
      </c>
      <c r="I2010" s="45"/>
      <c r="J2010" s="46"/>
      <c r="K2010" s="45"/>
      <c r="M2010" s="162"/>
    </row>
    <row r="2011" spans="1:13" hidden="1" outlineLevel="1" x14ac:dyDescent="0.3">
      <c r="A2011" s="15">
        <v>2007</v>
      </c>
      <c r="B2011" s="44">
        <f t="shared" si="196"/>
        <v>248279.25300000008</v>
      </c>
      <c r="C2011" s="41">
        <f t="shared" si="194"/>
        <v>372.42</v>
      </c>
      <c r="D2011" s="41"/>
      <c r="E2011" s="41">
        <f t="shared" si="193"/>
        <v>372.42</v>
      </c>
      <c r="F2011" s="41">
        <f t="shared" si="195"/>
        <v>353.79899999999998</v>
      </c>
      <c r="G2011" s="41">
        <f t="shared" si="197"/>
        <v>0</v>
      </c>
      <c r="H2011" s="41">
        <f t="shared" si="192"/>
        <v>248633.05200000008</v>
      </c>
      <c r="I2011" s="45"/>
      <c r="J2011" s="46"/>
      <c r="K2011" s="45"/>
      <c r="M2011" s="162"/>
    </row>
    <row r="2012" spans="1:13" hidden="1" outlineLevel="1" x14ac:dyDescent="0.3">
      <c r="A2012" s="15">
        <v>2008</v>
      </c>
      <c r="B2012" s="44">
        <f t="shared" si="196"/>
        <v>248633.05200000008</v>
      </c>
      <c r="C2012" s="41">
        <f t="shared" si="194"/>
        <v>372.95</v>
      </c>
      <c r="D2012" s="41"/>
      <c r="E2012" s="41">
        <f t="shared" si="193"/>
        <v>372.95</v>
      </c>
      <c r="F2012" s="41">
        <f t="shared" si="195"/>
        <v>354.30249999999995</v>
      </c>
      <c r="G2012" s="41">
        <f t="shared" si="197"/>
        <v>0</v>
      </c>
      <c r="H2012" s="41">
        <f t="shared" si="192"/>
        <v>248987.35450000007</v>
      </c>
      <c r="I2012" s="45"/>
      <c r="J2012" s="46"/>
      <c r="K2012" s="45"/>
      <c r="M2012" s="162"/>
    </row>
    <row r="2013" spans="1:13" hidden="1" outlineLevel="1" x14ac:dyDescent="0.3">
      <c r="A2013" s="15">
        <v>2009</v>
      </c>
      <c r="B2013" s="44">
        <f t="shared" si="196"/>
        <v>248987.35450000007</v>
      </c>
      <c r="C2013" s="41">
        <f t="shared" si="194"/>
        <v>373.48</v>
      </c>
      <c r="D2013" s="41"/>
      <c r="E2013" s="41">
        <f t="shared" si="193"/>
        <v>373.48</v>
      </c>
      <c r="F2013" s="41">
        <f t="shared" si="195"/>
        <v>354.80599999999998</v>
      </c>
      <c r="G2013" s="41">
        <f t="shared" si="197"/>
        <v>0</v>
      </c>
      <c r="H2013" s="41">
        <f t="shared" si="192"/>
        <v>249342.16050000009</v>
      </c>
      <c r="I2013" s="45"/>
      <c r="J2013" s="46"/>
      <c r="K2013" s="45"/>
      <c r="M2013" s="162"/>
    </row>
    <row r="2014" spans="1:13" hidden="1" outlineLevel="1" x14ac:dyDescent="0.3">
      <c r="A2014" s="15">
        <v>2010</v>
      </c>
      <c r="B2014" s="44">
        <f t="shared" si="196"/>
        <v>249342.16050000009</v>
      </c>
      <c r="C2014" s="41">
        <f t="shared" si="194"/>
        <v>374.01</v>
      </c>
      <c r="D2014" s="41">
        <f>D1564</f>
        <v>200</v>
      </c>
      <c r="E2014" s="41">
        <f t="shared" si="193"/>
        <v>374.01</v>
      </c>
      <c r="F2014" s="41">
        <f t="shared" si="195"/>
        <v>355.30949999999996</v>
      </c>
      <c r="G2014" s="41">
        <f t="shared" si="197"/>
        <v>0</v>
      </c>
      <c r="H2014" s="41">
        <f t="shared" si="192"/>
        <v>249887.47000000009</v>
      </c>
      <c r="I2014" s="47">
        <f>D2014+I1984</f>
        <v>23400</v>
      </c>
      <c r="J2014" s="41"/>
      <c r="K2014" s="45"/>
      <c r="M2014" s="162"/>
    </row>
    <row r="2015" spans="1:13" hidden="1" outlineLevel="1" x14ac:dyDescent="0.3">
      <c r="A2015" s="15">
        <v>2011</v>
      </c>
      <c r="B2015" s="44">
        <f t="shared" si="196"/>
        <v>249887.47000000009</v>
      </c>
      <c r="C2015" s="41">
        <f t="shared" si="194"/>
        <v>374.83</v>
      </c>
      <c r="D2015" s="41"/>
      <c r="E2015" s="41">
        <f t="shared" si="193"/>
        <v>374.83</v>
      </c>
      <c r="F2015" s="41">
        <f t="shared" si="195"/>
        <v>356.08849999999995</v>
      </c>
      <c r="G2015" s="41">
        <f t="shared" si="197"/>
        <v>0</v>
      </c>
      <c r="H2015" s="41">
        <f t="shared" si="192"/>
        <v>250243.5585000001</v>
      </c>
      <c r="I2015" s="45"/>
      <c r="J2015" s="46"/>
      <c r="K2015" s="45"/>
      <c r="M2015" s="162"/>
    </row>
    <row r="2016" spans="1:13" hidden="1" outlineLevel="1" x14ac:dyDescent="0.3">
      <c r="A2016" s="15">
        <v>2012</v>
      </c>
      <c r="B2016" s="44">
        <f t="shared" si="196"/>
        <v>250243.5585000001</v>
      </c>
      <c r="C2016" s="41">
        <f t="shared" si="194"/>
        <v>375.37</v>
      </c>
      <c r="D2016" s="41"/>
      <c r="E2016" s="41">
        <f t="shared" si="193"/>
        <v>375.37</v>
      </c>
      <c r="F2016" s="41">
        <f t="shared" si="195"/>
        <v>356.60149999999999</v>
      </c>
      <c r="G2016" s="41">
        <f t="shared" si="197"/>
        <v>0</v>
      </c>
      <c r="H2016" s="41">
        <f t="shared" si="192"/>
        <v>250600.16000000009</v>
      </c>
      <c r="I2016" s="45"/>
      <c r="J2016" s="46"/>
      <c r="K2016" s="45"/>
      <c r="M2016" s="162"/>
    </row>
    <row r="2017" spans="1:13" hidden="1" outlineLevel="1" x14ac:dyDescent="0.3">
      <c r="A2017" s="15">
        <v>2013</v>
      </c>
      <c r="B2017" s="44">
        <f t="shared" si="196"/>
        <v>250600.16000000009</v>
      </c>
      <c r="C2017" s="41">
        <f t="shared" si="194"/>
        <v>375.9</v>
      </c>
      <c r="D2017" s="41"/>
      <c r="E2017" s="41">
        <f t="shared" si="193"/>
        <v>375.9</v>
      </c>
      <c r="F2017" s="41">
        <f t="shared" si="195"/>
        <v>357.10499999999996</v>
      </c>
      <c r="G2017" s="41">
        <f t="shared" si="197"/>
        <v>0</v>
      </c>
      <c r="H2017" s="41">
        <f t="shared" si="192"/>
        <v>250957.2650000001</v>
      </c>
      <c r="I2017" s="45"/>
      <c r="J2017" s="46"/>
      <c r="K2017" s="45"/>
      <c r="M2017" s="162"/>
    </row>
    <row r="2018" spans="1:13" hidden="1" outlineLevel="1" x14ac:dyDescent="0.3">
      <c r="A2018" s="15">
        <v>2014</v>
      </c>
      <c r="B2018" s="44">
        <f t="shared" si="196"/>
        <v>250957.2650000001</v>
      </c>
      <c r="C2018" s="41">
        <f t="shared" si="194"/>
        <v>376.44</v>
      </c>
      <c r="D2018" s="41"/>
      <c r="E2018" s="41">
        <f t="shared" si="193"/>
        <v>376.44</v>
      </c>
      <c r="F2018" s="41">
        <f t="shared" si="195"/>
        <v>357.61799999999999</v>
      </c>
      <c r="G2018" s="41">
        <f t="shared" si="197"/>
        <v>0</v>
      </c>
      <c r="H2018" s="41">
        <f t="shared" ref="H2018:H2081" si="198">B2018+F2018+(D2018*gebuehr)</f>
        <v>251314.88300000009</v>
      </c>
      <c r="I2018" s="45"/>
      <c r="J2018" s="46"/>
      <c r="K2018" s="45"/>
      <c r="M2018" s="162"/>
    </row>
    <row r="2019" spans="1:13" hidden="1" outlineLevel="1" x14ac:dyDescent="0.3">
      <c r="A2019" s="15">
        <v>2015</v>
      </c>
      <c r="B2019" s="44">
        <f t="shared" si="196"/>
        <v>251314.88300000009</v>
      </c>
      <c r="C2019" s="41">
        <f t="shared" si="194"/>
        <v>376.97</v>
      </c>
      <c r="D2019" s="41"/>
      <c r="E2019" s="41">
        <f t="shared" si="193"/>
        <v>376.97</v>
      </c>
      <c r="F2019" s="41">
        <f t="shared" si="195"/>
        <v>358.12150000000003</v>
      </c>
      <c r="G2019" s="41">
        <f t="shared" si="197"/>
        <v>0</v>
      </c>
      <c r="H2019" s="41">
        <f t="shared" si="198"/>
        <v>251673.0045000001</v>
      </c>
      <c r="I2019" s="45"/>
      <c r="J2019" s="46"/>
      <c r="K2019" s="45"/>
      <c r="M2019" s="162"/>
    </row>
    <row r="2020" spans="1:13" hidden="1" outlineLevel="1" x14ac:dyDescent="0.3">
      <c r="A2020" s="15">
        <v>2016</v>
      </c>
      <c r="B2020" s="44">
        <f t="shared" si="196"/>
        <v>251673.0045000001</v>
      </c>
      <c r="C2020" s="41">
        <f t="shared" si="194"/>
        <v>377.51</v>
      </c>
      <c r="D2020" s="41"/>
      <c r="E2020" s="41">
        <f t="shared" si="193"/>
        <v>377.51</v>
      </c>
      <c r="F2020" s="41">
        <f t="shared" si="195"/>
        <v>358.6345</v>
      </c>
      <c r="G2020" s="41">
        <f t="shared" si="197"/>
        <v>0</v>
      </c>
      <c r="H2020" s="41">
        <f t="shared" si="198"/>
        <v>252031.63900000008</v>
      </c>
      <c r="I2020" s="45"/>
      <c r="J2020" s="46"/>
      <c r="K2020" s="45"/>
      <c r="M2020" s="162"/>
    </row>
    <row r="2021" spans="1:13" hidden="1" outlineLevel="1" x14ac:dyDescent="0.3">
      <c r="A2021" s="15">
        <v>2017</v>
      </c>
      <c r="B2021" s="44">
        <f t="shared" si="196"/>
        <v>252031.63900000008</v>
      </c>
      <c r="C2021" s="41">
        <f t="shared" si="194"/>
        <v>378.05</v>
      </c>
      <c r="D2021" s="41"/>
      <c r="E2021" s="41">
        <f t="shared" si="193"/>
        <v>378.05</v>
      </c>
      <c r="F2021" s="41">
        <f t="shared" si="195"/>
        <v>359.14749999999998</v>
      </c>
      <c r="G2021" s="41">
        <f t="shared" si="197"/>
        <v>0</v>
      </c>
      <c r="H2021" s="41">
        <f t="shared" si="198"/>
        <v>252390.78650000007</v>
      </c>
      <c r="I2021" s="45"/>
      <c r="J2021" s="46"/>
      <c r="K2021" s="45"/>
      <c r="M2021" s="162"/>
    </row>
    <row r="2022" spans="1:13" hidden="1" outlineLevel="1" x14ac:dyDescent="0.3">
      <c r="A2022" s="15">
        <v>2018</v>
      </c>
      <c r="B2022" s="44">
        <f t="shared" si="196"/>
        <v>252390.78650000007</v>
      </c>
      <c r="C2022" s="41">
        <f t="shared" si="194"/>
        <v>378.59</v>
      </c>
      <c r="D2022" s="41"/>
      <c r="E2022" s="41">
        <f t="shared" si="193"/>
        <v>378.59</v>
      </c>
      <c r="F2022" s="41">
        <f t="shared" si="195"/>
        <v>359.66049999999996</v>
      </c>
      <c r="G2022" s="41">
        <f t="shared" si="197"/>
        <v>0</v>
      </c>
      <c r="H2022" s="41">
        <f t="shared" si="198"/>
        <v>252750.44700000007</v>
      </c>
      <c r="I2022" s="45"/>
      <c r="J2022" s="46"/>
      <c r="K2022" s="45"/>
      <c r="M2022" s="162"/>
    </row>
    <row r="2023" spans="1:13" hidden="1" outlineLevel="1" x14ac:dyDescent="0.3">
      <c r="A2023" s="15">
        <v>2019</v>
      </c>
      <c r="B2023" s="44">
        <f t="shared" si="196"/>
        <v>252750.44700000007</v>
      </c>
      <c r="C2023" s="41">
        <f t="shared" si="194"/>
        <v>379.13</v>
      </c>
      <c r="D2023" s="41"/>
      <c r="E2023" s="41">
        <f t="shared" si="193"/>
        <v>379.13</v>
      </c>
      <c r="F2023" s="41">
        <f t="shared" si="195"/>
        <v>360.17349999999999</v>
      </c>
      <c r="G2023" s="41">
        <f t="shared" si="197"/>
        <v>0</v>
      </c>
      <c r="H2023" s="41">
        <f t="shared" si="198"/>
        <v>253110.62050000008</v>
      </c>
      <c r="I2023" s="45"/>
      <c r="J2023" s="46"/>
      <c r="K2023" s="45"/>
      <c r="M2023" s="162"/>
    </row>
    <row r="2024" spans="1:13" hidden="1" outlineLevel="1" x14ac:dyDescent="0.3">
      <c r="A2024" s="15">
        <v>2020</v>
      </c>
      <c r="B2024" s="44">
        <f t="shared" si="196"/>
        <v>253110.62050000008</v>
      </c>
      <c r="C2024" s="41">
        <f t="shared" si="194"/>
        <v>379.67</v>
      </c>
      <c r="D2024" s="41"/>
      <c r="E2024" s="41">
        <f t="shared" si="193"/>
        <v>379.67</v>
      </c>
      <c r="F2024" s="41">
        <f t="shared" si="195"/>
        <v>360.68650000000002</v>
      </c>
      <c r="G2024" s="41">
        <f t="shared" si="197"/>
        <v>0</v>
      </c>
      <c r="H2024" s="41">
        <f t="shared" si="198"/>
        <v>253471.30700000009</v>
      </c>
      <c r="I2024" s="45"/>
      <c r="J2024" s="46"/>
      <c r="K2024" s="45"/>
      <c r="M2024" s="162"/>
    </row>
    <row r="2025" spans="1:13" hidden="1" outlineLevel="1" x14ac:dyDescent="0.3">
      <c r="A2025" s="15">
        <v>2021</v>
      </c>
      <c r="B2025" s="44">
        <f t="shared" si="196"/>
        <v>253471.30700000009</v>
      </c>
      <c r="C2025" s="41">
        <f t="shared" si="194"/>
        <v>380.21</v>
      </c>
      <c r="D2025" s="41"/>
      <c r="E2025" s="41">
        <f t="shared" si="193"/>
        <v>380.21</v>
      </c>
      <c r="F2025" s="41">
        <f t="shared" si="195"/>
        <v>361.19949999999994</v>
      </c>
      <c r="G2025" s="41">
        <f t="shared" si="197"/>
        <v>0</v>
      </c>
      <c r="H2025" s="41">
        <f t="shared" si="198"/>
        <v>253832.50650000008</v>
      </c>
      <c r="I2025" s="45"/>
      <c r="J2025" s="46"/>
      <c r="K2025" s="45"/>
      <c r="M2025" s="162"/>
    </row>
    <row r="2026" spans="1:13" hidden="1" outlineLevel="1" x14ac:dyDescent="0.3">
      <c r="A2026" s="15">
        <v>2022</v>
      </c>
      <c r="B2026" s="44">
        <f t="shared" si="196"/>
        <v>253832.50650000008</v>
      </c>
      <c r="C2026" s="41">
        <f t="shared" si="194"/>
        <v>380.75</v>
      </c>
      <c r="D2026" s="41"/>
      <c r="E2026" s="41">
        <f t="shared" si="193"/>
        <v>380.75</v>
      </c>
      <c r="F2026" s="41">
        <f t="shared" si="195"/>
        <v>361.71249999999998</v>
      </c>
      <c r="G2026" s="41">
        <f t="shared" si="197"/>
        <v>0</v>
      </c>
      <c r="H2026" s="41">
        <f t="shared" si="198"/>
        <v>254194.21900000007</v>
      </c>
      <c r="I2026" s="45"/>
      <c r="J2026" s="46"/>
      <c r="K2026" s="45"/>
      <c r="M2026" s="162"/>
    </row>
    <row r="2027" spans="1:13" hidden="1" outlineLevel="1" x14ac:dyDescent="0.3">
      <c r="A2027" s="15">
        <v>2023</v>
      </c>
      <c r="B2027" s="44">
        <f t="shared" si="196"/>
        <v>254194.21900000007</v>
      </c>
      <c r="C2027" s="41">
        <f t="shared" si="194"/>
        <v>381.29</v>
      </c>
      <c r="D2027" s="41"/>
      <c r="E2027" s="41">
        <f t="shared" si="193"/>
        <v>381.29</v>
      </c>
      <c r="F2027" s="41">
        <f t="shared" si="195"/>
        <v>362.22550000000001</v>
      </c>
      <c r="G2027" s="41">
        <f t="shared" si="197"/>
        <v>0</v>
      </c>
      <c r="H2027" s="41">
        <f t="shared" si="198"/>
        <v>254556.44450000007</v>
      </c>
      <c r="I2027" s="45"/>
      <c r="J2027" s="46"/>
      <c r="K2027" s="45"/>
      <c r="M2027" s="162"/>
    </row>
    <row r="2028" spans="1:13" hidden="1" outlineLevel="1" x14ac:dyDescent="0.3">
      <c r="A2028" s="15">
        <v>2024</v>
      </c>
      <c r="B2028" s="44">
        <f t="shared" si="196"/>
        <v>254556.44450000007</v>
      </c>
      <c r="C2028" s="41">
        <f t="shared" si="194"/>
        <v>381.83</v>
      </c>
      <c r="D2028" s="41"/>
      <c r="E2028" s="41">
        <f t="shared" si="193"/>
        <v>381.83</v>
      </c>
      <c r="F2028" s="41">
        <f t="shared" si="195"/>
        <v>362.73849999999999</v>
      </c>
      <c r="G2028" s="41">
        <f t="shared" si="197"/>
        <v>0</v>
      </c>
      <c r="H2028" s="41">
        <f t="shared" si="198"/>
        <v>254919.18300000008</v>
      </c>
      <c r="I2028" s="45"/>
      <c r="J2028" s="46"/>
      <c r="K2028" s="45"/>
      <c r="M2028" s="162"/>
    </row>
    <row r="2029" spans="1:13" hidden="1" outlineLevel="1" x14ac:dyDescent="0.3">
      <c r="A2029" s="15">
        <v>2025</v>
      </c>
      <c r="B2029" s="44">
        <f t="shared" si="196"/>
        <v>254919.18300000008</v>
      </c>
      <c r="C2029" s="41">
        <f t="shared" si="194"/>
        <v>382.38</v>
      </c>
      <c r="D2029" s="41"/>
      <c r="E2029" s="41">
        <f t="shared" si="193"/>
        <v>382.38</v>
      </c>
      <c r="F2029" s="41">
        <f t="shared" si="195"/>
        <v>363.26099999999997</v>
      </c>
      <c r="G2029" s="41">
        <f t="shared" si="197"/>
        <v>0</v>
      </c>
      <c r="H2029" s="41">
        <f t="shared" si="198"/>
        <v>255282.44400000008</v>
      </c>
      <c r="I2029" s="45"/>
      <c r="J2029" s="46"/>
      <c r="K2029" s="45"/>
      <c r="M2029" s="162"/>
    </row>
    <row r="2030" spans="1:13" hidden="1" outlineLevel="1" x14ac:dyDescent="0.3">
      <c r="A2030" s="15">
        <v>2026</v>
      </c>
      <c r="B2030" s="44">
        <f t="shared" si="196"/>
        <v>255282.44400000008</v>
      </c>
      <c r="C2030" s="41">
        <f t="shared" si="194"/>
        <v>382.92</v>
      </c>
      <c r="D2030" s="41"/>
      <c r="E2030" s="41">
        <f t="shared" si="193"/>
        <v>382.92</v>
      </c>
      <c r="F2030" s="41">
        <f t="shared" si="195"/>
        <v>363.774</v>
      </c>
      <c r="G2030" s="41">
        <f t="shared" si="197"/>
        <v>0</v>
      </c>
      <c r="H2030" s="41">
        <f t="shared" si="198"/>
        <v>255646.21800000008</v>
      </c>
      <c r="I2030" s="45"/>
      <c r="J2030" s="46"/>
      <c r="K2030" s="45"/>
      <c r="M2030" s="162"/>
    </row>
    <row r="2031" spans="1:13" hidden="1" outlineLevel="1" x14ac:dyDescent="0.3">
      <c r="A2031" s="15">
        <v>2027</v>
      </c>
      <c r="B2031" s="44">
        <f t="shared" si="196"/>
        <v>255646.21800000008</v>
      </c>
      <c r="C2031" s="41">
        <f t="shared" si="194"/>
        <v>383.47</v>
      </c>
      <c r="D2031" s="41"/>
      <c r="E2031" s="41">
        <f t="shared" si="193"/>
        <v>383.47</v>
      </c>
      <c r="F2031" s="41">
        <f t="shared" si="195"/>
        <v>364.29650000000004</v>
      </c>
      <c r="G2031" s="41">
        <f t="shared" si="197"/>
        <v>0</v>
      </c>
      <c r="H2031" s="41">
        <f t="shared" si="198"/>
        <v>256010.51450000008</v>
      </c>
      <c r="I2031" s="45"/>
      <c r="J2031" s="46"/>
      <c r="K2031" s="45"/>
      <c r="M2031" s="162"/>
    </row>
    <row r="2032" spans="1:13" hidden="1" outlineLevel="1" x14ac:dyDescent="0.3">
      <c r="A2032" s="15">
        <v>2028</v>
      </c>
      <c r="B2032" s="44">
        <f t="shared" si="196"/>
        <v>256010.51450000008</v>
      </c>
      <c r="C2032" s="41">
        <f t="shared" si="194"/>
        <v>384.02</v>
      </c>
      <c r="D2032" s="41"/>
      <c r="E2032" s="41">
        <f t="shared" si="193"/>
        <v>384.02</v>
      </c>
      <c r="F2032" s="41">
        <f t="shared" si="195"/>
        <v>364.81899999999996</v>
      </c>
      <c r="G2032" s="41">
        <f t="shared" si="197"/>
        <v>0</v>
      </c>
      <c r="H2032" s="41">
        <f t="shared" si="198"/>
        <v>256375.33350000007</v>
      </c>
      <c r="I2032" s="45"/>
      <c r="J2032" s="46"/>
      <c r="K2032" s="45"/>
      <c r="M2032" s="162"/>
    </row>
    <row r="2033" spans="1:13" hidden="1" outlineLevel="1" x14ac:dyDescent="0.3">
      <c r="A2033" s="15">
        <v>2029</v>
      </c>
      <c r="B2033" s="44">
        <f t="shared" si="196"/>
        <v>256375.33350000007</v>
      </c>
      <c r="C2033" s="41">
        <f t="shared" si="194"/>
        <v>384.56</v>
      </c>
      <c r="D2033" s="41"/>
      <c r="E2033" s="41">
        <f t="shared" si="193"/>
        <v>384.56</v>
      </c>
      <c r="F2033" s="41">
        <f t="shared" si="195"/>
        <v>365.33199999999999</v>
      </c>
      <c r="G2033" s="41">
        <f t="shared" si="197"/>
        <v>0</v>
      </c>
      <c r="H2033" s="41">
        <f t="shared" si="198"/>
        <v>256740.66550000006</v>
      </c>
      <c r="I2033" s="45"/>
      <c r="J2033" s="46"/>
      <c r="K2033" s="45"/>
      <c r="M2033" s="162"/>
    </row>
    <row r="2034" spans="1:13" hidden="1" outlineLevel="1" x14ac:dyDescent="0.3">
      <c r="A2034" s="15">
        <v>2030</v>
      </c>
      <c r="B2034" s="44">
        <f t="shared" si="196"/>
        <v>256740.66550000006</v>
      </c>
      <c r="C2034" s="41">
        <f t="shared" si="194"/>
        <v>385.11</v>
      </c>
      <c r="D2034" s="41"/>
      <c r="E2034" s="41">
        <f t="shared" si="193"/>
        <v>385.11</v>
      </c>
      <c r="F2034" s="41">
        <f t="shared" si="195"/>
        <v>365.85449999999997</v>
      </c>
      <c r="G2034" s="41">
        <f t="shared" si="197"/>
        <v>0</v>
      </c>
      <c r="H2034" s="41">
        <f t="shared" si="198"/>
        <v>257106.52000000005</v>
      </c>
      <c r="I2034" s="45"/>
      <c r="J2034" s="46"/>
      <c r="K2034" s="45"/>
      <c r="M2034" s="162"/>
    </row>
    <row r="2035" spans="1:13" hidden="1" outlineLevel="1" x14ac:dyDescent="0.3">
      <c r="A2035" s="15">
        <v>2031</v>
      </c>
      <c r="B2035" s="44">
        <f t="shared" si="196"/>
        <v>257106.52000000005</v>
      </c>
      <c r="C2035" s="41">
        <f t="shared" si="194"/>
        <v>385.66</v>
      </c>
      <c r="D2035" s="41"/>
      <c r="E2035" s="41">
        <f t="shared" si="193"/>
        <v>385.66</v>
      </c>
      <c r="F2035" s="41">
        <f t="shared" si="195"/>
        <v>366.37700000000001</v>
      </c>
      <c r="G2035" s="41">
        <f t="shared" si="197"/>
        <v>0</v>
      </c>
      <c r="H2035" s="41">
        <f t="shared" si="198"/>
        <v>257472.89700000006</v>
      </c>
      <c r="I2035" s="45"/>
      <c r="J2035" s="46"/>
      <c r="K2035" s="45"/>
      <c r="M2035" s="162"/>
    </row>
    <row r="2036" spans="1:13" hidden="1" outlineLevel="1" x14ac:dyDescent="0.3">
      <c r="A2036" s="15">
        <v>2032</v>
      </c>
      <c r="B2036" s="44">
        <f t="shared" si="196"/>
        <v>257472.89700000006</v>
      </c>
      <c r="C2036" s="41">
        <f t="shared" si="194"/>
        <v>386.21</v>
      </c>
      <c r="D2036" s="41"/>
      <c r="E2036" s="41">
        <f t="shared" si="193"/>
        <v>386.21</v>
      </c>
      <c r="F2036" s="41">
        <f t="shared" si="195"/>
        <v>366.89949999999999</v>
      </c>
      <c r="G2036" s="41">
        <f t="shared" si="197"/>
        <v>0</v>
      </c>
      <c r="H2036" s="41">
        <f t="shared" si="198"/>
        <v>257839.79650000005</v>
      </c>
      <c r="I2036" s="45"/>
      <c r="J2036" s="46"/>
      <c r="K2036" s="45"/>
      <c r="M2036" s="162"/>
    </row>
    <row r="2037" spans="1:13" hidden="1" outlineLevel="1" x14ac:dyDescent="0.3">
      <c r="A2037" s="15">
        <v>2033</v>
      </c>
      <c r="B2037" s="44">
        <f t="shared" si="196"/>
        <v>257839.79650000005</v>
      </c>
      <c r="C2037" s="41">
        <f t="shared" si="194"/>
        <v>386.76</v>
      </c>
      <c r="D2037" s="41"/>
      <c r="E2037" s="41">
        <f t="shared" si="193"/>
        <v>386.76</v>
      </c>
      <c r="F2037" s="41">
        <f t="shared" si="195"/>
        <v>367.42199999999997</v>
      </c>
      <c r="G2037" s="41">
        <f t="shared" si="197"/>
        <v>0</v>
      </c>
      <c r="H2037" s="41">
        <f t="shared" si="198"/>
        <v>258207.21850000005</v>
      </c>
      <c r="I2037" s="45"/>
      <c r="J2037" s="46"/>
      <c r="K2037" s="45"/>
      <c r="M2037" s="162"/>
    </row>
    <row r="2038" spans="1:13" hidden="1" outlineLevel="1" x14ac:dyDescent="0.3">
      <c r="A2038" s="15">
        <v>2034</v>
      </c>
      <c r="B2038" s="44">
        <f t="shared" si="196"/>
        <v>258207.21850000005</v>
      </c>
      <c r="C2038" s="41">
        <f t="shared" si="194"/>
        <v>387.31</v>
      </c>
      <c r="D2038" s="41"/>
      <c r="E2038" s="41">
        <f t="shared" si="193"/>
        <v>387.31</v>
      </c>
      <c r="F2038" s="41">
        <f t="shared" si="195"/>
        <v>367.94450000000001</v>
      </c>
      <c r="G2038" s="41">
        <f t="shared" si="197"/>
        <v>0</v>
      </c>
      <c r="H2038" s="41">
        <f t="shared" si="198"/>
        <v>258575.16300000006</v>
      </c>
      <c r="I2038" s="45"/>
      <c r="J2038" s="46"/>
      <c r="K2038" s="45"/>
      <c r="M2038" s="162"/>
    </row>
    <row r="2039" spans="1:13" hidden="1" outlineLevel="1" x14ac:dyDescent="0.3">
      <c r="A2039" s="15">
        <v>2035</v>
      </c>
      <c r="B2039" s="44">
        <f t="shared" si="196"/>
        <v>258575.16300000006</v>
      </c>
      <c r="C2039" s="41">
        <f t="shared" si="194"/>
        <v>387.86</v>
      </c>
      <c r="D2039" s="41"/>
      <c r="E2039" s="41">
        <f t="shared" si="193"/>
        <v>387.86</v>
      </c>
      <c r="F2039" s="41">
        <f t="shared" si="195"/>
        <v>368.46699999999998</v>
      </c>
      <c r="G2039" s="41">
        <f t="shared" si="197"/>
        <v>0</v>
      </c>
      <c r="H2039" s="41">
        <f t="shared" si="198"/>
        <v>258943.63000000006</v>
      </c>
      <c r="I2039" s="45"/>
      <c r="J2039" s="46"/>
      <c r="K2039" s="45"/>
      <c r="M2039" s="162"/>
    </row>
    <row r="2040" spans="1:13" hidden="1" outlineLevel="1" x14ac:dyDescent="0.3">
      <c r="A2040" s="15">
        <v>2036</v>
      </c>
      <c r="B2040" s="44">
        <f t="shared" si="196"/>
        <v>258943.63000000006</v>
      </c>
      <c r="C2040" s="41">
        <f t="shared" si="194"/>
        <v>388.42</v>
      </c>
      <c r="D2040" s="41"/>
      <c r="E2040" s="41">
        <f t="shared" si="193"/>
        <v>388.42</v>
      </c>
      <c r="F2040" s="41">
        <f t="shared" si="195"/>
        <v>368.99900000000002</v>
      </c>
      <c r="G2040" s="41">
        <f t="shared" si="197"/>
        <v>0</v>
      </c>
      <c r="H2040" s="41">
        <f t="shared" si="198"/>
        <v>259312.62900000007</v>
      </c>
      <c r="I2040" s="45"/>
      <c r="J2040" s="46"/>
      <c r="K2040" s="45"/>
      <c r="M2040" s="162"/>
    </row>
    <row r="2041" spans="1:13" hidden="1" outlineLevel="1" x14ac:dyDescent="0.3">
      <c r="A2041" s="15">
        <v>2037</v>
      </c>
      <c r="B2041" s="44">
        <f t="shared" si="196"/>
        <v>259312.62900000007</v>
      </c>
      <c r="C2041" s="41">
        <f t="shared" si="194"/>
        <v>388.97</v>
      </c>
      <c r="D2041" s="41"/>
      <c r="E2041" s="41">
        <f t="shared" si="193"/>
        <v>388.97</v>
      </c>
      <c r="F2041" s="41">
        <f t="shared" si="195"/>
        <v>369.5215</v>
      </c>
      <c r="G2041" s="41">
        <f t="shared" si="197"/>
        <v>0</v>
      </c>
      <c r="H2041" s="41">
        <f t="shared" si="198"/>
        <v>259682.15050000008</v>
      </c>
      <c r="I2041" s="45"/>
      <c r="J2041" s="46"/>
      <c r="K2041" s="45"/>
      <c r="M2041" s="162"/>
    </row>
    <row r="2042" spans="1:13" hidden="1" outlineLevel="1" x14ac:dyDescent="0.3">
      <c r="A2042" s="15">
        <v>2038</v>
      </c>
      <c r="B2042" s="44">
        <f t="shared" si="196"/>
        <v>259682.15050000008</v>
      </c>
      <c r="C2042" s="41">
        <f t="shared" si="194"/>
        <v>389.52</v>
      </c>
      <c r="D2042" s="41"/>
      <c r="E2042" s="41">
        <f t="shared" si="193"/>
        <v>389.52</v>
      </c>
      <c r="F2042" s="41">
        <f t="shared" si="195"/>
        <v>370.04399999999998</v>
      </c>
      <c r="G2042" s="41">
        <f t="shared" si="197"/>
        <v>0</v>
      </c>
      <c r="H2042" s="41">
        <f t="shared" si="198"/>
        <v>260052.19450000007</v>
      </c>
      <c r="I2042" s="45"/>
      <c r="J2042" s="46"/>
      <c r="K2042" s="45"/>
      <c r="M2042" s="162"/>
    </row>
    <row r="2043" spans="1:13" hidden="1" outlineLevel="1" x14ac:dyDescent="0.3">
      <c r="A2043" s="15">
        <v>2039</v>
      </c>
      <c r="B2043" s="44">
        <f t="shared" si="196"/>
        <v>260052.19450000007</v>
      </c>
      <c r="C2043" s="41">
        <f t="shared" si="194"/>
        <v>390.08</v>
      </c>
      <c r="D2043" s="41"/>
      <c r="E2043" s="41">
        <f t="shared" si="193"/>
        <v>390.08</v>
      </c>
      <c r="F2043" s="41">
        <f t="shared" si="195"/>
        <v>370.57599999999996</v>
      </c>
      <c r="G2043" s="41">
        <f t="shared" si="197"/>
        <v>0</v>
      </c>
      <c r="H2043" s="41">
        <f t="shared" si="198"/>
        <v>260422.77050000007</v>
      </c>
      <c r="I2043" s="45"/>
      <c r="J2043" s="46"/>
      <c r="K2043" s="45"/>
      <c r="M2043" s="162"/>
    </row>
    <row r="2044" spans="1:13" hidden="1" outlineLevel="1" x14ac:dyDescent="0.3">
      <c r="A2044" s="15">
        <v>2040</v>
      </c>
      <c r="B2044" s="44">
        <f t="shared" si="196"/>
        <v>260422.77050000007</v>
      </c>
      <c r="C2044" s="41">
        <f t="shared" si="194"/>
        <v>390.63</v>
      </c>
      <c r="D2044" s="41">
        <f>D1564</f>
        <v>200</v>
      </c>
      <c r="E2044" s="41">
        <f t="shared" si="193"/>
        <v>390.63</v>
      </c>
      <c r="F2044" s="41">
        <f t="shared" si="195"/>
        <v>371.0985</v>
      </c>
      <c r="G2044" s="41">
        <f t="shared" si="197"/>
        <v>0</v>
      </c>
      <c r="H2044" s="41">
        <f t="shared" si="198"/>
        <v>260983.86900000006</v>
      </c>
      <c r="I2044" s="47">
        <f>D2044+I2014</f>
        <v>23600</v>
      </c>
      <c r="J2044" s="41"/>
      <c r="K2044" s="45"/>
      <c r="M2044" s="162"/>
    </row>
    <row r="2045" spans="1:13" hidden="1" outlineLevel="1" x14ac:dyDescent="0.3">
      <c r="A2045" s="15">
        <v>2041</v>
      </c>
      <c r="B2045" s="44">
        <f t="shared" si="196"/>
        <v>260983.86900000006</v>
      </c>
      <c r="C2045" s="41">
        <f t="shared" si="194"/>
        <v>391.48</v>
      </c>
      <c r="D2045" s="41"/>
      <c r="E2045" s="41">
        <f t="shared" si="193"/>
        <v>391.48</v>
      </c>
      <c r="F2045" s="41">
        <f t="shared" si="195"/>
        <v>371.90600000000001</v>
      </c>
      <c r="G2045" s="41">
        <f t="shared" si="197"/>
        <v>0</v>
      </c>
      <c r="H2045" s="41">
        <f t="shared" si="198"/>
        <v>261355.77500000005</v>
      </c>
      <c r="I2045" s="45"/>
      <c r="J2045" s="46"/>
      <c r="K2045" s="45"/>
      <c r="M2045" s="162"/>
    </row>
    <row r="2046" spans="1:13" hidden="1" outlineLevel="1" x14ac:dyDescent="0.3">
      <c r="A2046" s="15">
        <v>2042</v>
      </c>
      <c r="B2046" s="44">
        <f t="shared" si="196"/>
        <v>261355.77500000005</v>
      </c>
      <c r="C2046" s="41">
        <f t="shared" si="194"/>
        <v>392.03</v>
      </c>
      <c r="D2046" s="41"/>
      <c r="E2046" s="41">
        <f t="shared" si="193"/>
        <v>392.03</v>
      </c>
      <c r="F2046" s="41">
        <f t="shared" si="195"/>
        <v>372.42849999999993</v>
      </c>
      <c r="G2046" s="41">
        <f t="shared" si="197"/>
        <v>0</v>
      </c>
      <c r="H2046" s="41">
        <f t="shared" si="198"/>
        <v>261728.20350000006</v>
      </c>
      <c r="I2046" s="45"/>
      <c r="J2046" s="46"/>
      <c r="K2046" s="45"/>
      <c r="M2046" s="162"/>
    </row>
    <row r="2047" spans="1:13" hidden="1" outlineLevel="1" x14ac:dyDescent="0.3">
      <c r="A2047" s="15">
        <v>2043</v>
      </c>
      <c r="B2047" s="44">
        <f t="shared" si="196"/>
        <v>261728.20350000006</v>
      </c>
      <c r="C2047" s="41">
        <f t="shared" si="194"/>
        <v>392.59</v>
      </c>
      <c r="D2047" s="41"/>
      <c r="E2047" s="41">
        <f t="shared" si="193"/>
        <v>392.59</v>
      </c>
      <c r="F2047" s="41">
        <f t="shared" si="195"/>
        <v>372.96049999999997</v>
      </c>
      <c r="G2047" s="41">
        <f t="shared" si="197"/>
        <v>0</v>
      </c>
      <c r="H2047" s="41">
        <f t="shared" si="198"/>
        <v>262101.16400000005</v>
      </c>
      <c r="I2047" s="45"/>
      <c r="J2047" s="46"/>
      <c r="K2047" s="45"/>
      <c r="M2047" s="162"/>
    </row>
    <row r="2048" spans="1:13" hidden="1" outlineLevel="1" x14ac:dyDescent="0.3">
      <c r="A2048" s="15">
        <v>2044</v>
      </c>
      <c r="B2048" s="44">
        <f t="shared" si="196"/>
        <v>262101.16400000005</v>
      </c>
      <c r="C2048" s="41">
        <f t="shared" si="194"/>
        <v>393.15</v>
      </c>
      <c r="D2048" s="41"/>
      <c r="E2048" s="41">
        <f t="shared" si="193"/>
        <v>393.15</v>
      </c>
      <c r="F2048" s="41">
        <f t="shared" si="195"/>
        <v>373.49249999999995</v>
      </c>
      <c r="G2048" s="41">
        <f t="shared" si="197"/>
        <v>0</v>
      </c>
      <c r="H2048" s="41">
        <f t="shared" si="198"/>
        <v>262474.65650000004</v>
      </c>
      <c r="I2048" s="45"/>
      <c r="J2048" s="46"/>
      <c r="K2048" s="45"/>
      <c r="M2048" s="162"/>
    </row>
    <row r="2049" spans="1:13" hidden="1" outlineLevel="1" x14ac:dyDescent="0.3">
      <c r="A2049" s="15">
        <v>2045</v>
      </c>
      <c r="B2049" s="44">
        <f t="shared" si="196"/>
        <v>262474.65650000004</v>
      </c>
      <c r="C2049" s="41">
        <f t="shared" si="194"/>
        <v>393.71</v>
      </c>
      <c r="D2049" s="41"/>
      <c r="E2049" s="41">
        <f t="shared" si="193"/>
        <v>393.71</v>
      </c>
      <c r="F2049" s="41">
        <f t="shared" si="195"/>
        <v>374.02449999999999</v>
      </c>
      <c r="G2049" s="41">
        <f t="shared" si="197"/>
        <v>0</v>
      </c>
      <c r="H2049" s="41">
        <f t="shared" si="198"/>
        <v>262848.68100000004</v>
      </c>
      <c r="I2049" s="45"/>
      <c r="J2049" s="46"/>
      <c r="K2049" s="45"/>
      <c r="M2049" s="162"/>
    </row>
    <row r="2050" spans="1:13" hidden="1" outlineLevel="1" x14ac:dyDescent="0.3">
      <c r="A2050" s="15">
        <v>2046</v>
      </c>
      <c r="B2050" s="44">
        <f t="shared" si="196"/>
        <v>262848.68100000004</v>
      </c>
      <c r="C2050" s="41">
        <f t="shared" si="194"/>
        <v>394.27</v>
      </c>
      <c r="D2050" s="41"/>
      <c r="E2050" s="41">
        <f t="shared" si="193"/>
        <v>394.27</v>
      </c>
      <c r="F2050" s="41">
        <f t="shared" si="195"/>
        <v>374.55649999999997</v>
      </c>
      <c r="G2050" s="41">
        <f t="shared" si="197"/>
        <v>0</v>
      </c>
      <c r="H2050" s="41">
        <f t="shared" si="198"/>
        <v>263223.23750000005</v>
      </c>
      <c r="I2050" s="45"/>
      <c r="J2050" s="46"/>
      <c r="K2050" s="45"/>
      <c r="M2050" s="162"/>
    </row>
    <row r="2051" spans="1:13" hidden="1" outlineLevel="1" x14ac:dyDescent="0.3">
      <c r="A2051" s="15">
        <v>2047</v>
      </c>
      <c r="B2051" s="44">
        <f t="shared" si="196"/>
        <v>263223.23750000005</v>
      </c>
      <c r="C2051" s="41">
        <f t="shared" si="194"/>
        <v>394.83</v>
      </c>
      <c r="D2051" s="41"/>
      <c r="E2051" s="41">
        <f t="shared" si="193"/>
        <v>394.83</v>
      </c>
      <c r="F2051" s="41">
        <f t="shared" si="195"/>
        <v>375.08849999999995</v>
      </c>
      <c r="G2051" s="41">
        <f t="shared" si="197"/>
        <v>0</v>
      </c>
      <c r="H2051" s="41">
        <f t="shared" si="198"/>
        <v>263598.32600000006</v>
      </c>
      <c r="I2051" s="45"/>
      <c r="J2051" s="46"/>
      <c r="K2051" s="45"/>
      <c r="M2051" s="162"/>
    </row>
    <row r="2052" spans="1:13" hidden="1" outlineLevel="1" x14ac:dyDescent="0.3">
      <c r="A2052" s="15">
        <v>2048</v>
      </c>
      <c r="B2052" s="44">
        <f t="shared" si="196"/>
        <v>263598.32600000006</v>
      </c>
      <c r="C2052" s="41">
        <f t="shared" si="194"/>
        <v>395.4</v>
      </c>
      <c r="D2052" s="41"/>
      <c r="E2052" s="41">
        <f t="shared" ref="E2052:E2115" si="199">C2052+G2051</f>
        <v>395.4</v>
      </c>
      <c r="F2052" s="41">
        <f t="shared" si="195"/>
        <v>375.62999999999994</v>
      </c>
      <c r="G2052" s="41">
        <f t="shared" si="197"/>
        <v>0</v>
      </c>
      <c r="H2052" s="41">
        <f t="shared" si="198"/>
        <v>263973.95600000006</v>
      </c>
      <c r="I2052" s="45"/>
      <c r="J2052" s="46"/>
      <c r="K2052" s="45"/>
      <c r="M2052" s="162"/>
    </row>
    <row r="2053" spans="1:13" hidden="1" outlineLevel="1" x14ac:dyDescent="0.3">
      <c r="A2053" s="15">
        <v>2049</v>
      </c>
      <c r="B2053" s="44">
        <f t="shared" si="196"/>
        <v>263973.95600000006</v>
      </c>
      <c r="C2053" s="41">
        <f t="shared" ref="C2053:C2116" si="200">ROUND(B2053*Ertrag/100,2)</f>
        <v>395.96</v>
      </c>
      <c r="D2053" s="41"/>
      <c r="E2053" s="41">
        <f t="shared" si="199"/>
        <v>395.96</v>
      </c>
      <c r="F2053" s="41">
        <f t="shared" ref="F2053:F2116" si="201">IF(E2053&lt;50,0,E2053*gebuehr)</f>
        <v>376.16199999999998</v>
      </c>
      <c r="G2053" s="41">
        <f t="shared" si="197"/>
        <v>0</v>
      </c>
      <c r="H2053" s="41">
        <f t="shared" si="198"/>
        <v>264350.11800000007</v>
      </c>
      <c r="I2053" s="45"/>
      <c r="J2053" s="46"/>
      <c r="K2053" s="45"/>
      <c r="M2053" s="162"/>
    </row>
    <row r="2054" spans="1:13" hidden="1" outlineLevel="1" x14ac:dyDescent="0.3">
      <c r="A2054" s="15">
        <v>2050</v>
      </c>
      <c r="B2054" s="44">
        <f t="shared" si="196"/>
        <v>264350.11800000007</v>
      </c>
      <c r="C2054" s="41">
        <f t="shared" si="200"/>
        <v>396.53</v>
      </c>
      <c r="D2054" s="41"/>
      <c r="E2054" s="41">
        <f t="shared" si="199"/>
        <v>396.53</v>
      </c>
      <c r="F2054" s="41">
        <f t="shared" si="201"/>
        <v>376.70349999999996</v>
      </c>
      <c r="G2054" s="41">
        <f t="shared" si="197"/>
        <v>0</v>
      </c>
      <c r="H2054" s="41">
        <f t="shared" si="198"/>
        <v>264726.82150000008</v>
      </c>
      <c r="I2054" s="45"/>
      <c r="J2054" s="46"/>
      <c r="K2054" s="45"/>
      <c r="M2054" s="162"/>
    </row>
    <row r="2055" spans="1:13" hidden="1" outlineLevel="1" x14ac:dyDescent="0.3">
      <c r="A2055" s="15">
        <v>2051</v>
      </c>
      <c r="B2055" s="44">
        <f t="shared" si="196"/>
        <v>264726.82150000008</v>
      </c>
      <c r="C2055" s="41">
        <f t="shared" si="200"/>
        <v>397.09</v>
      </c>
      <c r="D2055" s="41"/>
      <c r="E2055" s="41">
        <f t="shared" si="199"/>
        <v>397.09</v>
      </c>
      <c r="F2055" s="41">
        <f t="shared" si="201"/>
        <v>377.23549999999994</v>
      </c>
      <c r="G2055" s="41">
        <f t="shared" si="197"/>
        <v>0</v>
      </c>
      <c r="H2055" s="41">
        <f t="shared" si="198"/>
        <v>265104.05700000009</v>
      </c>
      <c r="I2055" s="45"/>
      <c r="J2055" s="46"/>
      <c r="K2055" s="45"/>
      <c r="M2055" s="162"/>
    </row>
    <row r="2056" spans="1:13" hidden="1" outlineLevel="1" x14ac:dyDescent="0.3">
      <c r="A2056" s="15">
        <v>2052</v>
      </c>
      <c r="B2056" s="44">
        <f t="shared" ref="B2056:B2119" si="202">H2055</f>
        <v>265104.05700000009</v>
      </c>
      <c r="C2056" s="41">
        <f t="shared" si="200"/>
        <v>397.66</v>
      </c>
      <c r="D2056" s="41"/>
      <c r="E2056" s="41">
        <f t="shared" si="199"/>
        <v>397.66</v>
      </c>
      <c r="F2056" s="41">
        <f t="shared" si="201"/>
        <v>377.77699999999999</v>
      </c>
      <c r="G2056" s="41">
        <f t="shared" si="197"/>
        <v>0</v>
      </c>
      <c r="H2056" s="41">
        <f t="shared" si="198"/>
        <v>265481.83400000009</v>
      </c>
      <c r="I2056" s="45"/>
      <c r="J2056" s="46"/>
      <c r="K2056" s="45"/>
      <c r="M2056" s="162"/>
    </row>
    <row r="2057" spans="1:13" hidden="1" outlineLevel="1" x14ac:dyDescent="0.3">
      <c r="A2057" s="15">
        <v>2053</v>
      </c>
      <c r="B2057" s="44">
        <f t="shared" si="202"/>
        <v>265481.83400000009</v>
      </c>
      <c r="C2057" s="41">
        <f t="shared" si="200"/>
        <v>398.22</v>
      </c>
      <c r="D2057" s="41"/>
      <c r="E2057" s="41">
        <f t="shared" si="199"/>
        <v>398.22</v>
      </c>
      <c r="F2057" s="41">
        <f t="shared" si="201"/>
        <v>378.30900000000003</v>
      </c>
      <c r="G2057" s="41">
        <f t="shared" si="197"/>
        <v>0</v>
      </c>
      <c r="H2057" s="41">
        <f t="shared" si="198"/>
        <v>265860.1430000001</v>
      </c>
      <c r="I2057" s="45"/>
      <c r="J2057" s="46"/>
      <c r="K2057" s="45"/>
      <c r="M2057" s="162"/>
    </row>
    <row r="2058" spans="1:13" hidden="1" outlineLevel="1" x14ac:dyDescent="0.3">
      <c r="A2058" s="15">
        <v>2054</v>
      </c>
      <c r="B2058" s="44">
        <f t="shared" si="202"/>
        <v>265860.1430000001</v>
      </c>
      <c r="C2058" s="41">
        <f t="shared" si="200"/>
        <v>398.79</v>
      </c>
      <c r="D2058" s="41"/>
      <c r="E2058" s="41">
        <f t="shared" si="199"/>
        <v>398.79</v>
      </c>
      <c r="F2058" s="41">
        <f t="shared" si="201"/>
        <v>378.85050000000001</v>
      </c>
      <c r="G2058" s="41">
        <f t="shared" si="197"/>
        <v>0</v>
      </c>
      <c r="H2058" s="41">
        <f t="shared" si="198"/>
        <v>266238.9935000001</v>
      </c>
      <c r="I2058" s="45"/>
      <c r="J2058" s="46"/>
      <c r="K2058" s="45"/>
      <c r="M2058" s="162"/>
    </row>
    <row r="2059" spans="1:13" hidden="1" outlineLevel="1" x14ac:dyDescent="0.3">
      <c r="A2059" s="15">
        <v>2055</v>
      </c>
      <c r="B2059" s="44">
        <f t="shared" si="202"/>
        <v>266238.9935000001</v>
      </c>
      <c r="C2059" s="41">
        <f t="shared" si="200"/>
        <v>399.36</v>
      </c>
      <c r="D2059" s="41"/>
      <c r="E2059" s="41">
        <f t="shared" si="199"/>
        <v>399.36</v>
      </c>
      <c r="F2059" s="41">
        <f t="shared" si="201"/>
        <v>379.392</v>
      </c>
      <c r="G2059" s="41">
        <f t="shared" si="197"/>
        <v>0</v>
      </c>
      <c r="H2059" s="41">
        <f t="shared" si="198"/>
        <v>266618.38550000009</v>
      </c>
      <c r="I2059" s="45"/>
      <c r="J2059" s="46"/>
      <c r="K2059" s="45"/>
      <c r="M2059" s="162"/>
    </row>
    <row r="2060" spans="1:13" hidden="1" outlineLevel="1" x14ac:dyDescent="0.3">
      <c r="A2060" s="15">
        <v>2056</v>
      </c>
      <c r="B2060" s="44">
        <f t="shared" si="202"/>
        <v>266618.38550000009</v>
      </c>
      <c r="C2060" s="41">
        <f t="shared" si="200"/>
        <v>399.93</v>
      </c>
      <c r="D2060" s="41"/>
      <c r="E2060" s="41">
        <f t="shared" si="199"/>
        <v>399.93</v>
      </c>
      <c r="F2060" s="41">
        <f t="shared" si="201"/>
        <v>379.93349999999998</v>
      </c>
      <c r="G2060" s="41">
        <f t="shared" si="197"/>
        <v>0</v>
      </c>
      <c r="H2060" s="41">
        <f t="shared" si="198"/>
        <v>266998.31900000008</v>
      </c>
      <c r="I2060" s="45"/>
      <c r="J2060" s="46"/>
      <c r="K2060" s="45"/>
      <c r="M2060" s="162"/>
    </row>
    <row r="2061" spans="1:13" hidden="1" outlineLevel="1" x14ac:dyDescent="0.3">
      <c r="A2061" s="15">
        <v>2057</v>
      </c>
      <c r="B2061" s="44">
        <f t="shared" si="202"/>
        <v>266998.31900000008</v>
      </c>
      <c r="C2061" s="41">
        <f t="shared" si="200"/>
        <v>400.5</v>
      </c>
      <c r="D2061" s="41"/>
      <c r="E2061" s="41">
        <f t="shared" si="199"/>
        <v>400.5</v>
      </c>
      <c r="F2061" s="41">
        <f t="shared" si="201"/>
        <v>380.47499999999997</v>
      </c>
      <c r="G2061" s="41">
        <f t="shared" si="197"/>
        <v>0</v>
      </c>
      <c r="H2061" s="41">
        <f t="shared" si="198"/>
        <v>267378.79400000005</v>
      </c>
      <c r="I2061" s="45"/>
      <c r="J2061" s="46"/>
      <c r="K2061" s="45"/>
      <c r="M2061" s="162"/>
    </row>
    <row r="2062" spans="1:13" hidden="1" outlineLevel="1" x14ac:dyDescent="0.3">
      <c r="A2062" s="15">
        <v>2058</v>
      </c>
      <c r="B2062" s="44">
        <f t="shared" si="202"/>
        <v>267378.79400000005</v>
      </c>
      <c r="C2062" s="41">
        <f t="shared" si="200"/>
        <v>401.07</v>
      </c>
      <c r="D2062" s="41"/>
      <c r="E2062" s="41">
        <f t="shared" si="199"/>
        <v>401.07</v>
      </c>
      <c r="F2062" s="41">
        <f t="shared" si="201"/>
        <v>381.01649999999995</v>
      </c>
      <c r="G2062" s="41">
        <f t="shared" si="197"/>
        <v>0</v>
      </c>
      <c r="H2062" s="41">
        <f t="shared" si="198"/>
        <v>267759.81050000008</v>
      </c>
      <c r="I2062" s="45"/>
      <c r="J2062" s="46"/>
      <c r="K2062" s="45"/>
      <c r="M2062" s="162"/>
    </row>
    <row r="2063" spans="1:13" hidden="1" outlineLevel="1" x14ac:dyDescent="0.3">
      <c r="A2063" s="15">
        <v>2059</v>
      </c>
      <c r="B2063" s="44">
        <f t="shared" si="202"/>
        <v>267759.81050000008</v>
      </c>
      <c r="C2063" s="41">
        <f t="shared" si="200"/>
        <v>401.64</v>
      </c>
      <c r="D2063" s="41"/>
      <c r="E2063" s="41">
        <f t="shared" si="199"/>
        <v>401.64</v>
      </c>
      <c r="F2063" s="41">
        <f t="shared" si="201"/>
        <v>381.55799999999999</v>
      </c>
      <c r="G2063" s="41">
        <f t="shared" si="197"/>
        <v>0</v>
      </c>
      <c r="H2063" s="41">
        <f t="shared" si="198"/>
        <v>268141.3685000001</v>
      </c>
      <c r="I2063" s="45"/>
      <c r="J2063" s="46"/>
      <c r="K2063" s="45"/>
      <c r="M2063" s="162"/>
    </row>
    <row r="2064" spans="1:13" hidden="1" outlineLevel="1" x14ac:dyDescent="0.3">
      <c r="A2064" s="15">
        <v>2060</v>
      </c>
      <c r="B2064" s="44">
        <f t="shared" si="202"/>
        <v>268141.3685000001</v>
      </c>
      <c r="C2064" s="41">
        <f t="shared" si="200"/>
        <v>402.21</v>
      </c>
      <c r="D2064" s="41"/>
      <c r="E2064" s="41">
        <f t="shared" si="199"/>
        <v>402.21</v>
      </c>
      <c r="F2064" s="41">
        <f t="shared" si="201"/>
        <v>382.09949999999998</v>
      </c>
      <c r="G2064" s="41">
        <f t="shared" si="197"/>
        <v>0</v>
      </c>
      <c r="H2064" s="41">
        <f t="shared" si="198"/>
        <v>268523.46800000011</v>
      </c>
      <c r="I2064" s="45"/>
      <c r="J2064" s="46"/>
      <c r="K2064" s="45"/>
      <c r="M2064" s="162"/>
    </row>
    <row r="2065" spans="1:13" hidden="1" outlineLevel="1" x14ac:dyDescent="0.3">
      <c r="A2065" s="15">
        <v>2061</v>
      </c>
      <c r="B2065" s="44">
        <f t="shared" si="202"/>
        <v>268523.46800000011</v>
      </c>
      <c r="C2065" s="41">
        <f t="shared" si="200"/>
        <v>402.79</v>
      </c>
      <c r="D2065" s="41"/>
      <c r="E2065" s="41">
        <f t="shared" si="199"/>
        <v>402.79</v>
      </c>
      <c r="F2065" s="41">
        <f t="shared" si="201"/>
        <v>382.65050000000002</v>
      </c>
      <c r="G2065" s="41">
        <f t="shared" si="197"/>
        <v>0</v>
      </c>
      <c r="H2065" s="41">
        <f t="shared" si="198"/>
        <v>268906.1185000001</v>
      </c>
      <c r="I2065" s="45"/>
      <c r="J2065" s="46"/>
      <c r="K2065" s="45"/>
      <c r="M2065" s="162"/>
    </row>
    <row r="2066" spans="1:13" hidden="1" outlineLevel="1" x14ac:dyDescent="0.3">
      <c r="A2066" s="15">
        <v>2062</v>
      </c>
      <c r="B2066" s="44">
        <f t="shared" si="202"/>
        <v>268906.1185000001</v>
      </c>
      <c r="C2066" s="41">
        <f t="shared" si="200"/>
        <v>403.36</v>
      </c>
      <c r="D2066" s="41"/>
      <c r="E2066" s="41">
        <f t="shared" si="199"/>
        <v>403.36</v>
      </c>
      <c r="F2066" s="41">
        <f t="shared" si="201"/>
        <v>383.19200000000001</v>
      </c>
      <c r="G2066" s="41">
        <f t="shared" si="197"/>
        <v>0</v>
      </c>
      <c r="H2066" s="41">
        <f t="shared" si="198"/>
        <v>269289.31050000008</v>
      </c>
      <c r="I2066" s="45"/>
      <c r="J2066" s="46"/>
      <c r="K2066" s="45"/>
      <c r="M2066" s="162"/>
    </row>
    <row r="2067" spans="1:13" hidden="1" outlineLevel="1" x14ac:dyDescent="0.3">
      <c r="A2067" s="15">
        <v>2063</v>
      </c>
      <c r="B2067" s="44">
        <f t="shared" si="202"/>
        <v>269289.31050000008</v>
      </c>
      <c r="C2067" s="41">
        <f t="shared" si="200"/>
        <v>403.93</v>
      </c>
      <c r="D2067" s="41"/>
      <c r="E2067" s="41">
        <f t="shared" si="199"/>
        <v>403.93</v>
      </c>
      <c r="F2067" s="41">
        <f t="shared" si="201"/>
        <v>383.73349999999999</v>
      </c>
      <c r="G2067" s="41">
        <f t="shared" si="197"/>
        <v>0</v>
      </c>
      <c r="H2067" s="41">
        <f t="shared" si="198"/>
        <v>269673.04400000005</v>
      </c>
      <c r="I2067" s="45"/>
      <c r="J2067" s="46"/>
      <c r="K2067" s="45"/>
      <c r="M2067" s="162"/>
    </row>
    <row r="2068" spans="1:13" hidden="1" outlineLevel="1" x14ac:dyDescent="0.3">
      <c r="A2068" s="15">
        <v>2064</v>
      </c>
      <c r="B2068" s="44">
        <f t="shared" si="202"/>
        <v>269673.04400000005</v>
      </c>
      <c r="C2068" s="41">
        <f t="shared" si="200"/>
        <v>404.51</v>
      </c>
      <c r="D2068" s="41"/>
      <c r="E2068" s="41">
        <f t="shared" si="199"/>
        <v>404.51</v>
      </c>
      <c r="F2068" s="41">
        <f t="shared" si="201"/>
        <v>384.28449999999998</v>
      </c>
      <c r="G2068" s="41">
        <f t="shared" si="197"/>
        <v>0</v>
      </c>
      <c r="H2068" s="41">
        <f t="shared" si="198"/>
        <v>270057.32850000006</v>
      </c>
      <c r="I2068" s="45"/>
      <c r="J2068" s="46"/>
      <c r="K2068" s="45"/>
      <c r="M2068" s="162"/>
    </row>
    <row r="2069" spans="1:13" hidden="1" outlineLevel="1" x14ac:dyDescent="0.3">
      <c r="A2069" s="15">
        <v>2065</v>
      </c>
      <c r="B2069" s="44">
        <f t="shared" si="202"/>
        <v>270057.32850000006</v>
      </c>
      <c r="C2069" s="41">
        <f t="shared" si="200"/>
        <v>405.09</v>
      </c>
      <c r="D2069" s="41"/>
      <c r="E2069" s="41">
        <f t="shared" si="199"/>
        <v>405.09</v>
      </c>
      <c r="F2069" s="41">
        <f t="shared" si="201"/>
        <v>384.83549999999997</v>
      </c>
      <c r="G2069" s="41">
        <f t="shared" si="197"/>
        <v>0</v>
      </c>
      <c r="H2069" s="41">
        <f t="shared" si="198"/>
        <v>270442.16400000005</v>
      </c>
      <c r="I2069" s="45"/>
      <c r="J2069" s="46"/>
      <c r="K2069" s="45"/>
      <c r="M2069" s="162"/>
    </row>
    <row r="2070" spans="1:13" hidden="1" outlineLevel="1" x14ac:dyDescent="0.3">
      <c r="A2070" s="15">
        <v>2066</v>
      </c>
      <c r="B2070" s="44">
        <f t="shared" si="202"/>
        <v>270442.16400000005</v>
      </c>
      <c r="C2070" s="41">
        <f t="shared" si="200"/>
        <v>405.66</v>
      </c>
      <c r="D2070" s="41"/>
      <c r="E2070" s="41">
        <f t="shared" si="199"/>
        <v>405.66</v>
      </c>
      <c r="F2070" s="41">
        <f t="shared" si="201"/>
        <v>385.37700000000001</v>
      </c>
      <c r="G2070" s="41">
        <f t="shared" si="197"/>
        <v>0</v>
      </c>
      <c r="H2070" s="41">
        <f t="shared" si="198"/>
        <v>270827.54100000003</v>
      </c>
      <c r="I2070" s="45"/>
      <c r="J2070" s="46"/>
      <c r="K2070" s="45"/>
      <c r="M2070" s="162"/>
    </row>
    <row r="2071" spans="1:13" hidden="1" outlineLevel="1" x14ac:dyDescent="0.3">
      <c r="A2071" s="15">
        <v>2067</v>
      </c>
      <c r="B2071" s="44">
        <f t="shared" si="202"/>
        <v>270827.54100000003</v>
      </c>
      <c r="C2071" s="41">
        <f t="shared" si="200"/>
        <v>406.24</v>
      </c>
      <c r="D2071" s="41"/>
      <c r="E2071" s="41">
        <f t="shared" si="199"/>
        <v>406.24</v>
      </c>
      <c r="F2071" s="41">
        <f t="shared" si="201"/>
        <v>385.928</v>
      </c>
      <c r="G2071" s="41">
        <f t="shared" si="197"/>
        <v>0</v>
      </c>
      <c r="H2071" s="41">
        <f t="shared" si="198"/>
        <v>271213.46900000004</v>
      </c>
      <c r="I2071" s="45"/>
      <c r="J2071" s="46"/>
      <c r="K2071" s="45"/>
      <c r="M2071" s="162"/>
    </row>
    <row r="2072" spans="1:13" hidden="1" outlineLevel="1" x14ac:dyDescent="0.3">
      <c r="A2072" s="15">
        <v>2068</v>
      </c>
      <c r="B2072" s="44">
        <f t="shared" si="202"/>
        <v>271213.46900000004</v>
      </c>
      <c r="C2072" s="41">
        <f t="shared" si="200"/>
        <v>406.82</v>
      </c>
      <c r="D2072" s="41"/>
      <c r="E2072" s="41">
        <f t="shared" si="199"/>
        <v>406.82</v>
      </c>
      <c r="F2072" s="41">
        <f t="shared" si="201"/>
        <v>386.47899999999998</v>
      </c>
      <c r="G2072" s="41">
        <f t="shared" ref="G2072:G2135" si="203">IF(F2072&gt;0,0,E2072-F2072)</f>
        <v>0</v>
      </c>
      <c r="H2072" s="41">
        <f t="shared" si="198"/>
        <v>271599.94800000003</v>
      </c>
      <c r="I2072" s="45"/>
      <c r="J2072" s="46"/>
      <c r="K2072" s="45"/>
      <c r="M2072" s="162"/>
    </row>
    <row r="2073" spans="1:13" hidden="1" outlineLevel="1" x14ac:dyDescent="0.3">
      <c r="A2073" s="15">
        <v>2069</v>
      </c>
      <c r="B2073" s="44">
        <f t="shared" si="202"/>
        <v>271599.94800000003</v>
      </c>
      <c r="C2073" s="41">
        <f t="shared" si="200"/>
        <v>407.4</v>
      </c>
      <c r="D2073" s="41"/>
      <c r="E2073" s="41">
        <f t="shared" si="199"/>
        <v>407.4</v>
      </c>
      <c r="F2073" s="41">
        <f t="shared" si="201"/>
        <v>387.03</v>
      </c>
      <c r="G2073" s="41">
        <f t="shared" si="203"/>
        <v>0</v>
      </c>
      <c r="H2073" s="41">
        <f t="shared" si="198"/>
        <v>271986.97800000006</v>
      </c>
      <c r="I2073" s="45"/>
      <c r="J2073" s="46"/>
      <c r="K2073" s="45"/>
      <c r="M2073" s="162"/>
    </row>
    <row r="2074" spans="1:13" hidden="1" outlineLevel="1" x14ac:dyDescent="0.3">
      <c r="A2074" s="15">
        <v>2070</v>
      </c>
      <c r="B2074" s="44">
        <f t="shared" si="202"/>
        <v>271986.97800000006</v>
      </c>
      <c r="C2074" s="41">
        <f t="shared" si="200"/>
        <v>407.98</v>
      </c>
      <c r="D2074" s="41">
        <f>D1564</f>
        <v>200</v>
      </c>
      <c r="E2074" s="41">
        <f t="shared" si="199"/>
        <v>407.98</v>
      </c>
      <c r="F2074" s="41">
        <f t="shared" si="201"/>
        <v>387.58100000000002</v>
      </c>
      <c r="G2074" s="41">
        <f t="shared" si="203"/>
        <v>0</v>
      </c>
      <c r="H2074" s="41">
        <f t="shared" si="198"/>
        <v>272564.55900000007</v>
      </c>
      <c r="I2074" s="47">
        <f>D2074+I2044</f>
        <v>23800</v>
      </c>
      <c r="J2074" s="41"/>
      <c r="K2074" s="45"/>
      <c r="M2074" s="162"/>
    </row>
    <row r="2075" spans="1:13" hidden="1" outlineLevel="1" x14ac:dyDescent="0.3">
      <c r="A2075" s="15">
        <v>2071</v>
      </c>
      <c r="B2075" s="44">
        <f t="shared" si="202"/>
        <v>272564.55900000007</v>
      </c>
      <c r="C2075" s="41">
        <f t="shared" si="200"/>
        <v>408.85</v>
      </c>
      <c r="D2075" s="41"/>
      <c r="E2075" s="41">
        <f t="shared" si="199"/>
        <v>408.85</v>
      </c>
      <c r="F2075" s="41">
        <f t="shared" si="201"/>
        <v>388.40750000000003</v>
      </c>
      <c r="G2075" s="41">
        <f t="shared" si="203"/>
        <v>0</v>
      </c>
      <c r="H2075" s="41">
        <f t="shared" si="198"/>
        <v>272952.96650000004</v>
      </c>
      <c r="I2075" s="45"/>
      <c r="J2075" s="46"/>
      <c r="K2075" s="45"/>
      <c r="M2075" s="162"/>
    </row>
    <row r="2076" spans="1:13" hidden="1" outlineLevel="1" x14ac:dyDescent="0.3">
      <c r="A2076" s="15">
        <v>2072</v>
      </c>
      <c r="B2076" s="44">
        <f t="shared" si="202"/>
        <v>272952.96650000004</v>
      </c>
      <c r="C2076" s="41">
        <f t="shared" si="200"/>
        <v>409.43</v>
      </c>
      <c r="D2076" s="41"/>
      <c r="E2076" s="41">
        <f t="shared" si="199"/>
        <v>409.43</v>
      </c>
      <c r="F2076" s="41">
        <f t="shared" si="201"/>
        <v>388.95850000000002</v>
      </c>
      <c r="G2076" s="41">
        <f t="shared" si="203"/>
        <v>0</v>
      </c>
      <c r="H2076" s="41">
        <f t="shared" si="198"/>
        <v>273341.92500000005</v>
      </c>
      <c r="I2076" s="45"/>
      <c r="J2076" s="46"/>
      <c r="K2076" s="45"/>
      <c r="M2076" s="162"/>
    </row>
    <row r="2077" spans="1:13" hidden="1" outlineLevel="1" x14ac:dyDescent="0.3">
      <c r="A2077" s="15">
        <v>2073</v>
      </c>
      <c r="B2077" s="44">
        <f t="shared" si="202"/>
        <v>273341.92500000005</v>
      </c>
      <c r="C2077" s="41">
        <f t="shared" si="200"/>
        <v>410.01</v>
      </c>
      <c r="D2077" s="41"/>
      <c r="E2077" s="41">
        <f t="shared" si="199"/>
        <v>410.01</v>
      </c>
      <c r="F2077" s="41">
        <f t="shared" si="201"/>
        <v>389.50949999999995</v>
      </c>
      <c r="G2077" s="41">
        <f t="shared" si="203"/>
        <v>0</v>
      </c>
      <c r="H2077" s="41">
        <f t="shared" si="198"/>
        <v>273731.43450000003</v>
      </c>
      <c r="I2077" s="45"/>
      <c r="J2077" s="46"/>
      <c r="K2077" s="45"/>
      <c r="M2077" s="162"/>
    </row>
    <row r="2078" spans="1:13" hidden="1" outlineLevel="1" x14ac:dyDescent="0.3">
      <c r="A2078" s="15">
        <v>2074</v>
      </c>
      <c r="B2078" s="44">
        <f t="shared" si="202"/>
        <v>273731.43450000003</v>
      </c>
      <c r="C2078" s="41">
        <f t="shared" si="200"/>
        <v>410.6</v>
      </c>
      <c r="D2078" s="41"/>
      <c r="E2078" s="41">
        <f t="shared" si="199"/>
        <v>410.6</v>
      </c>
      <c r="F2078" s="41">
        <f t="shared" si="201"/>
        <v>390.07</v>
      </c>
      <c r="G2078" s="41">
        <f t="shared" si="203"/>
        <v>0</v>
      </c>
      <c r="H2078" s="41">
        <f t="shared" si="198"/>
        <v>274121.50450000004</v>
      </c>
      <c r="I2078" s="45"/>
      <c r="J2078" s="46"/>
      <c r="K2078" s="45"/>
      <c r="M2078" s="162"/>
    </row>
    <row r="2079" spans="1:13" hidden="1" outlineLevel="1" x14ac:dyDescent="0.3">
      <c r="A2079" s="15">
        <v>2075</v>
      </c>
      <c r="B2079" s="44">
        <f t="shared" si="202"/>
        <v>274121.50450000004</v>
      </c>
      <c r="C2079" s="41">
        <f t="shared" si="200"/>
        <v>411.18</v>
      </c>
      <c r="D2079" s="41"/>
      <c r="E2079" s="41">
        <f t="shared" si="199"/>
        <v>411.18</v>
      </c>
      <c r="F2079" s="41">
        <f t="shared" si="201"/>
        <v>390.62099999999998</v>
      </c>
      <c r="G2079" s="41">
        <f t="shared" si="203"/>
        <v>0</v>
      </c>
      <c r="H2079" s="41">
        <f t="shared" si="198"/>
        <v>274512.12550000002</v>
      </c>
      <c r="I2079" s="45"/>
      <c r="J2079" s="46"/>
      <c r="K2079" s="45"/>
      <c r="M2079" s="162"/>
    </row>
    <row r="2080" spans="1:13" hidden="1" outlineLevel="1" x14ac:dyDescent="0.3">
      <c r="A2080" s="15">
        <v>2076</v>
      </c>
      <c r="B2080" s="44">
        <f t="shared" si="202"/>
        <v>274512.12550000002</v>
      </c>
      <c r="C2080" s="41">
        <f t="shared" si="200"/>
        <v>411.77</v>
      </c>
      <c r="D2080" s="41"/>
      <c r="E2080" s="41">
        <f t="shared" si="199"/>
        <v>411.77</v>
      </c>
      <c r="F2080" s="41">
        <f t="shared" si="201"/>
        <v>391.18149999999997</v>
      </c>
      <c r="G2080" s="41">
        <f t="shared" si="203"/>
        <v>0</v>
      </c>
      <c r="H2080" s="41">
        <f t="shared" si="198"/>
        <v>274903.30700000003</v>
      </c>
      <c r="I2080" s="45"/>
      <c r="J2080" s="46"/>
      <c r="K2080" s="45"/>
      <c r="M2080" s="162"/>
    </row>
    <row r="2081" spans="1:13" hidden="1" outlineLevel="1" x14ac:dyDescent="0.3">
      <c r="A2081" s="15">
        <v>2077</v>
      </c>
      <c r="B2081" s="44">
        <f t="shared" si="202"/>
        <v>274903.30700000003</v>
      </c>
      <c r="C2081" s="41">
        <f t="shared" si="200"/>
        <v>412.35</v>
      </c>
      <c r="D2081" s="41"/>
      <c r="E2081" s="41">
        <f t="shared" si="199"/>
        <v>412.35</v>
      </c>
      <c r="F2081" s="41">
        <f t="shared" si="201"/>
        <v>391.73250000000002</v>
      </c>
      <c r="G2081" s="41">
        <f t="shared" si="203"/>
        <v>0</v>
      </c>
      <c r="H2081" s="41">
        <f t="shared" si="198"/>
        <v>275295.03950000001</v>
      </c>
      <c r="I2081" s="45"/>
      <c r="J2081" s="46"/>
      <c r="K2081" s="45"/>
      <c r="M2081" s="162"/>
    </row>
    <row r="2082" spans="1:13" hidden="1" outlineLevel="1" x14ac:dyDescent="0.3">
      <c r="A2082" s="15">
        <v>2078</v>
      </c>
      <c r="B2082" s="44">
        <f t="shared" si="202"/>
        <v>275295.03950000001</v>
      </c>
      <c r="C2082" s="41">
        <f t="shared" si="200"/>
        <v>412.94</v>
      </c>
      <c r="D2082" s="41"/>
      <c r="E2082" s="41">
        <f t="shared" si="199"/>
        <v>412.94</v>
      </c>
      <c r="F2082" s="41">
        <f t="shared" si="201"/>
        <v>392.29300000000001</v>
      </c>
      <c r="G2082" s="41">
        <f t="shared" si="203"/>
        <v>0</v>
      </c>
      <c r="H2082" s="41">
        <f t="shared" ref="H2082:H2145" si="204">B2082+F2082+(D2082*gebuehr)</f>
        <v>275687.33250000002</v>
      </c>
      <c r="I2082" s="45"/>
      <c r="J2082" s="46"/>
      <c r="K2082" s="45"/>
      <c r="M2082" s="162"/>
    </row>
    <row r="2083" spans="1:13" ht="13.8" hidden="1" customHeight="1" outlineLevel="1" x14ac:dyDescent="0.3">
      <c r="A2083" s="15">
        <v>2079</v>
      </c>
      <c r="B2083" s="44">
        <f t="shared" si="202"/>
        <v>275687.33250000002</v>
      </c>
      <c r="C2083" s="41">
        <f t="shared" si="200"/>
        <v>413.53</v>
      </c>
      <c r="D2083" s="41"/>
      <c r="E2083" s="41">
        <f t="shared" si="199"/>
        <v>413.53</v>
      </c>
      <c r="F2083" s="41">
        <f t="shared" si="201"/>
        <v>392.85349999999994</v>
      </c>
      <c r="G2083" s="41">
        <f t="shared" si="203"/>
        <v>0</v>
      </c>
      <c r="H2083" s="41">
        <f t="shared" si="204"/>
        <v>276080.18600000005</v>
      </c>
      <c r="I2083" s="45"/>
      <c r="J2083" s="46"/>
      <c r="K2083" s="45"/>
      <c r="M2083" s="162"/>
    </row>
    <row r="2084" spans="1:13" hidden="1" outlineLevel="1" x14ac:dyDescent="0.3">
      <c r="A2084" s="15">
        <v>2080</v>
      </c>
      <c r="B2084" s="44">
        <f t="shared" si="202"/>
        <v>276080.18600000005</v>
      </c>
      <c r="C2084" s="41">
        <f t="shared" si="200"/>
        <v>414.12</v>
      </c>
      <c r="D2084" s="41"/>
      <c r="E2084" s="41">
        <f t="shared" si="199"/>
        <v>414.12</v>
      </c>
      <c r="F2084" s="41">
        <f t="shared" si="201"/>
        <v>393.41399999999999</v>
      </c>
      <c r="G2084" s="41">
        <f t="shared" si="203"/>
        <v>0</v>
      </c>
      <c r="H2084" s="41">
        <f t="shared" si="204"/>
        <v>276473.60000000003</v>
      </c>
      <c r="I2084" s="45"/>
      <c r="J2084" s="46"/>
      <c r="K2084" s="45"/>
      <c r="M2084" s="162"/>
    </row>
    <row r="2085" spans="1:13" hidden="1" outlineLevel="1" x14ac:dyDescent="0.3">
      <c r="A2085" s="15">
        <v>2081</v>
      </c>
      <c r="B2085" s="44">
        <f t="shared" si="202"/>
        <v>276473.60000000003</v>
      </c>
      <c r="C2085" s="41">
        <f t="shared" si="200"/>
        <v>414.71</v>
      </c>
      <c r="D2085" s="41"/>
      <c r="E2085" s="41">
        <f t="shared" si="199"/>
        <v>414.71</v>
      </c>
      <c r="F2085" s="41">
        <f t="shared" si="201"/>
        <v>393.97449999999998</v>
      </c>
      <c r="G2085" s="41">
        <f t="shared" si="203"/>
        <v>0</v>
      </c>
      <c r="H2085" s="41">
        <f t="shared" si="204"/>
        <v>276867.57450000005</v>
      </c>
      <c r="I2085" s="45"/>
      <c r="J2085" s="46"/>
      <c r="K2085" s="45"/>
      <c r="M2085" s="162"/>
    </row>
    <row r="2086" spans="1:13" hidden="1" outlineLevel="1" x14ac:dyDescent="0.3">
      <c r="A2086" s="15">
        <v>2082</v>
      </c>
      <c r="B2086" s="44">
        <f t="shared" si="202"/>
        <v>276867.57450000005</v>
      </c>
      <c r="C2086" s="41">
        <f t="shared" si="200"/>
        <v>415.3</v>
      </c>
      <c r="D2086" s="41"/>
      <c r="E2086" s="41">
        <f t="shared" si="199"/>
        <v>415.3</v>
      </c>
      <c r="F2086" s="41">
        <f t="shared" si="201"/>
        <v>394.53499999999997</v>
      </c>
      <c r="G2086" s="41">
        <f t="shared" si="203"/>
        <v>0</v>
      </c>
      <c r="H2086" s="41">
        <f t="shared" si="204"/>
        <v>277262.10950000002</v>
      </c>
      <c r="I2086" s="45"/>
      <c r="J2086" s="46"/>
      <c r="K2086" s="45"/>
      <c r="M2086" s="162"/>
    </row>
    <row r="2087" spans="1:13" hidden="1" outlineLevel="1" x14ac:dyDescent="0.3">
      <c r="A2087" s="15">
        <v>2083</v>
      </c>
      <c r="B2087" s="44">
        <f t="shared" si="202"/>
        <v>277262.10950000002</v>
      </c>
      <c r="C2087" s="41">
        <f t="shared" si="200"/>
        <v>415.89</v>
      </c>
      <c r="D2087" s="41"/>
      <c r="E2087" s="41">
        <f t="shared" si="199"/>
        <v>415.89</v>
      </c>
      <c r="F2087" s="41">
        <f t="shared" si="201"/>
        <v>395.09549999999996</v>
      </c>
      <c r="G2087" s="41">
        <f t="shared" si="203"/>
        <v>0</v>
      </c>
      <c r="H2087" s="41">
        <f t="shared" si="204"/>
        <v>277657.20500000002</v>
      </c>
      <c r="I2087" s="45"/>
      <c r="J2087" s="46"/>
      <c r="K2087" s="45"/>
      <c r="M2087" s="162"/>
    </row>
    <row r="2088" spans="1:13" hidden="1" outlineLevel="1" x14ac:dyDescent="0.3">
      <c r="A2088" s="15">
        <v>2084</v>
      </c>
      <c r="B2088" s="44">
        <f t="shared" si="202"/>
        <v>277657.20500000002</v>
      </c>
      <c r="C2088" s="41">
        <f t="shared" si="200"/>
        <v>416.49</v>
      </c>
      <c r="D2088" s="41"/>
      <c r="E2088" s="41">
        <f t="shared" si="199"/>
        <v>416.49</v>
      </c>
      <c r="F2088" s="41">
        <f t="shared" si="201"/>
        <v>395.66550000000001</v>
      </c>
      <c r="G2088" s="41">
        <f t="shared" si="203"/>
        <v>0</v>
      </c>
      <c r="H2088" s="41">
        <f t="shared" si="204"/>
        <v>278052.87050000002</v>
      </c>
      <c r="I2088" s="45"/>
      <c r="J2088" s="46"/>
      <c r="K2088" s="45"/>
      <c r="M2088" s="162"/>
    </row>
    <row r="2089" spans="1:13" hidden="1" outlineLevel="1" x14ac:dyDescent="0.3">
      <c r="A2089" s="15">
        <v>2085</v>
      </c>
      <c r="B2089" s="44">
        <f t="shared" si="202"/>
        <v>278052.87050000002</v>
      </c>
      <c r="C2089" s="41">
        <f t="shared" si="200"/>
        <v>417.08</v>
      </c>
      <c r="D2089" s="41"/>
      <c r="E2089" s="41">
        <f t="shared" si="199"/>
        <v>417.08</v>
      </c>
      <c r="F2089" s="41">
        <f t="shared" si="201"/>
        <v>396.22599999999994</v>
      </c>
      <c r="G2089" s="41">
        <f t="shared" si="203"/>
        <v>0</v>
      </c>
      <c r="H2089" s="41">
        <f t="shared" si="204"/>
        <v>278449.09650000004</v>
      </c>
      <c r="I2089" s="45"/>
      <c r="J2089" s="46"/>
      <c r="K2089" s="45"/>
      <c r="M2089" s="162"/>
    </row>
    <row r="2090" spans="1:13" hidden="1" outlineLevel="1" x14ac:dyDescent="0.3">
      <c r="A2090" s="15">
        <v>2086</v>
      </c>
      <c r="B2090" s="44">
        <f t="shared" si="202"/>
        <v>278449.09650000004</v>
      </c>
      <c r="C2090" s="41">
        <f t="shared" si="200"/>
        <v>417.67</v>
      </c>
      <c r="D2090" s="41"/>
      <c r="E2090" s="41">
        <f t="shared" si="199"/>
        <v>417.67</v>
      </c>
      <c r="F2090" s="41">
        <f t="shared" si="201"/>
        <v>396.78649999999999</v>
      </c>
      <c r="G2090" s="41">
        <f t="shared" si="203"/>
        <v>0</v>
      </c>
      <c r="H2090" s="41">
        <f t="shared" si="204"/>
        <v>278845.88300000003</v>
      </c>
      <c r="I2090" s="45"/>
      <c r="J2090" s="46"/>
      <c r="K2090" s="45"/>
      <c r="M2090" s="162"/>
    </row>
    <row r="2091" spans="1:13" hidden="1" outlineLevel="1" x14ac:dyDescent="0.3">
      <c r="A2091" s="15">
        <v>2087</v>
      </c>
      <c r="B2091" s="44">
        <f t="shared" si="202"/>
        <v>278845.88300000003</v>
      </c>
      <c r="C2091" s="41">
        <f t="shared" si="200"/>
        <v>418.27</v>
      </c>
      <c r="D2091" s="41"/>
      <c r="E2091" s="41">
        <f t="shared" si="199"/>
        <v>418.27</v>
      </c>
      <c r="F2091" s="41">
        <f t="shared" si="201"/>
        <v>397.35649999999998</v>
      </c>
      <c r="G2091" s="41">
        <f t="shared" si="203"/>
        <v>0</v>
      </c>
      <c r="H2091" s="41">
        <f t="shared" si="204"/>
        <v>279243.23950000003</v>
      </c>
      <c r="I2091" s="45"/>
      <c r="J2091" s="46"/>
      <c r="K2091" s="45"/>
      <c r="M2091" s="162"/>
    </row>
    <row r="2092" spans="1:13" hidden="1" outlineLevel="1" x14ac:dyDescent="0.3">
      <c r="A2092" s="15">
        <v>2088</v>
      </c>
      <c r="B2092" s="44">
        <f t="shared" si="202"/>
        <v>279243.23950000003</v>
      </c>
      <c r="C2092" s="41">
        <f t="shared" si="200"/>
        <v>418.86</v>
      </c>
      <c r="D2092" s="41"/>
      <c r="E2092" s="41">
        <f t="shared" si="199"/>
        <v>418.86</v>
      </c>
      <c r="F2092" s="41">
        <f t="shared" si="201"/>
        <v>397.91699999999997</v>
      </c>
      <c r="G2092" s="41">
        <f t="shared" si="203"/>
        <v>0</v>
      </c>
      <c r="H2092" s="41">
        <f t="shared" si="204"/>
        <v>279641.15650000004</v>
      </c>
      <c r="I2092" s="45"/>
      <c r="J2092" s="46"/>
      <c r="K2092" s="45"/>
      <c r="M2092" s="162"/>
    </row>
    <row r="2093" spans="1:13" hidden="1" outlineLevel="1" x14ac:dyDescent="0.3">
      <c r="A2093" s="15">
        <v>2089</v>
      </c>
      <c r="B2093" s="44">
        <f t="shared" si="202"/>
        <v>279641.15650000004</v>
      </c>
      <c r="C2093" s="41">
        <f t="shared" si="200"/>
        <v>419.46</v>
      </c>
      <c r="D2093" s="41"/>
      <c r="E2093" s="41">
        <f t="shared" si="199"/>
        <v>419.46</v>
      </c>
      <c r="F2093" s="41">
        <f t="shared" si="201"/>
        <v>398.48699999999997</v>
      </c>
      <c r="G2093" s="41">
        <f t="shared" si="203"/>
        <v>0</v>
      </c>
      <c r="H2093" s="41">
        <f t="shared" si="204"/>
        <v>280039.64350000006</v>
      </c>
      <c r="I2093" s="45"/>
      <c r="J2093" s="46"/>
      <c r="K2093" s="45"/>
      <c r="M2093" s="162"/>
    </row>
    <row r="2094" spans="1:13" hidden="1" outlineLevel="1" x14ac:dyDescent="0.3">
      <c r="A2094" s="15">
        <v>2090</v>
      </c>
      <c r="B2094" s="44">
        <f t="shared" si="202"/>
        <v>280039.64350000006</v>
      </c>
      <c r="C2094" s="41">
        <f t="shared" si="200"/>
        <v>420.06</v>
      </c>
      <c r="D2094" s="41"/>
      <c r="E2094" s="41">
        <f t="shared" si="199"/>
        <v>420.06</v>
      </c>
      <c r="F2094" s="41">
        <f t="shared" si="201"/>
        <v>399.05699999999996</v>
      </c>
      <c r="G2094" s="41">
        <f t="shared" si="203"/>
        <v>0</v>
      </c>
      <c r="H2094" s="41">
        <f t="shared" si="204"/>
        <v>280438.70050000004</v>
      </c>
      <c r="I2094" s="45"/>
      <c r="J2094" s="46"/>
      <c r="K2094" s="45"/>
      <c r="M2094" s="162"/>
    </row>
    <row r="2095" spans="1:13" hidden="1" outlineLevel="1" x14ac:dyDescent="0.3">
      <c r="A2095" s="15">
        <v>2091</v>
      </c>
      <c r="B2095" s="44">
        <f t="shared" si="202"/>
        <v>280438.70050000004</v>
      </c>
      <c r="C2095" s="41">
        <f t="shared" si="200"/>
        <v>420.66</v>
      </c>
      <c r="D2095" s="41"/>
      <c r="E2095" s="41">
        <f t="shared" si="199"/>
        <v>420.66</v>
      </c>
      <c r="F2095" s="41">
        <f t="shared" si="201"/>
        <v>399.62700000000001</v>
      </c>
      <c r="G2095" s="41">
        <f t="shared" si="203"/>
        <v>0</v>
      </c>
      <c r="H2095" s="41">
        <f t="shared" si="204"/>
        <v>280838.32750000001</v>
      </c>
      <c r="I2095" s="45"/>
      <c r="J2095" s="46"/>
      <c r="K2095" s="45"/>
      <c r="M2095" s="162"/>
    </row>
    <row r="2096" spans="1:13" hidden="1" outlineLevel="1" x14ac:dyDescent="0.3">
      <c r="A2096" s="15">
        <v>2092</v>
      </c>
      <c r="B2096" s="44">
        <f t="shared" si="202"/>
        <v>280838.32750000001</v>
      </c>
      <c r="C2096" s="41">
        <f t="shared" si="200"/>
        <v>421.26</v>
      </c>
      <c r="D2096" s="41"/>
      <c r="E2096" s="41">
        <f t="shared" si="199"/>
        <v>421.26</v>
      </c>
      <c r="F2096" s="41">
        <f t="shared" si="201"/>
        <v>400.19699999999995</v>
      </c>
      <c r="G2096" s="41">
        <f t="shared" si="203"/>
        <v>0</v>
      </c>
      <c r="H2096" s="41">
        <f t="shared" si="204"/>
        <v>281238.5245</v>
      </c>
      <c r="I2096" s="45"/>
      <c r="J2096" s="46"/>
      <c r="K2096" s="45"/>
      <c r="M2096" s="162"/>
    </row>
    <row r="2097" spans="1:13" hidden="1" outlineLevel="1" x14ac:dyDescent="0.3">
      <c r="A2097" s="15">
        <v>2093</v>
      </c>
      <c r="B2097" s="44">
        <f t="shared" si="202"/>
        <v>281238.5245</v>
      </c>
      <c r="C2097" s="41">
        <f t="shared" si="200"/>
        <v>421.86</v>
      </c>
      <c r="D2097" s="41"/>
      <c r="E2097" s="41">
        <f t="shared" si="199"/>
        <v>421.86</v>
      </c>
      <c r="F2097" s="41">
        <f t="shared" si="201"/>
        <v>400.767</v>
      </c>
      <c r="G2097" s="41">
        <f t="shared" si="203"/>
        <v>0</v>
      </c>
      <c r="H2097" s="41">
        <f t="shared" si="204"/>
        <v>281639.29149999999</v>
      </c>
      <c r="I2097" s="45"/>
      <c r="J2097" s="46"/>
      <c r="K2097" s="45"/>
      <c r="M2097" s="162"/>
    </row>
    <row r="2098" spans="1:13" hidden="1" outlineLevel="1" x14ac:dyDescent="0.3">
      <c r="A2098" s="15">
        <v>2094</v>
      </c>
      <c r="B2098" s="44">
        <f t="shared" si="202"/>
        <v>281639.29149999999</v>
      </c>
      <c r="C2098" s="41">
        <f t="shared" si="200"/>
        <v>422.46</v>
      </c>
      <c r="D2098" s="41"/>
      <c r="E2098" s="41">
        <f t="shared" si="199"/>
        <v>422.46</v>
      </c>
      <c r="F2098" s="41">
        <f t="shared" si="201"/>
        <v>401.33699999999999</v>
      </c>
      <c r="G2098" s="41">
        <f t="shared" si="203"/>
        <v>0</v>
      </c>
      <c r="H2098" s="41">
        <f t="shared" si="204"/>
        <v>282040.62849999999</v>
      </c>
      <c r="I2098" s="45"/>
      <c r="J2098" s="46"/>
      <c r="K2098" s="45"/>
      <c r="M2098" s="162"/>
    </row>
    <row r="2099" spans="1:13" hidden="1" outlineLevel="1" x14ac:dyDescent="0.3">
      <c r="A2099" s="15">
        <v>2095</v>
      </c>
      <c r="B2099" s="44">
        <f t="shared" si="202"/>
        <v>282040.62849999999</v>
      </c>
      <c r="C2099" s="41">
        <f t="shared" si="200"/>
        <v>423.06</v>
      </c>
      <c r="D2099" s="41"/>
      <c r="E2099" s="41">
        <f t="shared" si="199"/>
        <v>423.06</v>
      </c>
      <c r="F2099" s="41">
        <f t="shared" si="201"/>
        <v>401.90699999999998</v>
      </c>
      <c r="G2099" s="41">
        <f t="shared" si="203"/>
        <v>0</v>
      </c>
      <c r="H2099" s="41">
        <f t="shared" si="204"/>
        <v>282442.5355</v>
      </c>
      <c r="I2099" s="45"/>
      <c r="J2099" s="46"/>
      <c r="K2099" s="45"/>
      <c r="M2099" s="162"/>
    </row>
    <row r="2100" spans="1:13" hidden="1" outlineLevel="1" x14ac:dyDescent="0.3">
      <c r="A2100" s="15">
        <v>2096</v>
      </c>
      <c r="B2100" s="44">
        <f t="shared" si="202"/>
        <v>282442.5355</v>
      </c>
      <c r="C2100" s="41">
        <f t="shared" si="200"/>
        <v>423.66</v>
      </c>
      <c r="D2100" s="41"/>
      <c r="E2100" s="41">
        <f t="shared" si="199"/>
        <v>423.66</v>
      </c>
      <c r="F2100" s="41">
        <f t="shared" si="201"/>
        <v>402.47700000000003</v>
      </c>
      <c r="G2100" s="41">
        <f t="shared" si="203"/>
        <v>0</v>
      </c>
      <c r="H2100" s="41">
        <f t="shared" si="204"/>
        <v>282845.01250000001</v>
      </c>
      <c r="I2100" s="45"/>
      <c r="J2100" s="46"/>
      <c r="K2100" s="45"/>
      <c r="M2100" s="162"/>
    </row>
    <row r="2101" spans="1:13" hidden="1" outlineLevel="1" x14ac:dyDescent="0.3">
      <c r="A2101" s="15">
        <v>2097</v>
      </c>
      <c r="B2101" s="44">
        <f t="shared" si="202"/>
        <v>282845.01250000001</v>
      </c>
      <c r="C2101" s="41">
        <f t="shared" si="200"/>
        <v>424.27</v>
      </c>
      <c r="D2101" s="41"/>
      <c r="E2101" s="41">
        <f t="shared" si="199"/>
        <v>424.27</v>
      </c>
      <c r="F2101" s="41">
        <f t="shared" si="201"/>
        <v>403.05649999999997</v>
      </c>
      <c r="G2101" s="41">
        <f t="shared" si="203"/>
        <v>0</v>
      </c>
      <c r="H2101" s="41">
        <f t="shared" si="204"/>
        <v>283248.06900000002</v>
      </c>
      <c r="I2101" s="45"/>
      <c r="J2101" s="46"/>
      <c r="K2101" s="45"/>
      <c r="M2101" s="162"/>
    </row>
    <row r="2102" spans="1:13" hidden="1" outlineLevel="1" x14ac:dyDescent="0.3">
      <c r="A2102" s="15">
        <v>2098</v>
      </c>
      <c r="B2102" s="44">
        <f t="shared" si="202"/>
        <v>283248.06900000002</v>
      </c>
      <c r="C2102" s="41">
        <f t="shared" si="200"/>
        <v>424.87</v>
      </c>
      <c r="D2102" s="41"/>
      <c r="E2102" s="41">
        <f t="shared" si="199"/>
        <v>424.87</v>
      </c>
      <c r="F2102" s="41">
        <f t="shared" si="201"/>
        <v>403.62649999999996</v>
      </c>
      <c r="G2102" s="41">
        <f t="shared" si="203"/>
        <v>0</v>
      </c>
      <c r="H2102" s="41">
        <f t="shared" si="204"/>
        <v>283651.69550000003</v>
      </c>
      <c r="I2102" s="45"/>
      <c r="J2102" s="46"/>
      <c r="K2102" s="45"/>
      <c r="M2102" s="162"/>
    </row>
    <row r="2103" spans="1:13" hidden="1" outlineLevel="1" x14ac:dyDescent="0.3">
      <c r="A2103" s="15">
        <v>2099</v>
      </c>
      <c r="B2103" s="44">
        <f t="shared" si="202"/>
        <v>283651.69550000003</v>
      </c>
      <c r="C2103" s="41">
        <f t="shared" si="200"/>
        <v>425.48</v>
      </c>
      <c r="D2103" s="41"/>
      <c r="E2103" s="41">
        <f t="shared" si="199"/>
        <v>425.48</v>
      </c>
      <c r="F2103" s="41">
        <f t="shared" si="201"/>
        <v>404.20600000000002</v>
      </c>
      <c r="G2103" s="41">
        <f t="shared" si="203"/>
        <v>0</v>
      </c>
      <c r="H2103" s="41">
        <f t="shared" si="204"/>
        <v>284055.90150000004</v>
      </c>
      <c r="I2103" s="45"/>
      <c r="J2103" s="46"/>
      <c r="K2103" s="45"/>
      <c r="M2103" s="162"/>
    </row>
    <row r="2104" spans="1:13" hidden="1" outlineLevel="1" x14ac:dyDescent="0.3">
      <c r="A2104" s="15">
        <v>2100</v>
      </c>
      <c r="B2104" s="44">
        <f t="shared" si="202"/>
        <v>284055.90150000004</v>
      </c>
      <c r="C2104" s="41">
        <f t="shared" si="200"/>
        <v>426.08</v>
      </c>
      <c r="D2104" s="41">
        <f>D34</f>
        <v>200</v>
      </c>
      <c r="E2104" s="41">
        <f t="shared" si="199"/>
        <v>426.08</v>
      </c>
      <c r="F2104" s="41">
        <f t="shared" si="201"/>
        <v>404.77599999999995</v>
      </c>
      <c r="G2104" s="41">
        <f t="shared" si="203"/>
        <v>0</v>
      </c>
      <c r="H2104" s="41">
        <f t="shared" si="204"/>
        <v>284650.67750000005</v>
      </c>
      <c r="I2104" s="47">
        <f>D2104+I2074</f>
        <v>24000</v>
      </c>
      <c r="J2104" s="41"/>
      <c r="K2104" s="45"/>
      <c r="M2104" s="162"/>
    </row>
    <row r="2105" spans="1:13" hidden="1" outlineLevel="1" x14ac:dyDescent="0.3">
      <c r="A2105" s="15">
        <v>2101</v>
      </c>
      <c r="B2105" s="44">
        <f t="shared" si="202"/>
        <v>284650.67750000005</v>
      </c>
      <c r="C2105" s="41">
        <f t="shared" si="200"/>
        <v>426.98</v>
      </c>
      <c r="D2105" s="41"/>
      <c r="E2105" s="41">
        <f t="shared" si="199"/>
        <v>426.98</v>
      </c>
      <c r="F2105" s="41">
        <f t="shared" si="201"/>
        <v>405.63099999999997</v>
      </c>
      <c r="G2105" s="41">
        <f t="shared" si="203"/>
        <v>0</v>
      </c>
      <c r="H2105" s="41">
        <f t="shared" si="204"/>
        <v>285056.30850000004</v>
      </c>
      <c r="I2105" s="45"/>
      <c r="J2105" s="46"/>
      <c r="K2105" s="45"/>
      <c r="M2105" s="162"/>
    </row>
    <row r="2106" spans="1:13" hidden="1" outlineLevel="1" x14ac:dyDescent="0.3">
      <c r="A2106" s="15">
        <v>2102</v>
      </c>
      <c r="B2106" s="44">
        <f t="shared" si="202"/>
        <v>285056.30850000004</v>
      </c>
      <c r="C2106" s="41">
        <f t="shared" si="200"/>
        <v>427.58</v>
      </c>
      <c r="D2106" s="41"/>
      <c r="E2106" s="41">
        <f t="shared" si="199"/>
        <v>427.58</v>
      </c>
      <c r="F2106" s="41">
        <f t="shared" si="201"/>
        <v>406.20099999999996</v>
      </c>
      <c r="G2106" s="41">
        <f t="shared" si="203"/>
        <v>0</v>
      </c>
      <c r="H2106" s="41">
        <f t="shared" si="204"/>
        <v>285462.50950000004</v>
      </c>
      <c r="I2106" s="45"/>
      <c r="J2106" s="46"/>
      <c r="K2106" s="45"/>
      <c r="M2106" s="162"/>
    </row>
    <row r="2107" spans="1:13" hidden="1" outlineLevel="1" x14ac:dyDescent="0.3">
      <c r="A2107" s="15">
        <v>2103</v>
      </c>
      <c r="B2107" s="44">
        <f t="shared" si="202"/>
        <v>285462.50950000004</v>
      </c>
      <c r="C2107" s="41">
        <f t="shared" si="200"/>
        <v>428.19</v>
      </c>
      <c r="D2107" s="41"/>
      <c r="E2107" s="41">
        <f t="shared" si="199"/>
        <v>428.19</v>
      </c>
      <c r="F2107" s="41">
        <f t="shared" si="201"/>
        <v>406.78049999999996</v>
      </c>
      <c r="G2107" s="41">
        <f t="shared" si="203"/>
        <v>0</v>
      </c>
      <c r="H2107" s="41">
        <f t="shared" si="204"/>
        <v>285869.29000000004</v>
      </c>
      <c r="I2107" s="45"/>
      <c r="J2107" s="46"/>
      <c r="K2107" s="45"/>
      <c r="M2107" s="162"/>
    </row>
    <row r="2108" spans="1:13" hidden="1" outlineLevel="1" x14ac:dyDescent="0.3">
      <c r="A2108" s="15">
        <v>2104</v>
      </c>
      <c r="B2108" s="44">
        <f t="shared" si="202"/>
        <v>285869.29000000004</v>
      </c>
      <c r="C2108" s="41">
        <f t="shared" si="200"/>
        <v>428.8</v>
      </c>
      <c r="D2108" s="41"/>
      <c r="E2108" s="41">
        <f t="shared" si="199"/>
        <v>428.8</v>
      </c>
      <c r="F2108" s="41">
        <f t="shared" si="201"/>
        <v>407.36</v>
      </c>
      <c r="G2108" s="41">
        <f t="shared" si="203"/>
        <v>0</v>
      </c>
      <c r="H2108" s="41">
        <f t="shared" si="204"/>
        <v>286276.65000000002</v>
      </c>
      <c r="I2108" s="45"/>
      <c r="J2108" s="46"/>
      <c r="K2108" s="45"/>
      <c r="M2108" s="162"/>
    </row>
    <row r="2109" spans="1:13" hidden="1" outlineLevel="1" x14ac:dyDescent="0.3">
      <c r="A2109" s="15">
        <v>2105</v>
      </c>
      <c r="B2109" s="44">
        <f t="shared" si="202"/>
        <v>286276.65000000002</v>
      </c>
      <c r="C2109" s="41">
        <f t="shared" si="200"/>
        <v>429.41</v>
      </c>
      <c r="D2109" s="41"/>
      <c r="E2109" s="41">
        <f t="shared" si="199"/>
        <v>429.41</v>
      </c>
      <c r="F2109" s="41">
        <f t="shared" si="201"/>
        <v>407.93950000000001</v>
      </c>
      <c r="G2109" s="41">
        <f t="shared" si="203"/>
        <v>0</v>
      </c>
      <c r="H2109" s="41">
        <f t="shared" si="204"/>
        <v>286684.5895</v>
      </c>
      <c r="I2109" s="45"/>
      <c r="J2109" s="46"/>
      <c r="K2109" s="45"/>
      <c r="M2109" s="162"/>
    </row>
    <row r="2110" spans="1:13" hidden="1" outlineLevel="1" x14ac:dyDescent="0.3">
      <c r="A2110" s="15">
        <v>2106</v>
      </c>
      <c r="B2110" s="44">
        <f t="shared" si="202"/>
        <v>286684.5895</v>
      </c>
      <c r="C2110" s="41">
        <f t="shared" si="200"/>
        <v>430.03</v>
      </c>
      <c r="D2110" s="41"/>
      <c r="E2110" s="41">
        <f t="shared" si="199"/>
        <v>430.03</v>
      </c>
      <c r="F2110" s="41">
        <f t="shared" si="201"/>
        <v>408.52849999999995</v>
      </c>
      <c r="G2110" s="41">
        <f t="shared" si="203"/>
        <v>0</v>
      </c>
      <c r="H2110" s="41">
        <f t="shared" si="204"/>
        <v>287093.11800000002</v>
      </c>
      <c r="I2110" s="45"/>
      <c r="J2110" s="46"/>
      <c r="K2110" s="45"/>
      <c r="M2110" s="162"/>
    </row>
    <row r="2111" spans="1:13" hidden="1" outlineLevel="1" x14ac:dyDescent="0.3">
      <c r="A2111" s="15">
        <v>2107</v>
      </c>
      <c r="B2111" s="44">
        <f t="shared" si="202"/>
        <v>287093.11800000002</v>
      </c>
      <c r="C2111" s="41">
        <f t="shared" si="200"/>
        <v>430.64</v>
      </c>
      <c r="D2111" s="41"/>
      <c r="E2111" s="41">
        <f t="shared" si="199"/>
        <v>430.64</v>
      </c>
      <c r="F2111" s="41">
        <f t="shared" si="201"/>
        <v>409.10799999999995</v>
      </c>
      <c r="G2111" s="41">
        <f t="shared" si="203"/>
        <v>0</v>
      </c>
      <c r="H2111" s="41">
        <f t="shared" si="204"/>
        <v>287502.22600000002</v>
      </c>
      <c r="I2111" s="45"/>
      <c r="J2111" s="46"/>
      <c r="K2111" s="45"/>
      <c r="M2111" s="162"/>
    </row>
    <row r="2112" spans="1:13" hidden="1" outlineLevel="1" x14ac:dyDescent="0.3">
      <c r="A2112" s="15">
        <v>2108</v>
      </c>
      <c r="B2112" s="44">
        <f t="shared" si="202"/>
        <v>287502.22600000002</v>
      </c>
      <c r="C2112" s="41">
        <f t="shared" si="200"/>
        <v>431.25</v>
      </c>
      <c r="D2112" s="41"/>
      <c r="E2112" s="41">
        <f t="shared" si="199"/>
        <v>431.25</v>
      </c>
      <c r="F2112" s="41">
        <f t="shared" si="201"/>
        <v>409.6875</v>
      </c>
      <c r="G2112" s="41">
        <f t="shared" si="203"/>
        <v>0</v>
      </c>
      <c r="H2112" s="41">
        <f t="shared" si="204"/>
        <v>287911.91350000002</v>
      </c>
      <c r="I2112" s="45"/>
      <c r="J2112" s="46"/>
      <c r="K2112" s="45"/>
      <c r="M2112" s="162"/>
    </row>
    <row r="2113" spans="1:13" hidden="1" outlineLevel="1" x14ac:dyDescent="0.3">
      <c r="A2113" s="15">
        <v>2109</v>
      </c>
      <c r="B2113" s="44">
        <f t="shared" si="202"/>
        <v>287911.91350000002</v>
      </c>
      <c r="C2113" s="41">
        <f t="shared" si="200"/>
        <v>431.87</v>
      </c>
      <c r="D2113" s="41"/>
      <c r="E2113" s="41">
        <f t="shared" si="199"/>
        <v>431.87</v>
      </c>
      <c r="F2113" s="41">
        <f t="shared" si="201"/>
        <v>410.2765</v>
      </c>
      <c r="G2113" s="41">
        <f t="shared" si="203"/>
        <v>0</v>
      </c>
      <c r="H2113" s="41">
        <f t="shared" si="204"/>
        <v>288322.19</v>
      </c>
      <c r="I2113" s="45"/>
      <c r="J2113" s="46"/>
      <c r="K2113" s="45"/>
      <c r="M2113" s="162"/>
    </row>
    <row r="2114" spans="1:13" hidden="1" outlineLevel="1" x14ac:dyDescent="0.3">
      <c r="A2114" s="15">
        <v>2110</v>
      </c>
      <c r="B2114" s="44">
        <f t="shared" si="202"/>
        <v>288322.19</v>
      </c>
      <c r="C2114" s="41">
        <f t="shared" si="200"/>
        <v>432.48</v>
      </c>
      <c r="D2114" s="41"/>
      <c r="E2114" s="41">
        <f t="shared" si="199"/>
        <v>432.48</v>
      </c>
      <c r="F2114" s="41">
        <f t="shared" si="201"/>
        <v>410.85599999999999</v>
      </c>
      <c r="G2114" s="41">
        <f t="shared" si="203"/>
        <v>0</v>
      </c>
      <c r="H2114" s="41">
        <f t="shared" si="204"/>
        <v>288733.04600000003</v>
      </c>
      <c r="I2114" s="45"/>
      <c r="J2114" s="46"/>
      <c r="K2114" s="45"/>
      <c r="M2114" s="162"/>
    </row>
    <row r="2115" spans="1:13" hidden="1" outlineLevel="1" x14ac:dyDescent="0.3">
      <c r="A2115" s="15">
        <v>2111</v>
      </c>
      <c r="B2115" s="44">
        <f t="shared" si="202"/>
        <v>288733.04600000003</v>
      </c>
      <c r="C2115" s="41">
        <f t="shared" si="200"/>
        <v>433.1</v>
      </c>
      <c r="D2115" s="41"/>
      <c r="E2115" s="41">
        <f t="shared" si="199"/>
        <v>433.1</v>
      </c>
      <c r="F2115" s="41">
        <f t="shared" si="201"/>
        <v>411.44499999999999</v>
      </c>
      <c r="G2115" s="41">
        <f t="shared" si="203"/>
        <v>0</v>
      </c>
      <c r="H2115" s="41">
        <f t="shared" si="204"/>
        <v>289144.49100000004</v>
      </c>
      <c r="I2115" s="45"/>
      <c r="J2115" s="46"/>
      <c r="K2115" s="45"/>
      <c r="M2115" s="162"/>
    </row>
    <row r="2116" spans="1:13" hidden="1" outlineLevel="1" x14ac:dyDescent="0.3">
      <c r="A2116" s="15">
        <v>2112</v>
      </c>
      <c r="B2116" s="44">
        <f t="shared" si="202"/>
        <v>289144.49100000004</v>
      </c>
      <c r="C2116" s="41">
        <f t="shared" si="200"/>
        <v>433.72</v>
      </c>
      <c r="D2116" s="41"/>
      <c r="E2116" s="41">
        <f t="shared" ref="E2116:E2179" si="205">C2116+G2115</f>
        <v>433.72</v>
      </c>
      <c r="F2116" s="41">
        <f t="shared" si="201"/>
        <v>412.03399999999999</v>
      </c>
      <c r="G2116" s="41">
        <f t="shared" si="203"/>
        <v>0</v>
      </c>
      <c r="H2116" s="41">
        <f t="shared" si="204"/>
        <v>289556.52500000002</v>
      </c>
      <c r="I2116" s="45"/>
      <c r="J2116" s="46"/>
      <c r="K2116" s="45"/>
      <c r="M2116" s="162"/>
    </row>
    <row r="2117" spans="1:13" hidden="1" outlineLevel="1" x14ac:dyDescent="0.3">
      <c r="A2117" s="15">
        <v>2113</v>
      </c>
      <c r="B2117" s="44">
        <f t="shared" si="202"/>
        <v>289556.52500000002</v>
      </c>
      <c r="C2117" s="41">
        <f t="shared" ref="C2117:C2180" si="206">ROUND(B2117*Ertrag/100,2)</f>
        <v>434.33</v>
      </c>
      <c r="D2117" s="41"/>
      <c r="E2117" s="41">
        <f t="shared" si="205"/>
        <v>434.33</v>
      </c>
      <c r="F2117" s="41">
        <f t="shared" ref="F2117:F2180" si="207">IF(E2117&lt;50,0,E2117*gebuehr)</f>
        <v>412.61349999999999</v>
      </c>
      <c r="G2117" s="41">
        <f t="shared" si="203"/>
        <v>0</v>
      </c>
      <c r="H2117" s="41">
        <f t="shared" si="204"/>
        <v>289969.1385</v>
      </c>
      <c r="I2117" s="45"/>
      <c r="J2117" s="46"/>
      <c r="K2117" s="45"/>
      <c r="M2117" s="162"/>
    </row>
    <row r="2118" spans="1:13" hidden="1" outlineLevel="1" x14ac:dyDescent="0.3">
      <c r="A2118" s="15">
        <v>2114</v>
      </c>
      <c r="B2118" s="44">
        <f t="shared" si="202"/>
        <v>289969.1385</v>
      </c>
      <c r="C2118" s="41">
        <f t="shared" si="206"/>
        <v>434.95</v>
      </c>
      <c r="D2118" s="41"/>
      <c r="E2118" s="41">
        <f t="shared" si="205"/>
        <v>434.95</v>
      </c>
      <c r="F2118" s="41">
        <f t="shared" si="207"/>
        <v>413.20249999999999</v>
      </c>
      <c r="G2118" s="41">
        <f t="shared" si="203"/>
        <v>0</v>
      </c>
      <c r="H2118" s="41">
        <f t="shared" si="204"/>
        <v>290382.34100000001</v>
      </c>
      <c r="I2118" s="45"/>
      <c r="J2118" s="46"/>
      <c r="K2118" s="45"/>
      <c r="M2118" s="162"/>
    </row>
    <row r="2119" spans="1:13" hidden="1" outlineLevel="1" x14ac:dyDescent="0.3">
      <c r="A2119" s="15">
        <v>2115</v>
      </c>
      <c r="B2119" s="44">
        <f t="shared" si="202"/>
        <v>290382.34100000001</v>
      </c>
      <c r="C2119" s="41">
        <f t="shared" si="206"/>
        <v>435.57</v>
      </c>
      <c r="D2119" s="41"/>
      <c r="E2119" s="41">
        <f t="shared" si="205"/>
        <v>435.57</v>
      </c>
      <c r="F2119" s="41">
        <f t="shared" si="207"/>
        <v>413.79149999999998</v>
      </c>
      <c r="G2119" s="41">
        <f t="shared" si="203"/>
        <v>0</v>
      </c>
      <c r="H2119" s="41">
        <f t="shared" si="204"/>
        <v>290796.13250000001</v>
      </c>
      <c r="I2119" s="45"/>
      <c r="J2119" s="46"/>
      <c r="K2119" s="45"/>
      <c r="M2119" s="162"/>
    </row>
    <row r="2120" spans="1:13" hidden="1" outlineLevel="1" x14ac:dyDescent="0.3">
      <c r="A2120" s="15">
        <v>2116</v>
      </c>
      <c r="B2120" s="44">
        <f t="shared" ref="B2120:B2183" si="208">H2119</f>
        <v>290796.13250000001</v>
      </c>
      <c r="C2120" s="41">
        <f t="shared" si="206"/>
        <v>436.19</v>
      </c>
      <c r="D2120" s="41"/>
      <c r="E2120" s="41">
        <f t="shared" si="205"/>
        <v>436.19</v>
      </c>
      <c r="F2120" s="41">
        <f t="shared" si="207"/>
        <v>414.38049999999998</v>
      </c>
      <c r="G2120" s="41">
        <f t="shared" si="203"/>
        <v>0</v>
      </c>
      <c r="H2120" s="41">
        <f t="shared" si="204"/>
        <v>291210.51300000004</v>
      </c>
      <c r="I2120" s="45"/>
      <c r="J2120" s="46"/>
      <c r="K2120" s="45"/>
      <c r="M2120" s="162"/>
    </row>
    <row r="2121" spans="1:13" hidden="1" outlineLevel="1" x14ac:dyDescent="0.3">
      <c r="A2121" s="15">
        <v>2117</v>
      </c>
      <c r="B2121" s="44">
        <f t="shared" si="208"/>
        <v>291210.51300000004</v>
      </c>
      <c r="C2121" s="41">
        <f t="shared" si="206"/>
        <v>436.82</v>
      </c>
      <c r="D2121" s="41"/>
      <c r="E2121" s="41">
        <f t="shared" si="205"/>
        <v>436.82</v>
      </c>
      <c r="F2121" s="41">
        <f t="shared" si="207"/>
        <v>414.97899999999998</v>
      </c>
      <c r="G2121" s="41">
        <f t="shared" si="203"/>
        <v>0</v>
      </c>
      <c r="H2121" s="41">
        <f t="shared" si="204"/>
        <v>291625.49200000003</v>
      </c>
      <c r="I2121" s="45"/>
      <c r="J2121" s="46"/>
      <c r="K2121" s="45"/>
      <c r="M2121" s="162"/>
    </row>
    <row r="2122" spans="1:13" hidden="1" outlineLevel="1" x14ac:dyDescent="0.3">
      <c r="A2122" s="15">
        <v>2118</v>
      </c>
      <c r="B2122" s="44">
        <f t="shared" si="208"/>
        <v>291625.49200000003</v>
      </c>
      <c r="C2122" s="41">
        <f t="shared" si="206"/>
        <v>437.44</v>
      </c>
      <c r="D2122" s="41"/>
      <c r="E2122" s="41">
        <f t="shared" si="205"/>
        <v>437.44</v>
      </c>
      <c r="F2122" s="41">
        <f t="shared" si="207"/>
        <v>415.56799999999998</v>
      </c>
      <c r="G2122" s="41">
        <f t="shared" si="203"/>
        <v>0</v>
      </c>
      <c r="H2122" s="41">
        <f t="shared" si="204"/>
        <v>292041.06000000006</v>
      </c>
      <c r="I2122" s="45"/>
      <c r="J2122" s="46"/>
      <c r="K2122" s="45"/>
      <c r="M2122" s="162"/>
    </row>
    <row r="2123" spans="1:13" hidden="1" outlineLevel="1" x14ac:dyDescent="0.3">
      <c r="A2123" s="15">
        <v>2119</v>
      </c>
      <c r="B2123" s="44">
        <f t="shared" si="208"/>
        <v>292041.06000000006</v>
      </c>
      <c r="C2123" s="41">
        <f t="shared" si="206"/>
        <v>438.06</v>
      </c>
      <c r="D2123" s="41"/>
      <c r="E2123" s="41">
        <f t="shared" si="205"/>
        <v>438.06</v>
      </c>
      <c r="F2123" s="41">
        <f t="shared" si="207"/>
        <v>416.15699999999998</v>
      </c>
      <c r="G2123" s="41">
        <f t="shared" si="203"/>
        <v>0</v>
      </c>
      <c r="H2123" s="41">
        <f t="shared" si="204"/>
        <v>292457.21700000006</v>
      </c>
      <c r="I2123" s="45"/>
      <c r="J2123" s="46"/>
      <c r="K2123" s="45"/>
      <c r="M2123" s="162"/>
    </row>
    <row r="2124" spans="1:13" hidden="1" outlineLevel="1" x14ac:dyDescent="0.3">
      <c r="A2124" s="15">
        <v>2120</v>
      </c>
      <c r="B2124" s="44">
        <f t="shared" si="208"/>
        <v>292457.21700000006</v>
      </c>
      <c r="C2124" s="41">
        <f t="shared" si="206"/>
        <v>438.69</v>
      </c>
      <c r="D2124" s="41"/>
      <c r="E2124" s="41">
        <f t="shared" si="205"/>
        <v>438.69</v>
      </c>
      <c r="F2124" s="41">
        <f t="shared" si="207"/>
        <v>416.75549999999998</v>
      </c>
      <c r="G2124" s="41">
        <f t="shared" si="203"/>
        <v>0</v>
      </c>
      <c r="H2124" s="41">
        <f t="shared" si="204"/>
        <v>292873.97250000009</v>
      </c>
      <c r="I2124" s="45"/>
      <c r="J2124" s="46"/>
      <c r="K2124" s="45"/>
      <c r="M2124" s="162"/>
    </row>
    <row r="2125" spans="1:13" hidden="1" outlineLevel="1" x14ac:dyDescent="0.3">
      <c r="A2125" s="15">
        <v>2121</v>
      </c>
      <c r="B2125" s="44">
        <f t="shared" si="208"/>
        <v>292873.97250000009</v>
      </c>
      <c r="C2125" s="41">
        <f t="shared" si="206"/>
        <v>439.31</v>
      </c>
      <c r="D2125" s="41"/>
      <c r="E2125" s="41">
        <f t="shared" si="205"/>
        <v>439.31</v>
      </c>
      <c r="F2125" s="41">
        <f t="shared" si="207"/>
        <v>417.34449999999998</v>
      </c>
      <c r="G2125" s="41">
        <f t="shared" si="203"/>
        <v>0</v>
      </c>
      <c r="H2125" s="41">
        <f t="shared" si="204"/>
        <v>293291.3170000001</v>
      </c>
      <c r="I2125" s="45"/>
      <c r="J2125" s="46"/>
      <c r="K2125" s="45"/>
      <c r="M2125" s="162"/>
    </row>
    <row r="2126" spans="1:13" hidden="1" outlineLevel="1" x14ac:dyDescent="0.3">
      <c r="A2126" s="15">
        <v>2122</v>
      </c>
      <c r="B2126" s="44">
        <f t="shared" si="208"/>
        <v>293291.3170000001</v>
      </c>
      <c r="C2126" s="41">
        <f t="shared" si="206"/>
        <v>439.94</v>
      </c>
      <c r="D2126" s="41"/>
      <c r="E2126" s="41">
        <f t="shared" si="205"/>
        <v>439.94</v>
      </c>
      <c r="F2126" s="41">
        <f t="shared" si="207"/>
        <v>417.94299999999998</v>
      </c>
      <c r="G2126" s="41">
        <f t="shared" si="203"/>
        <v>0</v>
      </c>
      <c r="H2126" s="41">
        <f t="shared" si="204"/>
        <v>293709.26000000013</v>
      </c>
      <c r="I2126" s="45"/>
      <c r="J2126" s="46"/>
      <c r="K2126" s="45"/>
      <c r="M2126" s="162"/>
    </row>
    <row r="2127" spans="1:13" hidden="1" outlineLevel="1" x14ac:dyDescent="0.3">
      <c r="A2127" s="15">
        <v>2123</v>
      </c>
      <c r="B2127" s="44">
        <f t="shared" si="208"/>
        <v>293709.26000000013</v>
      </c>
      <c r="C2127" s="41">
        <f t="shared" si="206"/>
        <v>440.56</v>
      </c>
      <c r="D2127" s="41"/>
      <c r="E2127" s="41">
        <f t="shared" si="205"/>
        <v>440.56</v>
      </c>
      <c r="F2127" s="41">
        <f t="shared" si="207"/>
        <v>418.53199999999998</v>
      </c>
      <c r="G2127" s="41">
        <f t="shared" si="203"/>
        <v>0</v>
      </c>
      <c r="H2127" s="41">
        <f t="shared" si="204"/>
        <v>294127.79200000013</v>
      </c>
      <c r="I2127" s="45"/>
      <c r="J2127" s="46"/>
      <c r="K2127" s="45"/>
      <c r="M2127" s="162"/>
    </row>
    <row r="2128" spans="1:13" hidden="1" outlineLevel="1" x14ac:dyDescent="0.3">
      <c r="A2128" s="15">
        <v>2124</v>
      </c>
      <c r="B2128" s="44">
        <f t="shared" si="208"/>
        <v>294127.79200000013</v>
      </c>
      <c r="C2128" s="41">
        <f t="shared" si="206"/>
        <v>441.19</v>
      </c>
      <c r="D2128" s="41"/>
      <c r="E2128" s="41">
        <f t="shared" si="205"/>
        <v>441.19</v>
      </c>
      <c r="F2128" s="41">
        <f t="shared" si="207"/>
        <v>419.13049999999998</v>
      </c>
      <c r="G2128" s="41">
        <f t="shared" si="203"/>
        <v>0</v>
      </c>
      <c r="H2128" s="41">
        <f t="shared" si="204"/>
        <v>294546.92250000016</v>
      </c>
      <c r="I2128" s="45"/>
      <c r="J2128" s="46"/>
      <c r="K2128" s="45"/>
      <c r="M2128" s="162"/>
    </row>
    <row r="2129" spans="1:13" hidden="1" outlineLevel="1" x14ac:dyDescent="0.3">
      <c r="A2129" s="15">
        <v>2125</v>
      </c>
      <c r="B2129" s="44">
        <f t="shared" si="208"/>
        <v>294546.92250000016</v>
      </c>
      <c r="C2129" s="41">
        <f t="shared" si="206"/>
        <v>441.82</v>
      </c>
      <c r="D2129" s="41"/>
      <c r="E2129" s="41">
        <f t="shared" si="205"/>
        <v>441.82</v>
      </c>
      <c r="F2129" s="41">
        <f t="shared" si="207"/>
        <v>419.72899999999998</v>
      </c>
      <c r="G2129" s="41">
        <f t="shared" si="203"/>
        <v>0</v>
      </c>
      <c r="H2129" s="41">
        <f t="shared" si="204"/>
        <v>294966.65150000015</v>
      </c>
      <c r="I2129" s="45"/>
      <c r="J2129" s="46"/>
      <c r="K2129" s="45"/>
      <c r="M2129" s="162"/>
    </row>
    <row r="2130" spans="1:13" hidden="1" outlineLevel="1" x14ac:dyDescent="0.3">
      <c r="A2130" s="15">
        <v>2126</v>
      </c>
      <c r="B2130" s="44">
        <f t="shared" si="208"/>
        <v>294966.65150000015</v>
      </c>
      <c r="C2130" s="41">
        <f t="shared" si="206"/>
        <v>442.45</v>
      </c>
      <c r="D2130" s="41"/>
      <c r="E2130" s="41">
        <f t="shared" si="205"/>
        <v>442.45</v>
      </c>
      <c r="F2130" s="41">
        <f t="shared" si="207"/>
        <v>420.32749999999999</v>
      </c>
      <c r="G2130" s="41">
        <f t="shared" si="203"/>
        <v>0</v>
      </c>
      <c r="H2130" s="41">
        <f t="shared" si="204"/>
        <v>295386.97900000017</v>
      </c>
      <c r="I2130" s="45"/>
      <c r="J2130" s="46"/>
      <c r="K2130" s="45"/>
      <c r="M2130" s="162"/>
    </row>
    <row r="2131" spans="1:13" hidden="1" outlineLevel="1" x14ac:dyDescent="0.3">
      <c r="A2131" s="15">
        <v>2127</v>
      </c>
      <c r="B2131" s="44">
        <f t="shared" si="208"/>
        <v>295386.97900000017</v>
      </c>
      <c r="C2131" s="41">
        <f t="shared" si="206"/>
        <v>443.08</v>
      </c>
      <c r="D2131" s="41"/>
      <c r="E2131" s="41">
        <f t="shared" si="205"/>
        <v>443.08</v>
      </c>
      <c r="F2131" s="41">
        <f t="shared" si="207"/>
        <v>420.92599999999999</v>
      </c>
      <c r="G2131" s="41">
        <f t="shared" si="203"/>
        <v>0</v>
      </c>
      <c r="H2131" s="41">
        <f t="shared" si="204"/>
        <v>295807.90500000014</v>
      </c>
      <c r="I2131" s="45"/>
      <c r="J2131" s="46"/>
      <c r="K2131" s="45"/>
      <c r="M2131" s="162"/>
    </row>
    <row r="2132" spans="1:13" hidden="1" outlineLevel="1" x14ac:dyDescent="0.3">
      <c r="A2132" s="15">
        <v>2128</v>
      </c>
      <c r="B2132" s="44">
        <f t="shared" si="208"/>
        <v>295807.90500000014</v>
      </c>
      <c r="C2132" s="41">
        <f t="shared" si="206"/>
        <v>443.71</v>
      </c>
      <c r="D2132" s="41"/>
      <c r="E2132" s="41">
        <f t="shared" si="205"/>
        <v>443.71</v>
      </c>
      <c r="F2132" s="41">
        <f t="shared" si="207"/>
        <v>421.52449999999999</v>
      </c>
      <c r="G2132" s="41">
        <f t="shared" si="203"/>
        <v>0</v>
      </c>
      <c r="H2132" s="41">
        <f t="shared" si="204"/>
        <v>296229.42950000014</v>
      </c>
      <c r="I2132" s="45"/>
      <c r="J2132" s="46"/>
      <c r="K2132" s="45"/>
      <c r="M2132" s="162"/>
    </row>
    <row r="2133" spans="1:13" hidden="1" outlineLevel="1" x14ac:dyDescent="0.3">
      <c r="A2133" s="15">
        <v>2129</v>
      </c>
      <c r="B2133" s="44">
        <f t="shared" si="208"/>
        <v>296229.42950000014</v>
      </c>
      <c r="C2133" s="41">
        <f t="shared" si="206"/>
        <v>444.34</v>
      </c>
      <c r="D2133" s="41"/>
      <c r="E2133" s="41">
        <f t="shared" si="205"/>
        <v>444.34</v>
      </c>
      <c r="F2133" s="41">
        <f t="shared" si="207"/>
        <v>422.12299999999993</v>
      </c>
      <c r="G2133" s="41">
        <f t="shared" si="203"/>
        <v>0</v>
      </c>
      <c r="H2133" s="41">
        <f t="shared" si="204"/>
        <v>296651.55250000017</v>
      </c>
      <c r="I2133" s="45"/>
      <c r="J2133" s="46"/>
      <c r="K2133" s="45"/>
      <c r="M2133" s="162"/>
    </row>
    <row r="2134" spans="1:13" hidden="1" outlineLevel="1" x14ac:dyDescent="0.3">
      <c r="A2134" s="15">
        <v>2130</v>
      </c>
      <c r="B2134" s="44">
        <f t="shared" si="208"/>
        <v>296651.55250000017</v>
      </c>
      <c r="C2134" s="41">
        <f t="shared" si="206"/>
        <v>444.98</v>
      </c>
      <c r="D2134" s="41">
        <f>D64</f>
        <v>200</v>
      </c>
      <c r="E2134" s="41">
        <f t="shared" si="205"/>
        <v>444.98</v>
      </c>
      <c r="F2134" s="41">
        <f t="shared" si="207"/>
        <v>422.73099999999999</v>
      </c>
      <c r="G2134" s="41">
        <f t="shared" si="203"/>
        <v>0</v>
      </c>
      <c r="H2134" s="41">
        <f t="shared" si="204"/>
        <v>297264.28350000019</v>
      </c>
      <c r="I2134" s="47">
        <f>D2134+I2104</f>
        <v>24200</v>
      </c>
      <c r="J2134" s="41"/>
      <c r="K2134" s="45"/>
      <c r="M2134" s="162"/>
    </row>
    <row r="2135" spans="1:13" hidden="1" outlineLevel="1" x14ac:dyDescent="0.3">
      <c r="A2135" s="15">
        <v>2131</v>
      </c>
      <c r="B2135" s="44">
        <f t="shared" si="208"/>
        <v>297264.28350000019</v>
      </c>
      <c r="C2135" s="41">
        <f t="shared" si="206"/>
        <v>445.9</v>
      </c>
      <c r="D2135" s="41"/>
      <c r="E2135" s="41">
        <f t="shared" si="205"/>
        <v>445.9</v>
      </c>
      <c r="F2135" s="41">
        <f t="shared" si="207"/>
        <v>423.60499999999996</v>
      </c>
      <c r="G2135" s="41">
        <f t="shared" si="203"/>
        <v>0</v>
      </c>
      <c r="H2135" s="41">
        <f t="shared" si="204"/>
        <v>297687.88850000018</v>
      </c>
      <c r="I2135" s="45"/>
      <c r="J2135" s="46"/>
      <c r="K2135" s="45"/>
      <c r="M2135" s="162"/>
    </row>
    <row r="2136" spans="1:13" hidden="1" outlineLevel="1" x14ac:dyDescent="0.3">
      <c r="A2136" s="15">
        <v>2132</v>
      </c>
      <c r="B2136" s="44">
        <f t="shared" si="208"/>
        <v>297687.88850000018</v>
      </c>
      <c r="C2136" s="41">
        <f t="shared" si="206"/>
        <v>446.53</v>
      </c>
      <c r="D2136" s="41"/>
      <c r="E2136" s="41">
        <f t="shared" si="205"/>
        <v>446.53</v>
      </c>
      <c r="F2136" s="41">
        <f t="shared" si="207"/>
        <v>424.20349999999996</v>
      </c>
      <c r="G2136" s="41">
        <f t="shared" ref="G2136:G2194" si="209">IF(F2136&gt;0,0,E2136-F2136)</f>
        <v>0</v>
      </c>
      <c r="H2136" s="41">
        <f t="shared" si="204"/>
        <v>298112.09200000018</v>
      </c>
      <c r="I2136" s="45"/>
      <c r="J2136" s="46"/>
      <c r="K2136" s="45"/>
      <c r="M2136" s="162"/>
    </row>
    <row r="2137" spans="1:13" hidden="1" outlineLevel="1" x14ac:dyDescent="0.3">
      <c r="A2137" s="15">
        <v>2133</v>
      </c>
      <c r="B2137" s="44">
        <f t="shared" si="208"/>
        <v>298112.09200000018</v>
      </c>
      <c r="C2137" s="41">
        <f t="shared" si="206"/>
        <v>447.17</v>
      </c>
      <c r="D2137" s="41"/>
      <c r="E2137" s="41">
        <f t="shared" si="205"/>
        <v>447.17</v>
      </c>
      <c r="F2137" s="41">
        <f t="shared" si="207"/>
        <v>424.81150000000002</v>
      </c>
      <c r="G2137" s="41">
        <f t="shared" si="209"/>
        <v>0</v>
      </c>
      <c r="H2137" s="41">
        <f t="shared" si="204"/>
        <v>298536.90350000019</v>
      </c>
      <c r="I2137" s="45"/>
      <c r="J2137" s="46"/>
      <c r="K2137" s="45"/>
      <c r="M2137" s="162"/>
    </row>
    <row r="2138" spans="1:13" hidden="1" outlineLevel="1" x14ac:dyDescent="0.3">
      <c r="A2138" s="15">
        <v>2134</v>
      </c>
      <c r="B2138" s="44">
        <f t="shared" si="208"/>
        <v>298536.90350000019</v>
      </c>
      <c r="C2138" s="41">
        <f t="shared" si="206"/>
        <v>447.81</v>
      </c>
      <c r="D2138" s="41"/>
      <c r="E2138" s="41">
        <f t="shared" si="205"/>
        <v>447.81</v>
      </c>
      <c r="F2138" s="41">
        <f t="shared" si="207"/>
        <v>425.41949999999997</v>
      </c>
      <c r="G2138" s="41">
        <f t="shared" si="209"/>
        <v>0</v>
      </c>
      <c r="H2138" s="41">
        <f t="shared" si="204"/>
        <v>298962.32300000021</v>
      </c>
      <c r="I2138" s="45"/>
      <c r="J2138" s="46"/>
      <c r="K2138" s="45"/>
      <c r="M2138" s="162"/>
    </row>
    <row r="2139" spans="1:13" hidden="1" outlineLevel="1" x14ac:dyDescent="0.3">
      <c r="A2139" s="15">
        <v>2135</v>
      </c>
      <c r="B2139" s="44">
        <f t="shared" si="208"/>
        <v>298962.32300000021</v>
      </c>
      <c r="C2139" s="41">
        <f t="shared" si="206"/>
        <v>448.44</v>
      </c>
      <c r="D2139" s="41"/>
      <c r="E2139" s="41">
        <f t="shared" si="205"/>
        <v>448.44</v>
      </c>
      <c r="F2139" s="41">
        <f t="shared" si="207"/>
        <v>426.01799999999997</v>
      </c>
      <c r="G2139" s="41">
        <f t="shared" si="209"/>
        <v>0</v>
      </c>
      <c r="H2139" s="41">
        <f t="shared" si="204"/>
        <v>299388.34100000019</v>
      </c>
      <c r="I2139" s="45"/>
      <c r="J2139" s="46"/>
      <c r="K2139" s="45"/>
      <c r="M2139" s="162"/>
    </row>
    <row r="2140" spans="1:13" hidden="1" outlineLevel="1" x14ac:dyDescent="0.3">
      <c r="A2140" s="15">
        <v>2136</v>
      </c>
      <c r="B2140" s="44">
        <f t="shared" si="208"/>
        <v>299388.34100000019</v>
      </c>
      <c r="C2140" s="41">
        <f t="shared" si="206"/>
        <v>449.08</v>
      </c>
      <c r="D2140" s="41"/>
      <c r="E2140" s="41">
        <f t="shared" si="205"/>
        <v>449.08</v>
      </c>
      <c r="F2140" s="41">
        <f t="shared" si="207"/>
        <v>426.62599999999998</v>
      </c>
      <c r="G2140" s="41">
        <f t="shared" si="209"/>
        <v>0</v>
      </c>
      <c r="H2140" s="41">
        <f t="shared" si="204"/>
        <v>299814.96700000018</v>
      </c>
      <c r="I2140" s="45"/>
      <c r="J2140" s="46"/>
      <c r="K2140" s="45"/>
      <c r="M2140" s="162"/>
    </row>
    <row r="2141" spans="1:13" hidden="1" outlineLevel="1" x14ac:dyDescent="0.3">
      <c r="A2141" s="15">
        <v>2137</v>
      </c>
      <c r="B2141" s="44">
        <f t="shared" si="208"/>
        <v>299814.96700000018</v>
      </c>
      <c r="C2141" s="41">
        <f t="shared" si="206"/>
        <v>449.72</v>
      </c>
      <c r="D2141" s="41"/>
      <c r="E2141" s="41">
        <f t="shared" si="205"/>
        <v>449.72</v>
      </c>
      <c r="F2141" s="41">
        <f t="shared" si="207"/>
        <v>427.23399999999998</v>
      </c>
      <c r="G2141" s="41">
        <f t="shared" si="209"/>
        <v>0</v>
      </c>
      <c r="H2141" s="41">
        <f t="shared" si="204"/>
        <v>300242.20100000018</v>
      </c>
      <c r="I2141" s="45"/>
      <c r="J2141" s="46"/>
      <c r="K2141" s="45"/>
      <c r="M2141" s="162"/>
    </row>
    <row r="2142" spans="1:13" hidden="1" outlineLevel="1" x14ac:dyDescent="0.3">
      <c r="A2142" s="15">
        <v>2138</v>
      </c>
      <c r="B2142" s="44">
        <f t="shared" si="208"/>
        <v>300242.20100000018</v>
      </c>
      <c r="C2142" s="41">
        <f t="shared" si="206"/>
        <v>450.36</v>
      </c>
      <c r="D2142" s="41"/>
      <c r="E2142" s="41">
        <f t="shared" si="205"/>
        <v>450.36</v>
      </c>
      <c r="F2142" s="41">
        <f t="shared" si="207"/>
        <v>427.84199999999998</v>
      </c>
      <c r="G2142" s="41">
        <f t="shared" si="209"/>
        <v>0</v>
      </c>
      <c r="H2142" s="41">
        <f t="shared" si="204"/>
        <v>300670.04300000018</v>
      </c>
      <c r="I2142" s="45"/>
      <c r="J2142" s="46"/>
      <c r="K2142" s="45"/>
      <c r="M2142" s="162"/>
    </row>
    <row r="2143" spans="1:13" hidden="1" outlineLevel="1" x14ac:dyDescent="0.3">
      <c r="A2143" s="15">
        <v>2139</v>
      </c>
      <c r="B2143" s="44">
        <f t="shared" si="208"/>
        <v>300670.04300000018</v>
      </c>
      <c r="C2143" s="41">
        <f t="shared" si="206"/>
        <v>451.01</v>
      </c>
      <c r="D2143" s="41"/>
      <c r="E2143" s="41">
        <f t="shared" si="205"/>
        <v>451.01</v>
      </c>
      <c r="F2143" s="41">
        <f t="shared" si="207"/>
        <v>428.45949999999999</v>
      </c>
      <c r="G2143" s="41">
        <f t="shared" si="209"/>
        <v>0</v>
      </c>
      <c r="H2143" s="41">
        <f t="shared" si="204"/>
        <v>301098.50250000018</v>
      </c>
      <c r="I2143" s="45"/>
      <c r="J2143" s="46"/>
      <c r="K2143" s="45"/>
      <c r="M2143" s="162"/>
    </row>
    <row r="2144" spans="1:13" hidden="1" outlineLevel="1" x14ac:dyDescent="0.3">
      <c r="A2144" s="15">
        <v>2140</v>
      </c>
      <c r="B2144" s="44">
        <f t="shared" si="208"/>
        <v>301098.50250000018</v>
      </c>
      <c r="C2144" s="41">
        <f t="shared" si="206"/>
        <v>451.65</v>
      </c>
      <c r="D2144" s="41"/>
      <c r="E2144" s="41">
        <f t="shared" si="205"/>
        <v>451.65</v>
      </c>
      <c r="F2144" s="41">
        <f t="shared" si="207"/>
        <v>429.06749999999994</v>
      </c>
      <c r="G2144" s="41">
        <f t="shared" si="209"/>
        <v>0</v>
      </c>
      <c r="H2144" s="41">
        <f t="shared" si="204"/>
        <v>301527.57000000018</v>
      </c>
      <c r="I2144" s="45"/>
      <c r="J2144" s="46"/>
      <c r="K2144" s="45"/>
      <c r="M2144" s="162"/>
    </row>
    <row r="2145" spans="1:13" hidden="1" outlineLevel="1" x14ac:dyDescent="0.3">
      <c r="A2145" s="15">
        <v>2141</v>
      </c>
      <c r="B2145" s="44">
        <f t="shared" si="208"/>
        <v>301527.57000000018</v>
      </c>
      <c r="C2145" s="41">
        <f t="shared" si="206"/>
        <v>452.29</v>
      </c>
      <c r="D2145" s="41"/>
      <c r="E2145" s="41">
        <f t="shared" si="205"/>
        <v>452.29</v>
      </c>
      <c r="F2145" s="41">
        <f t="shared" si="207"/>
        <v>429.6755</v>
      </c>
      <c r="G2145" s="41">
        <f t="shared" si="209"/>
        <v>0</v>
      </c>
      <c r="H2145" s="41">
        <f t="shared" si="204"/>
        <v>301957.24550000019</v>
      </c>
      <c r="I2145" s="45"/>
      <c r="J2145" s="46"/>
      <c r="K2145" s="45"/>
      <c r="M2145" s="162"/>
    </row>
    <row r="2146" spans="1:13" hidden="1" outlineLevel="1" x14ac:dyDescent="0.3">
      <c r="A2146" s="15">
        <v>2142</v>
      </c>
      <c r="B2146" s="44">
        <f t="shared" si="208"/>
        <v>301957.24550000019</v>
      </c>
      <c r="C2146" s="41">
        <f t="shared" si="206"/>
        <v>452.94</v>
      </c>
      <c r="D2146" s="41"/>
      <c r="E2146" s="41">
        <f t="shared" si="205"/>
        <v>452.94</v>
      </c>
      <c r="F2146" s="41">
        <f t="shared" si="207"/>
        <v>430.29299999999995</v>
      </c>
      <c r="G2146" s="41">
        <f t="shared" si="209"/>
        <v>0</v>
      </c>
      <c r="H2146" s="41">
        <f t="shared" ref="H2146:H2194" si="210">B2146+F2146+(D2146*gebuehr)</f>
        <v>302387.5385000002</v>
      </c>
      <c r="I2146" s="45"/>
      <c r="J2146" s="46"/>
      <c r="K2146" s="45"/>
      <c r="M2146" s="162"/>
    </row>
    <row r="2147" spans="1:13" hidden="1" outlineLevel="1" x14ac:dyDescent="0.3">
      <c r="A2147" s="15">
        <v>2143</v>
      </c>
      <c r="B2147" s="44">
        <f t="shared" si="208"/>
        <v>302387.5385000002</v>
      </c>
      <c r="C2147" s="41">
        <f t="shared" si="206"/>
        <v>453.58</v>
      </c>
      <c r="D2147" s="41"/>
      <c r="E2147" s="41">
        <f t="shared" si="205"/>
        <v>453.58</v>
      </c>
      <c r="F2147" s="41">
        <f t="shared" si="207"/>
        <v>430.90099999999995</v>
      </c>
      <c r="G2147" s="41">
        <f t="shared" si="209"/>
        <v>0</v>
      </c>
      <c r="H2147" s="41">
        <f t="shared" si="210"/>
        <v>302818.43950000021</v>
      </c>
      <c r="I2147" s="45"/>
      <c r="J2147" s="46"/>
      <c r="K2147" s="45"/>
      <c r="M2147" s="162"/>
    </row>
    <row r="2148" spans="1:13" hidden="1" outlineLevel="1" x14ac:dyDescent="0.3">
      <c r="A2148" s="15">
        <v>2144</v>
      </c>
      <c r="B2148" s="44">
        <f t="shared" si="208"/>
        <v>302818.43950000021</v>
      </c>
      <c r="C2148" s="41">
        <f t="shared" si="206"/>
        <v>454.23</v>
      </c>
      <c r="D2148" s="41"/>
      <c r="E2148" s="41">
        <f t="shared" si="205"/>
        <v>454.23</v>
      </c>
      <c r="F2148" s="41">
        <f t="shared" si="207"/>
        <v>431.51850000000002</v>
      </c>
      <c r="G2148" s="41">
        <f t="shared" si="209"/>
        <v>0</v>
      </c>
      <c r="H2148" s="41">
        <f t="shared" si="210"/>
        <v>303249.95800000022</v>
      </c>
      <c r="I2148" s="45"/>
      <c r="J2148" s="46"/>
      <c r="K2148" s="45"/>
      <c r="M2148" s="162"/>
    </row>
    <row r="2149" spans="1:13" hidden="1" outlineLevel="1" x14ac:dyDescent="0.3">
      <c r="A2149" s="15">
        <v>2145</v>
      </c>
      <c r="B2149" s="44">
        <f t="shared" si="208"/>
        <v>303249.95800000022</v>
      </c>
      <c r="C2149" s="41">
        <f t="shared" si="206"/>
        <v>454.87</v>
      </c>
      <c r="D2149" s="41"/>
      <c r="E2149" s="41">
        <f t="shared" si="205"/>
        <v>454.87</v>
      </c>
      <c r="F2149" s="41">
        <f t="shared" si="207"/>
        <v>432.12649999999996</v>
      </c>
      <c r="G2149" s="41">
        <f t="shared" si="209"/>
        <v>0</v>
      </c>
      <c r="H2149" s="41">
        <f t="shared" si="210"/>
        <v>303682.08450000023</v>
      </c>
      <c r="I2149" s="45"/>
      <c r="J2149" s="46"/>
      <c r="K2149" s="45"/>
      <c r="M2149" s="162"/>
    </row>
    <row r="2150" spans="1:13" hidden="1" outlineLevel="1" x14ac:dyDescent="0.3">
      <c r="A2150" s="15">
        <v>2146</v>
      </c>
      <c r="B2150" s="44">
        <f t="shared" si="208"/>
        <v>303682.08450000023</v>
      </c>
      <c r="C2150" s="41">
        <f t="shared" si="206"/>
        <v>455.52</v>
      </c>
      <c r="D2150" s="41"/>
      <c r="E2150" s="41">
        <f t="shared" si="205"/>
        <v>455.52</v>
      </c>
      <c r="F2150" s="41">
        <f t="shared" si="207"/>
        <v>432.74399999999997</v>
      </c>
      <c r="G2150" s="41">
        <f t="shared" si="209"/>
        <v>0</v>
      </c>
      <c r="H2150" s="41">
        <f t="shared" si="210"/>
        <v>304114.82850000024</v>
      </c>
      <c r="I2150" s="45"/>
      <c r="J2150" s="46"/>
      <c r="K2150" s="45"/>
      <c r="M2150" s="162"/>
    </row>
    <row r="2151" spans="1:13" hidden="1" outlineLevel="1" x14ac:dyDescent="0.3">
      <c r="A2151" s="15">
        <v>2147</v>
      </c>
      <c r="B2151" s="44">
        <f t="shared" si="208"/>
        <v>304114.82850000024</v>
      </c>
      <c r="C2151" s="41">
        <f t="shared" si="206"/>
        <v>456.17</v>
      </c>
      <c r="D2151" s="41"/>
      <c r="E2151" s="41">
        <f t="shared" si="205"/>
        <v>456.17</v>
      </c>
      <c r="F2151" s="41">
        <f t="shared" si="207"/>
        <v>433.36149999999998</v>
      </c>
      <c r="G2151" s="41">
        <f t="shared" si="209"/>
        <v>0</v>
      </c>
      <c r="H2151" s="41">
        <f t="shared" si="210"/>
        <v>304548.19000000024</v>
      </c>
      <c r="I2151" s="45"/>
      <c r="J2151" s="46"/>
      <c r="K2151" s="45"/>
      <c r="M2151" s="162"/>
    </row>
    <row r="2152" spans="1:13" hidden="1" outlineLevel="1" x14ac:dyDescent="0.3">
      <c r="A2152" s="15">
        <v>2148</v>
      </c>
      <c r="B2152" s="44">
        <f t="shared" si="208"/>
        <v>304548.19000000024</v>
      </c>
      <c r="C2152" s="41">
        <f t="shared" si="206"/>
        <v>456.82</v>
      </c>
      <c r="D2152" s="41"/>
      <c r="E2152" s="41">
        <f t="shared" si="205"/>
        <v>456.82</v>
      </c>
      <c r="F2152" s="41">
        <f t="shared" si="207"/>
        <v>433.97899999999998</v>
      </c>
      <c r="G2152" s="41">
        <f t="shared" si="209"/>
        <v>0</v>
      </c>
      <c r="H2152" s="41">
        <f t="shared" si="210"/>
        <v>304982.16900000023</v>
      </c>
      <c r="I2152" s="45"/>
      <c r="J2152" s="46"/>
      <c r="K2152" s="45"/>
      <c r="M2152" s="162"/>
    </row>
    <row r="2153" spans="1:13" hidden="1" outlineLevel="1" x14ac:dyDescent="0.3">
      <c r="A2153" s="15">
        <v>2149</v>
      </c>
      <c r="B2153" s="44">
        <f t="shared" si="208"/>
        <v>304982.16900000023</v>
      </c>
      <c r="C2153" s="41">
        <f t="shared" si="206"/>
        <v>457.47</v>
      </c>
      <c r="D2153" s="41"/>
      <c r="E2153" s="41">
        <f t="shared" si="205"/>
        <v>457.47</v>
      </c>
      <c r="F2153" s="41">
        <f t="shared" si="207"/>
        <v>434.59649999999999</v>
      </c>
      <c r="G2153" s="41">
        <f t="shared" si="209"/>
        <v>0</v>
      </c>
      <c r="H2153" s="41">
        <f t="shared" si="210"/>
        <v>305416.76550000021</v>
      </c>
      <c r="I2153" s="45"/>
      <c r="J2153" s="46"/>
      <c r="K2153" s="45"/>
      <c r="M2153" s="162"/>
    </row>
    <row r="2154" spans="1:13" hidden="1" outlineLevel="1" x14ac:dyDescent="0.3">
      <c r="A2154" s="15">
        <v>2150</v>
      </c>
      <c r="B2154" s="44">
        <f t="shared" si="208"/>
        <v>305416.76550000021</v>
      </c>
      <c r="C2154" s="41">
        <f t="shared" si="206"/>
        <v>458.13</v>
      </c>
      <c r="D2154" s="41"/>
      <c r="E2154" s="41">
        <f t="shared" si="205"/>
        <v>458.13</v>
      </c>
      <c r="F2154" s="41">
        <f t="shared" si="207"/>
        <v>435.2235</v>
      </c>
      <c r="G2154" s="41">
        <f t="shared" si="209"/>
        <v>0</v>
      </c>
      <c r="H2154" s="41">
        <f t="shared" si="210"/>
        <v>305851.98900000023</v>
      </c>
      <c r="I2154" s="45"/>
      <c r="J2154" s="46"/>
      <c r="K2154" s="45"/>
      <c r="M2154" s="162"/>
    </row>
    <row r="2155" spans="1:13" hidden="1" outlineLevel="1" x14ac:dyDescent="0.3">
      <c r="A2155" s="15">
        <v>2151</v>
      </c>
      <c r="B2155" s="44">
        <f t="shared" si="208"/>
        <v>305851.98900000023</v>
      </c>
      <c r="C2155" s="41">
        <f t="shared" si="206"/>
        <v>458.78</v>
      </c>
      <c r="D2155" s="41"/>
      <c r="E2155" s="41">
        <f t="shared" si="205"/>
        <v>458.78</v>
      </c>
      <c r="F2155" s="41">
        <f t="shared" si="207"/>
        <v>435.84099999999995</v>
      </c>
      <c r="G2155" s="41">
        <f t="shared" si="209"/>
        <v>0</v>
      </c>
      <c r="H2155" s="41">
        <f t="shared" si="210"/>
        <v>306287.83000000025</v>
      </c>
      <c r="I2155" s="45"/>
      <c r="J2155" s="46"/>
      <c r="K2155" s="45"/>
      <c r="M2155" s="162"/>
    </row>
    <row r="2156" spans="1:13" hidden="1" outlineLevel="1" x14ac:dyDescent="0.3">
      <c r="A2156" s="15">
        <v>2152</v>
      </c>
      <c r="B2156" s="44">
        <f t="shared" si="208"/>
        <v>306287.83000000025</v>
      </c>
      <c r="C2156" s="41">
        <f t="shared" si="206"/>
        <v>459.43</v>
      </c>
      <c r="D2156" s="41"/>
      <c r="E2156" s="41">
        <f t="shared" si="205"/>
        <v>459.43</v>
      </c>
      <c r="F2156" s="41">
        <f t="shared" si="207"/>
        <v>436.45849999999996</v>
      </c>
      <c r="G2156" s="41">
        <f t="shared" si="209"/>
        <v>0</v>
      </c>
      <c r="H2156" s="41">
        <f t="shared" si="210"/>
        <v>306724.28850000026</v>
      </c>
      <c r="I2156" s="45"/>
      <c r="J2156" s="46"/>
      <c r="K2156" s="45"/>
      <c r="M2156" s="162"/>
    </row>
    <row r="2157" spans="1:13" hidden="1" outlineLevel="1" x14ac:dyDescent="0.3">
      <c r="A2157" s="15">
        <v>2153</v>
      </c>
      <c r="B2157" s="44">
        <f t="shared" si="208"/>
        <v>306724.28850000026</v>
      </c>
      <c r="C2157" s="41">
        <f t="shared" si="206"/>
        <v>460.09</v>
      </c>
      <c r="D2157" s="41"/>
      <c r="E2157" s="41">
        <f t="shared" si="205"/>
        <v>460.09</v>
      </c>
      <c r="F2157" s="41">
        <f t="shared" si="207"/>
        <v>437.08549999999997</v>
      </c>
      <c r="G2157" s="41">
        <f t="shared" si="209"/>
        <v>0</v>
      </c>
      <c r="H2157" s="41">
        <f t="shared" si="210"/>
        <v>307161.37400000024</v>
      </c>
      <c r="I2157" s="45"/>
      <c r="J2157" s="46"/>
      <c r="K2157" s="45"/>
      <c r="M2157" s="162"/>
    </row>
    <row r="2158" spans="1:13" hidden="1" outlineLevel="1" x14ac:dyDescent="0.3">
      <c r="A2158" s="15">
        <v>2154</v>
      </c>
      <c r="B2158" s="44">
        <f t="shared" si="208"/>
        <v>307161.37400000024</v>
      </c>
      <c r="C2158" s="41">
        <f t="shared" si="206"/>
        <v>460.74</v>
      </c>
      <c r="D2158" s="41"/>
      <c r="E2158" s="41">
        <f t="shared" si="205"/>
        <v>460.74</v>
      </c>
      <c r="F2158" s="41">
        <f t="shared" si="207"/>
        <v>437.70299999999997</v>
      </c>
      <c r="G2158" s="41">
        <f t="shared" si="209"/>
        <v>0</v>
      </c>
      <c r="H2158" s="41">
        <f t="shared" si="210"/>
        <v>307599.07700000022</v>
      </c>
      <c r="I2158" s="45"/>
      <c r="J2158" s="46"/>
      <c r="K2158" s="45"/>
      <c r="M2158" s="162"/>
    </row>
    <row r="2159" spans="1:13" hidden="1" outlineLevel="1" x14ac:dyDescent="0.3">
      <c r="A2159" s="15">
        <v>2155</v>
      </c>
      <c r="B2159" s="44">
        <f t="shared" si="208"/>
        <v>307599.07700000022</v>
      </c>
      <c r="C2159" s="41">
        <f t="shared" si="206"/>
        <v>461.4</v>
      </c>
      <c r="D2159" s="41"/>
      <c r="E2159" s="41">
        <f t="shared" si="205"/>
        <v>461.4</v>
      </c>
      <c r="F2159" s="41">
        <f t="shared" si="207"/>
        <v>438.33</v>
      </c>
      <c r="G2159" s="41">
        <f t="shared" si="209"/>
        <v>0</v>
      </c>
      <c r="H2159" s="41">
        <f t="shared" si="210"/>
        <v>308037.40700000024</v>
      </c>
      <c r="I2159" s="45"/>
      <c r="J2159" s="46"/>
      <c r="K2159" s="45"/>
      <c r="M2159" s="162"/>
    </row>
    <row r="2160" spans="1:13" hidden="1" outlineLevel="1" x14ac:dyDescent="0.3">
      <c r="A2160" s="15">
        <v>2156</v>
      </c>
      <c r="B2160" s="44">
        <f t="shared" si="208"/>
        <v>308037.40700000024</v>
      </c>
      <c r="C2160" s="41">
        <f t="shared" si="206"/>
        <v>462.06</v>
      </c>
      <c r="D2160" s="41"/>
      <c r="E2160" s="41">
        <f t="shared" si="205"/>
        <v>462.06</v>
      </c>
      <c r="F2160" s="41">
        <f t="shared" si="207"/>
        <v>438.95699999999999</v>
      </c>
      <c r="G2160" s="41">
        <f t="shared" si="209"/>
        <v>0</v>
      </c>
      <c r="H2160" s="41">
        <f t="shared" si="210"/>
        <v>308476.36400000023</v>
      </c>
      <c r="I2160" s="45"/>
      <c r="J2160" s="46"/>
      <c r="K2160" s="45"/>
      <c r="M2160" s="162"/>
    </row>
    <row r="2161" spans="1:13" hidden="1" outlineLevel="1" x14ac:dyDescent="0.3">
      <c r="A2161" s="15">
        <v>2157</v>
      </c>
      <c r="B2161" s="44">
        <f t="shared" si="208"/>
        <v>308476.36400000023</v>
      </c>
      <c r="C2161" s="41">
        <f t="shared" si="206"/>
        <v>462.71</v>
      </c>
      <c r="D2161" s="41"/>
      <c r="E2161" s="41">
        <f t="shared" si="205"/>
        <v>462.71</v>
      </c>
      <c r="F2161" s="41">
        <f t="shared" si="207"/>
        <v>439.57449999999994</v>
      </c>
      <c r="G2161" s="41">
        <f t="shared" si="209"/>
        <v>0</v>
      </c>
      <c r="H2161" s="41">
        <f t="shared" si="210"/>
        <v>308915.93850000022</v>
      </c>
      <c r="I2161" s="45"/>
      <c r="J2161" s="46"/>
      <c r="K2161" s="45"/>
      <c r="M2161" s="162"/>
    </row>
    <row r="2162" spans="1:13" hidden="1" outlineLevel="1" x14ac:dyDescent="0.3">
      <c r="A2162" s="15">
        <v>2158</v>
      </c>
      <c r="B2162" s="44">
        <f t="shared" si="208"/>
        <v>308915.93850000022</v>
      </c>
      <c r="C2162" s="41">
        <f t="shared" si="206"/>
        <v>463.37</v>
      </c>
      <c r="D2162" s="41"/>
      <c r="E2162" s="41">
        <f t="shared" si="205"/>
        <v>463.37</v>
      </c>
      <c r="F2162" s="41">
        <f t="shared" si="207"/>
        <v>440.20150000000001</v>
      </c>
      <c r="G2162" s="41">
        <f t="shared" si="209"/>
        <v>0</v>
      </c>
      <c r="H2162" s="41">
        <f t="shared" si="210"/>
        <v>309356.14000000025</v>
      </c>
      <c r="I2162" s="45"/>
      <c r="J2162" s="46"/>
      <c r="K2162" s="45"/>
      <c r="M2162" s="162"/>
    </row>
    <row r="2163" spans="1:13" hidden="1" outlineLevel="1" x14ac:dyDescent="0.3">
      <c r="A2163" s="15">
        <v>2159</v>
      </c>
      <c r="B2163" s="44">
        <f t="shared" si="208"/>
        <v>309356.14000000025</v>
      </c>
      <c r="C2163" s="41">
        <f t="shared" si="206"/>
        <v>464.03</v>
      </c>
      <c r="D2163" s="41"/>
      <c r="E2163" s="41">
        <f t="shared" si="205"/>
        <v>464.03</v>
      </c>
      <c r="F2163" s="41">
        <f t="shared" si="207"/>
        <v>440.82849999999996</v>
      </c>
      <c r="G2163" s="41">
        <f t="shared" si="209"/>
        <v>0</v>
      </c>
      <c r="H2163" s="41">
        <f t="shared" si="210"/>
        <v>309796.96850000025</v>
      </c>
      <c r="I2163" s="45"/>
      <c r="J2163" s="46"/>
      <c r="K2163" s="45"/>
      <c r="M2163" s="162"/>
    </row>
    <row r="2164" spans="1:13" hidden="1" outlineLevel="1" x14ac:dyDescent="0.3">
      <c r="A2164" s="15">
        <v>2160</v>
      </c>
      <c r="B2164" s="44">
        <f t="shared" si="208"/>
        <v>309796.96850000025</v>
      </c>
      <c r="C2164" s="41">
        <f t="shared" si="206"/>
        <v>464.7</v>
      </c>
      <c r="D2164" s="41">
        <f>D94</f>
        <v>200</v>
      </c>
      <c r="E2164" s="41">
        <f t="shared" si="205"/>
        <v>464.7</v>
      </c>
      <c r="F2164" s="41">
        <f t="shared" si="207"/>
        <v>441.46499999999997</v>
      </c>
      <c r="G2164" s="41">
        <f t="shared" si="209"/>
        <v>0</v>
      </c>
      <c r="H2164" s="41">
        <f t="shared" si="210"/>
        <v>310428.43350000028</v>
      </c>
      <c r="I2164" s="47">
        <f>D2164+I2134</f>
        <v>24400</v>
      </c>
      <c r="J2164" s="41"/>
      <c r="K2164" s="45"/>
      <c r="M2164" s="162"/>
    </row>
    <row r="2165" spans="1:13" hidden="1" outlineLevel="1" x14ac:dyDescent="0.3">
      <c r="A2165" s="15">
        <v>2161</v>
      </c>
      <c r="B2165" s="44">
        <f t="shared" si="208"/>
        <v>310428.43350000028</v>
      </c>
      <c r="C2165" s="41">
        <f t="shared" si="206"/>
        <v>465.64</v>
      </c>
      <c r="D2165" s="41"/>
      <c r="E2165" s="41">
        <f t="shared" si="205"/>
        <v>465.64</v>
      </c>
      <c r="F2165" s="41">
        <f t="shared" si="207"/>
        <v>442.35799999999995</v>
      </c>
      <c r="G2165" s="41">
        <f t="shared" si="209"/>
        <v>0</v>
      </c>
      <c r="H2165" s="41">
        <f t="shared" si="210"/>
        <v>310870.79150000028</v>
      </c>
      <c r="I2165" s="45"/>
      <c r="J2165" s="46"/>
      <c r="K2165" s="45"/>
      <c r="M2165" s="162"/>
    </row>
    <row r="2166" spans="1:13" hidden="1" outlineLevel="1" x14ac:dyDescent="0.3">
      <c r="A2166" s="15">
        <v>2162</v>
      </c>
      <c r="B2166" s="44">
        <f t="shared" si="208"/>
        <v>310870.79150000028</v>
      </c>
      <c r="C2166" s="41">
        <f t="shared" si="206"/>
        <v>466.31</v>
      </c>
      <c r="D2166" s="41"/>
      <c r="E2166" s="41">
        <f t="shared" si="205"/>
        <v>466.31</v>
      </c>
      <c r="F2166" s="41">
        <f t="shared" si="207"/>
        <v>442.99449999999996</v>
      </c>
      <c r="G2166" s="41">
        <f t="shared" si="209"/>
        <v>0</v>
      </c>
      <c r="H2166" s="41">
        <f t="shared" si="210"/>
        <v>311313.78600000025</v>
      </c>
      <c r="I2166" s="45"/>
      <c r="J2166" s="46"/>
      <c r="K2166" s="45"/>
      <c r="M2166" s="162"/>
    </row>
    <row r="2167" spans="1:13" hidden="1" outlineLevel="1" x14ac:dyDescent="0.3">
      <c r="A2167" s="15">
        <v>2163</v>
      </c>
      <c r="B2167" s="44">
        <f t="shared" si="208"/>
        <v>311313.78600000025</v>
      </c>
      <c r="C2167" s="41">
        <f t="shared" si="206"/>
        <v>466.97</v>
      </c>
      <c r="D2167" s="41"/>
      <c r="E2167" s="41">
        <f t="shared" si="205"/>
        <v>466.97</v>
      </c>
      <c r="F2167" s="41">
        <f t="shared" si="207"/>
        <v>443.62150000000003</v>
      </c>
      <c r="G2167" s="41">
        <f t="shared" si="209"/>
        <v>0</v>
      </c>
      <c r="H2167" s="41">
        <f t="shared" si="210"/>
        <v>311757.40750000026</v>
      </c>
      <c r="I2167" s="45"/>
      <c r="J2167" s="46"/>
      <c r="K2167" s="45"/>
      <c r="M2167" s="162"/>
    </row>
    <row r="2168" spans="1:13" hidden="1" outlineLevel="1" x14ac:dyDescent="0.3">
      <c r="A2168" s="15">
        <v>2164</v>
      </c>
      <c r="B2168" s="44">
        <f t="shared" si="208"/>
        <v>311757.40750000026</v>
      </c>
      <c r="C2168" s="41">
        <f t="shared" si="206"/>
        <v>467.64</v>
      </c>
      <c r="D2168" s="41"/>
      <c r="E2168" s="41">
        <f t="shared" si="205"/>
        <v>467.64</v>
      </c>
      <c r="F2168" s="41">
        <f t="shared" si="207"/>
        <v>444.25799999999998</v>
      </c>
      <c r="G2168" s="41">
        <f t="shared" si="209"/>
        <v>0</v>
      </c>
      <c r="H2168" s="41">
        <f t="shared" si="210"/>
        <v>312201.66550000024</v>
      </c>
      <c r="I2168" s="45"/>
      <c r="J2168" s="46"/>
      <c r="K2168" s="45"/>
      <c r="M2168" s="162"/>
    </row>
    <row r="2169" spans="1:13" hidden="1" outlineLevel="1" x14ac:dyDescent="0.3">
      <c r="A2169" s="15">
        <v>2165</v>
      </c>
      <c r="B2169" s="44">
        <f t="shared" si="208"/>
        <v>312201.66550000024</v>
      </c>
      <c r="C2169" s="41">
        <f t="shared" si="206"/>
        <v>468.3</v>
      </c>
      <c r="D2169" s="41"/>
      <c r="E2169" s="41">
        <f t="shared" si="205"/>
        <v>468.3</v>
      </c>
      <c r="F2169" s="41">
        <f t="shared" si="207"/>
        <v>444.88499999999999</v>
      </c>
      <c r="G2169" s="41">
        <f t="shared" si="209"/>
        <v>0</v>
      </c>
      <c r="H2169" s="41">
        <f t="shared" si="210"/>
        <v>312646.55050000024</v>
      </c>
      <c r="I2169" s="45"/>
      <c r="J2169" s="46"/>
      <c r="K2169" s="45"/>
      <c r="M2169" s="162"/>
    </row>
    <row r="2170" spans="1:13" hidden="1" outlineLevel="1" x14ac:dyDescent="0.3">
      <c r="A2170" s="15">
        <v>2166</v>
      </c>
      <c r="B2170" s="44">
        <f t="shared" si="208"/>
        <v>312646.55050000024</v>
      </c>
      <c r="C2170" s="41">
        <f t="shared" si="206"/>
        <v>468.97</v>
      </c>
      <c r="D2170" s="41"/>
      <c r="E2170" s="41">
        <f t="shared" si="205"/>
        <v>468.97</v>
      </c>
      <c r="F2170" s="41">
        <f t="shared" si="207"/>
        <v>445.5215</v>
      </c>
      <c r="G2170" s="41">
        <f t="shared" si="209"/>
        <v>0</v>
      </c>
      <c r="H2170" s="41">
        <f t="shared" si="210"/>
        <v>313092.07200000022</v>
      </c>
      <c r="I2170" s="45"/>
      <c r="J2170" s="46"/>
      <c r="K2170" s="45"/>
      <c r="M2170" s="162"/>
    </row>
    <row r="2171" spans="1:13" hidden="1" outlineLevel="1" x14ac:dyDescent="0.3">
      <c r="A2171" s="15">
        <v>2167</v>
      </c>
      <c r="B2171" s="44">
        <f t="shared" si="208"/>
        <v>313092.07200000022</v>
      </c>
      <c r="C2171" s="41">
        <f t="shared" si="206"/>
        <v>469.64</v>
      </c>
      <c r="D2171" s="41"/>
      <c r="E2171" s="41">
        <f t="shared" si="205"/>
        <v>469.64</v>
      </c>
      <c r="F2171" s="41">
        <f t="shared" si="207"/>
        <v>446.15799999999996</v>
      </c>
      <c r="G2171" s="41">
        <f t="shared" si="209"/>
        <v>0</v>
      </c>
      <c r="H2171" s="41">
        <f t="shared" si="210"/>
        <v>313538.23000000021</v>
      </c>
      <c r="I2171" s="45"/>
      <c r="J2171" s="46"/>
      <c r="K2171" s="45"/>
      <c r="M2171" s="162"/>
    </row>
    <row r="2172" spans="1:13" hidden="1" outlineLevel="1" x14ac:dyDescent="0.3">
      <c r="A2172" s="15">
        <v>2168</v>
      </c>
      <c r="B2172" s="44">
        <f t="shared" si="208"/>
        <v>313538.23000000021</v>
      </c>
      <c r="C2172" s="41">
        <f t="shared" si="206"/>
        <v>470.31</v>
      </c>
      <c r="D2172" s="41"/>
      <c r="E2172" s="41">
        <f t="shared" si="205"/>
        <v>470.31</v>
      </c>
      <c r="F2172" s="41">
        <f t="shared" si="207"/>
        <v>446.79449999999997</v>
      </c>
      <c r="G2172" s="41">
        <f t="shared" si="209"/>
        <v>0</v>
      </c>
      <c r="H2172" s="41">
        <f t="shared" si="210"/>
        <v>313985.02450000023</v>
      </c>
      <c r="I2172" s="45"/>
      <c r="J2172" s="46"/>
      <c r="K2172" s="45"/>
      <c r="M2172" s="162"/>
    </row>
    <row r="2173" spans="1:13" hidden="1" outlineLevel="1" x14ac:dyDescent="0.3">
      <c r="A2173" s="15">
        <v>2169</v>
      </c>
      <c r="B2173" s="44">
        <f t="shared" si="208"/>
        <v>313985.02450000023</v>
      </c>
      <c r="C2173" s="41">
        <f t="shared" si="206"/>
        <v>470.98</v>
      </c>
      <c r="D2173" s="41"/>
      <c r="E2173" s="41">
        <f t="shared" si="205"/>
        <v>470.98</v>
      </c>
      <c r="F2173" s="41">
        <f t="shared" si="207"/>
        <v>447.43099999999998</v>
      </c>
      <c r="G2173" s="41">
        <f t="shared" si="209"/>
        <v>0</v>
      </c>
      <c r="H2173" s="41">
        <f t="shared" si="210"/>
        <v>314432.45550000021</v>
      </c>
      <c r="I2173" s="45"/>
      <c r="J2173" s="46"/>
      <c r="K2173" s="45"/>
      <c r="M2173" s="162"/>
    </row>
    <row r="2174" spans="1:13" hidden="1" outlineLevel="1" x14ac:dyDescent="0.3">
      <c r="A2174" s="15">
        <v>2170</v>
      </c>
      <c r="B2174" s="44">
        <f t="shared" si="208"/>
        <v>314432.45550000021</v>
      </c>
      <c r="C2174" s="41">
        <f t="shared" si="206"/>
        <v>471.65</v>
      </c>
      <c r="D2174" s="41"/>
      <c r="E2174" s="41">
        <f t="shared" si="205"/>
        <v>471.65</v>
      </c>
      <c r="F2174" s="41">
        <f t="shared" si="207"/>
        <v>448.06749999999994</v>
      </c>
      <c r="G2174" s="41">
        <f t="shared" si="209"/>
        <v>0</v>
      </c>
      <c r="H2174" s="41">
        <f t="shared" si="210"/>
        <v>314880.52300000022</v>
      </c>
      <c r="I2174" s="45"/>
      <c r="J2174" s="46"/>
      <c r="K2174" s="45"/>
      <c r="M2174" s="162"/>
    </row>
    <row r="2175" spans="1:13" hidden="1" outlineLevel="1" x14ac:dyDescent="0.3">
      <c r="A2175" s="15">
        <v>2171</v>
      </c>
      <c r="B2175" s="44">
        <f t="shared" si="208"/>
        <v>314880.52300000022</v>
      </c>
      <c r="C2175" s="41">
        <f t="shared" si="206"/>
        <v>472.32</v>
      </c>
      <c r="D2175" s="41"/>
      <c r="E2175" s="41">
        <f t="shared" si="205"/>
        <v>472.32</v>
      </c>
      <c r="F2175" s="41">
        <f t="shared" si="207"/>
        <v>448.70399999999995</v>
      </c>
      <c r="G2175" s="41">
        <f t="shared" si="209"/>
        <v>0</v>
      </c>
      <c r="H2175" s="41">
        <f t="shared" si="210"/>
        <v>315329.22700000025</v>
      </c>
      <c r="I2175" s="45"/>
      <c r="J2175" s="46"/>
      <c r="K2175" s="45"/>
      <c r="M2175" s="162"/>
    </row>
    <row r="2176" spans="1:13" hidden="1" outlineLevel="1" x14ac:dyDescent="0.3">
      <c r="A2176" s="15">
        <v>2172</v>
      </c>
      <c r="B2176" s="44">
        <f t="shared" si="208"/>
        <v>315329.22700000025</v>
      </c>
      <c r="C2176" s="41">
        <f t="shared" si="206"/>
        <v>472.99</v>
      </c>
      <c r="D2176" s="41"/>
      <c r="E2176" s="41">
        <f t="shared" si="205"/>
        <v>472.99</v>
      </c>
      <c r="F2176" s="41">
        <f t="shared" si="207"/>
        <v>449.34049999999996</v>
      </c>
      <c r="G2176" s="41">
        <f t="shared" si="209"/>
        <v>0</v>
      </c>
      <c r="H2176" s="41">
        <f t="shared" si="210"/>
        <v>315778.56750000024</v>
      </c>
      <c r="I2176" s="45"/>
      <c r="J2176" s="46"/>
      <c r="K2176" s="45"/>
      <c r="M2176" s="162"/>
    </row>
    <row r="2177" spans="1:13" hidden="1" outlineLevel="1" x14ac:dyDescent="0.3">
      <c r="A2177" s="15">
        <v>2173</v>
      </c>
      <c r="B2177" s="44">
        <f t="shared" si="208"/>
        <v>315778.56750000024</v>
      </c>
      <c r="C2177" s="41">
        <f t="shared" si="206"/>
        <v>473.67</v>
      </c>
      <c r="D2177" s="41"/>
      <c r="E2177" s="41">
        <f t="shared" si="205"/>
        <v>473.67</v>
      </c>
      <c r="F2177" s="41">
        <f t="shared" si="207"/>
        <v>449.98649999999998</v>
      </c>
      <c r="G2177" s="41">
        <f t="shared" si="209"/>
        <v>0</v>
      </c>
      <c r="H2177" s="41">
        <f t="shared" si="210"/>
        <v>316228.55400000024</v>
      </c>
      <c r="I2177" s="45"/>
      <c r="J2177" s="46"/>
      <c r="K2177" s="45"/>
      <c r="M2177" s="162"/>
    </row>
    <row r="2178" spans="1:13" hidden="1" outlineLevel="1" x14ac:dyDescent="0.3">
      <c r="A2178" s="15">
        <v>2174</v>
      </c>
      <c r="B2178" s="44">
        <f t="shared" si="208"/>
        <v>316228.55400000024</v>
      </c>
      <c r="C2178" s="41">
        <f t="shared" si="206"/>
        <v>474.34</v>
      </c>
      <c r="D2178" s="41"/>
      <c r="E2178" s="41">
        <f t="shared" si="205"/>
        <v>474.34</v>
      </c>
      <c r="F2178" s="41">
        <f t="shared" si="207"/>
        <v>450.62299999999993</v>
      </c>
      <c r="G2178" s="41">
        <f t="shared" si="209"/>
        <v>0</v>
      </c>
      <c r="H2178" s="41">
        <f t="shared" si="210"/>
        <v>316679.17700000026</v>
      </c>
      <c r="I2178" s="45"/>
      <c r="J2178" s="46"/>
      <c r="K2178" s="45"/>
      <c r="M2178" s="162"/>
    </row>
    <row r="2179" spans="1:13" hidden="1" outlineLevel="1" x14ac:dyDescent="0.3">
      <c r="A2179" s="15">
        <v>2175</v>
      </c>
      <c r="B2179" s="44">
        <f t="shared" si="208"/>
        <v>316679.17700000026</v>
      </c>
      <c r="C2179" s="41">
        <f t="shared" si="206"/>
        <v>475.02</v>
      </c>
      <c r="D2179" s="41"/>
      <c r="E2179" s="41">
        <f t="shared" si="205"/>
        <v>475.02</v>
      </c>
      <c r="F2179" s="41">
        <f t="shared" si="207"/>
        <v>451.26899999999995</v>
      </c>
      <c r="G2179" s="41">
        <f t="shared" si="209"/>
        <v>0</v>
      </c>
      <c r="H2179" s="41">
        <f t="shared" si="210"/>
        <v>317130.44600000023</v>
      </c>
      <c r="I2179" s="45"/>
      <c r="J2179" s="46"/>
      <c r="K2179" s="45"/>
      <c r="M2179" s="162"/>
    </row>
    <row r="2180" spans="1:13" hidden="1" outlineLevel="1" x14ac:dyDescent="0.3">
      <c r="A2180" s="15">
        <v>2176</v>
      </c>
      <c r="B2180" s="44">
        <f t="shared" si="208"/>
        <v>317130.44600000023</v>
      </c>
      <c r="C2180" s="41">
        <f t="shared" si="206"/>
        <v>475.7</v>
      </c>
      <c r="D2180" s="41"/>
      <c r="E2180" s="41">
        <f t="shared" ref="E2180:E2194" si="211">C2180+G2179</f>
        <v>475.7</v>
      </c>
      <c r="F2180" s="41">
        <f t="shared" si="207"/>
        <v>451.91499999999996</v>
      </c>
      <c r="G2180" s="41">
        <f t="shared" si="209"/>
        <v>0</v>
      </c>
      <c r="H2180" s="41">
        <f t="shared" si="210"/>
        <v>317582.36100000021</v>
      </c>
      <c r="I2180" s="45"/>
      <c r="J2180" s="46"/>
      <c r="K2180" s="45"/>
      <c r="M2180" s="162"/>
    </row>
    <row r="2181" spans="1:13" hidden="1" outlineLevel="1" x14ac:dyDescent="0.3">
      <c r="A2181" s="15">
        <v>2177</v>
      </c>
      <c r="B2181" s="44">
        <f t="shared" si="208"/>
        <v>317582.36100000021</v>
      </c>
      <c r="C2181" s="41">
        <f t="shared" ref="C2181:C2194" si="212">ROUND(B2181*Ertrag/100,2)</f>
        <v>476.37</v>
      </c>
      <c r="D2181" s="41"/>
      <c r="E2181" s="41">
        <f t="shared" si="211"/>
        <v>476.37</v>
      </c>
      <c r="F2181" s="41">
        <f t="shared" ref="F2181:F2194" si="213">IF(E2181&lt;50,0,E2181*gebuehr)</f>
        <v>452.55149999999998</v>
      </c>
      <c r="G2181" s="41">
        <f t="shared" si="209"/>
        <v>0</v>
      </c>
      <c r="H2181" s="41">
        <f t="shared" si="210"/>
        <v>318034.91250000021</v>
      </c>
      <c r="I2181" s="45"/>
      <c r="J2181" s="46"/>
      <c r="K2181" s="45"/>
      <c r="M2181" s="162"/>
    </row>
    <row r="2182" spans="1:13" hidden="1" outlineLevel="1" x14ac:dyDescent="0.3">
      <c r="A2182" s="15">
        <v>2178</v>
      </c>
      <c r="B2182" s="44">
        <f t="shared" si="208"/>
        <v>318034.91250000021</v>
      </c>
      <c r="C2182" s="41">
        <f t="shared" si="212"/>
        <v>477.05</v>
      </c>
      <c r="D2182" s="41"/>
      <c r="E2182" s="41">
        <f t="shared" si="211"/>
        <v>477.05</v>
      </c>
      <c r="F2182" s="41">
        <f t="shared" si="213"/>
        <v>453.19749999999999</v>
      </c>
      <c r="G2182" s="41">
        <f t="shared" si="209"/>
        <v>0</v>
      </c>
      <c r="H2182" s="41">
        <f t="shared" si="210"/>
        <v>318488.11000000022</v>
      </c>
      <c r="I2182" s="45"/>
      <c r="J2182" s="46"/>
      <c r="K2182" s="45"/>
      <c r="M2182" s="162"/>
    </row>
    <row r="2183" spans="1:13" hidden="1" outlineLevel="1" x14ac:dyDescent="0.3">
      <c r="A2183" s="15">
        <v>2179</v>
      </c>
      <c r="B2183" s="44">
        <f t="shared" si="208"/>
        <v>318488.11000000022</v>
      </c>
      <c r="C2183" s="41">
        <f t="shared" si="212"/>
        <v>477.73</v>
      </c>
      <c r="D2183" s="41"/>
      <c r="E2183" s="41">
        <f t="shared" si="211"/>
        <v>477.73</v>
      </c>
      <c r="F2183" s="41">
        <f t="shared" si="213"/>
        <v>453.84350000000001</v>
      </c>
      <c r="G2183" s="41">
        <f t="shared" si="209"/>
        <v>0</v>
      </c>
      <c r="H2183" s="41">
        <f t="shared" si="210"/>
        <v>318941.95350000024</v>
      </c>
      <c r="I2183" s="45"/>
      <c r="J2183" s="46"/>
      <c r="K2183" s="45"/>
      <c r="M2183" s="162"/>
    </row>
    <row r="2184" spans="1:13" hidden="1" outlineLevel="1" x14ac:dyDescent="0.3">
      <c r="A2184" s="15">
        <v>2180</v>
      </c>
      <c r="B2184" s="44">
        <f t="shared" ref="B2184:B2194" si="214">H2183</f>
        <v>318941.95350000024</v>
      </c>
      <c r="C2184" s="41">
        <f t="shared" si="212"/>
        <v>478.41</v>
      </c>
      <c r="D2184" s="41"/>
      <c r="E2184" s="41">
        <f t="shared" si="211"/>
        <v>478.41</v>
      </c>
      <c r="F2184" s="41">
        <f t="shared" si="213"/>
        <v>454.48950000000002</v>
      </c>
      <c r="G2184" s="41">
        <f t="shared" si="209"/>
        <v>0</v>
      </c>
      <c r="H2184" s="41">
        <f t="shared" si="210"/>
        <v>319396.44300000026</v>
      </c>
      <c r="I2184" s="45"/>
      <c r="J2184" s="46"/>
      <c r="K2184" s="45"/>
      <c r="M2184" s="162"/>
    </row>
    <row r="2185" spans="1:13" hidden="1" outlineLevel="1" x14ac:dyDescent="0.3">
      <c r="A2185" s="15">
        <v>2181</v>
      </c>
      <c r="B2185" s="44">
        <f t="shared" si="214"/>
        <v>319396.44300000026</v>
      </c>
      <c r="C2185" s="41">
        <f t="shared" si="212"/>
        <v>479.09</v>
      </c>
      <c r="D2185" s="41"/>
      <c r="E2185" s="41">
        <f t="shared" si="211"/>
        <v>479.09</v>
      </c>
      <c r="F2185" s="41">
        <f t="shared" si="213"/>
        <v>455.13549999999998</v>
      </c>
      <c r="G2185" s="41">
        <f t="shared" si="209"/>
        <v>0</v>
      </c>
      <c r="H2185" s="41">
        <f t="shared" si="210"/>
        <v>319851.57850000024</v>
      </c>
      <c r="I2185" s="45"/>
      <c r="J2185" s="46"/>
      <c r="K2185" s="45"/>
      <c r="M2185" s="162"/>
    </row>
    <row r="2186" spans="1:13" hidden="1" outlineLevel="1" x14ac:dyDescent="0.3">
      <c r="A2186" s="15">
        <v>2182</v>
      </c>
      <c r="B2186" s="44">
        <f t="shared" si="214"/>
        <v>319851.57850000024</v>
      </c>
      <c r="C2186" s="41">
        <f t="shared" si="212"/>
        <v>479.78</v>
      </c>
      <c r="D2186" s="41"/>
      <c r="E2186" s="41">
        <f t="shared" si="211"/>
        <v>479.78</v>
      </c>
      <c r="F2186" s="41">
        <f t="shared" si="213"/>
        <v>455.79099999999994</v>
      </c>
      <c r="G2186" s="41">
        <f t="shared" si="209"/>
        <v>0</v>
      </c>
      <c r="H2186" s="41">
        <f t="shared" si="210"/>
        <v>320307.36950000026</v>
      </c>
      <c r="I2186" s="45"/>
      <c r="J2186" s="46"/>
      <c r="K2186" s="45"/>
      <c r="M2186" s="162"/>
    </row>
    <row r="2187" spans="1:13" hidden="1" outlineLevel="1" x14ac:dyDescent="0.3">
      <c r="A2187" s="15">
        <v>2183</v>
      </c>
      <c r="B2187" s="44">
        <f t="shared" si="214"/>
        <v>320307.36950000026</v>
      </c>
      <c r="C2187" s="41">
        <f t="shared" si="212"/>
        <v>480.46</v>
      </c>
      <c r="D2187" s="41"/>
      <c r="E2187" s="41">
        <f t="shared" si="211"/>
        <v>480.46</v>
      </c>
      <c r="F2187" s="41">
        <f t="shared" si="213"/>
        <v>456.43699999999995</v>
      </c>
      <c r="G2187" s="41">
        <f t="shared" si="209"/>
        <v>0</v>
      </c>
      <c r="H2187" s="41">
        <f t="shared" si="210"/>
        <v>320763.80650000024</v>
      </c>
      <c r="I2187" s="45"/>
      <c r="J2187" s="46"/>
      <c r="K2187" s="45"/>
      <c r="M2187" s="162"/>
    </row>
    <row r="2188" spans="1:13" hidden="1" outlineLevel="1" x14ac:dyDescent="0.3">
      <c r="A2188" s="15">
        <v>2184</v>
      </c>
      <c r="B2188" s="44">
        <f t="shared" si="214"/>
        <v>320763.80650000024</v>
      </c>
      <c r="C2188" s="41">
        <f t="shared" si="212"/>
        <v>481.15</v>
      </c>
      <c r="D2188" s="41"/>
      <c r="E2188" s="41">
        <f t="shared" si="211"/>
        <v>481.15</v>
      </c>
      <c r="F2188" s="41">
        <f t="shared" si="213"/>
        <v>457.09249999999997</v>
      </c>
      <c r="G2188" s="41">
        <f t="shared" si="209"/>
        <v>0</v>
      </c>
      <c r="H2188" s="41">
        <f t="shared" si="210"/>
        <v>321220.89900000027</v>
      </c>
      <c r="I2188" s="45"/>
      <c r="J2188" s="46"/>
      <c r="K2188" s="45"/>
      <c r="M2188" s="162"/>
    </row>
    <row r="2189" spans="1:13" hidden="1" outlineLevel="1" x14ac:dyDescent="0.3">
      <c r="A2189" s="15">
        <v>2185</v>
      </c>
      <c r="B2189" s="44">
        <f t="shared" si="214"/>
        <v>321220.89900000027</v>
      </c>
      <c r="C2189" s="41">
        <f t="shared" si="212"/>
        <v>481.83</v>
      </c>
      <c r="D2189" s="41"/>
      <c r="E2189" s="41">
        <f t="shared" si="211"/>
        <v>481.83</v>
      </c>
      <c r="F2189" s="41">
        <f t="shared" si="213"/>
        <v>457.73849999999999</v>
      </c>
      <c r="G2189" s="41">
        <f t="shared" si="209"/>
        <v>0</v>
      </c>
      <c r="H2189" s="41">
        <f t="shared" si="210"/>
        <v>321678.63750000024</v>
      </c>
      <c r="I2189" s="45"/>
      <c r="J2189" s="46"/>
      <c r="K2189" s="45"/>
      <c r="M2189" s="162"/>
    </row>
    <row r="2190" spans="1:13" hidden="1" outlineLevel="1" x14ac:dyDescent="0.3">
      <c r="A2190" s="15">
        <v>2186</v>
      </c>
      <c r="B2190" s="44">
        <f t="shared" si="214"/>
        <v>321678.63750000024</v>
      </c>
      <c r="C2190" s="41">
        <f t="shared" si="212"/>
        <v>482.52</v>
      </c>
      <c r="D2190" s="41"/>
      <c r="E2190" s="41">
        <f t="shared" si="211"/>
        <v>482.52</v>
      </c>
      <c r="F2190" s="41">
        <f t="shared" si="213"/>
        <v>458.39399999999995</v>
      </c>
      <c r="G2190" s="41">
        <f t="shared" si="209"/>
        <v>0</v>
      </c>
      <c r="H2190" s="41">
        <f t="shared" si="210"/>
        <v>322137.03150000022</v>
      </c>
      <c r="I2190" s="45"/>
      <c r="J2190" s="46"/>
      <c r="K2190" s="45"/>
      <c r="M2190" s="162"/>
    </row>
    <row r="2191" spans="1:13" hidden="1" outlineLevel="1" x14ac:dyDescent="0.3">
      <c r="A2191" s="15">
        <v>2187</v>
      </c>
      <c r="B2191" s="44">
        <f t="shared" si="214"/>
        <v>322137.03150000022</v>
      </c>
      <c r="C2191" s="41">
        <f t="shared" si="212"/>
        <v>483.21</v>
      </c>
      <c r="D2191" s="41"/>
      <c r="E2191" s="41">
        <f t="shared" si="211"/>
        <v>483.21</v>
      </c>
      <c r="F2191" s="41">
        <f t="shared" si="213"/>
        <v>459.04949999999997</v>
      </c>
      <c r="G2191" s="41">
        <f t="shared" si="209"/>
        <v>0</v>
      </c>
      <c r="H2191" s="41">
        <f t="shared" si="210"/>
        <v>322596.08100000024</v>
      </c>
      <c r="I2191" s="45"/>
      <c r="J2191" s="46"/>
      <c r="K2191" s="45"/>
      <c r="M2191" s="162"/>
    </row>
    <row r="2192" spans="1:13" hidden="1" outlineLevel="1" x14ac:dyDescent="0.3">
      <c r="A2192" s="15">
        <v>2188</v>
      </c>
      <c r="B2192" s="44">
        <f t="shared" si="214"/>
        <v>322596.08100000024</v>
      </c>
      <c r="C2192" s="41">
        <f t="shared" si="212"/>
        <v>483.89</v>
      </c>
      <c r="D2192" s="41"/>
      <c r="E2192" s="41">
        <f t="shared" si="211"/>
        <v>483.89</v>
      </c>
      <c r="F2192" s="41">
        <f t="shared" si="213"/>
        <v>459.69549999999998</v>
      </c>
      <c r="G2192" s="41">
        <f t="shared" si="209"/>
        <v>0</v>
      </c>
      <c r="H2192" s="41">
        <f t="shared" si="210"/>
        <v>323055.77650000021</v>
      </c>
      <c r="I2192" s="45"/>
      <c r="J2192" s="46"/>
      <c r="K2192" s="45"/>
      <c r="M2192" s="162"/>
    </row>
    <row r="2193" spans="1:14" hidden="1" outlineLevel="1" x14ac:dyDescent="0.3">
      <c r="A2193" s="15">
        <v>2189</v>
      </c>
      <c r="B2193" s="44">
        <f t="shared" si="214"/>
        <v>323055.77650000021</v>
      </c>
      <c r="C2193" s="41">
        <f t="shared" si="212"/>
        <v>484.58</v>
      </c>
      <c r="D2193" s="41"/>
      <c r="E2193" s="41">
        <f t="shared" si="211"/>
        <v>484.58</v>
      </c>
      <c r="F2193" s="41">
        <f t="shared" si="213"/>
        <v>460.35099999999994</v>
      </c>
      <c r="G2193" s="41">
        <f t="shared" si="209"/>
        <v>0</v>
      </c>
      <c r="H2193" s="41">
        <f t="shared" si="210"/>
        <v>323516.12750000024</v>
      </c>
      <c r="I2193" s="45"/>
      <c r="J2193" s="46"/>
      <c r="K2193" s="45"/>
      <c r="M2193" s="162"/>
    </row>
    <row r="2194" spans="1:14" ht="14.4" customHeight="1" collapsed="1" x14ac:dyDescent="0.3">
      <c r="A2194" s="15">
        <v>2190</v>
      </c>
      <c r="B2194" s="18">
        <f t="shared" si="214"/>
        <v>323516.12750000024</v>
      </c>
      <c r="C2194" s="31">
        <f t="shared" si="212"/>
        <v>485.27</v>
      </c>
      <c r="D2194" s="6">
        <f>D34</f>
        <v>200</v>
      </c>
      <c r="E2194" s="6">
        <f t="shared" si="211"/>
        <v>485.27</v>
      </c>
      <c r="F2194" s="6">
        <f t="shared" si="213"/>
        <v>461.00649999999996</v>
      </c>
      <c r="G2194" s="6">
        <f t="shared" si="209"/>
        <v>0</v>
      </c>
      <c r="H2194" s="136">
        <f t="shared" si="210"/>
        <v>324167.13400000025</v>
      </c>
      <c r="I2194" s="28">
        <f>D2194+I2164</f>
        <v>24600</v>
      </c>
      <c r="J2194" s="30">
        <f>B2194-I2194</f>
        <v>298916.12750000024</v>
      </c>
      <c r="K2194" s="48" t="s">
        <v>13</v>
      </c>
      <c r="M2194" s="165">
        <f>(C2194*30)*0.95</f>
        <v>13830.194999999998</v>
      </c>
      <c r="N2194" s="137"/>
    </row>
    <row r="2195" spans="1:14" x14ac:dyDescent="0.3">
      <c r="M2195" s="127"/>
    </row>
    <row r="2196" spans="1:14" x14ac:dyDescent="0.3">
      <c r="M2196" t="s">
        <v>132</v>
      </c>
    </row>
    <row r="2197" spans="1:14" x14ac:dyDescent="0.3">
      <c r="M2197" s="127"/>
    </row>
  </sheetData>
  <sheetProtection algorithmName="SHA-512" hashValue="Mp08ivWdMr1Mv+ZNpLgm+acofmxKoFaUaqCuXfojz+/H27hQzkt37u7yXnwOCSSP/txyUGuoZIF3rsVQAnFZxQ==" saltValue="i2K+QMgnN8iLI91qNFsW1Q==" spinCount="100000" sheet="1" objects="1" scenarios="1" selectLockedCells="1"/>
  <mergeCells count="2">
    <mergeCell ref="G2:J2"/>
    <mergeCell ref="K8:K23"/>
  </mergeCells>
  <hyperlinks>
    <hyperlink ref="G2:J2" r:id="rId1" display="https://karl-gaessler.com/profitwallet/"/>
    <hyperlink ref="G1" r:id="rId2"/>
  </hyperlinks>
  <pageMargins left="0.7" right="0.7" top="0.78740157499999996" bottom="0.78740157499999996" header="0.3" footer="0.3"/>
  <pageSetup paperSize="9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6" name="Spinner 1">
              <controlPr locked="0" defaultSize="0" autoPict="0">
                <anchor moveWithCells="1" sizeWithCells="1">
                  <from>
                    <xdr:col>12</xdr:col>
                    <xdr:colOff>15240</xdr:colOff>
                    <xdr:row>1</xdr:row>
                    <xdr:rowOff>281940</xdr:rowOff>
                  </from>
                  <to>
                    <xdr:col>12</xdr:col>
                    <xdr:colOff>381000</xdr:colOff>
                    <xdr:row>3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31"/>
  <sheetViews>
    <sheetView showGridLines="0" zoomScale="90" zoomScaleNormal="90" workbookViewId="0">
      <selection activeCell="G27" sqref="G27"/>
    </sheetView>
  </sheetViews>
  <sheetFormatPr baseColWidth="10" defaultRowHeight="14.4" x14ac:dyDescent="0.3"/>
  <cols>
    <col min="7" max="7" width="13.77734375" customWidth="1"/>
    <col min="11" max="11" width="8.21875" customWidth="1"/>
    <col min="12" max="12" width="3.33203125" customWidth="1"/>
    <col min="13" max="13" width="2.21875" customWidth="1"/>
    <col min="14" max="14" width="6.33203125" customWidth="1"/>
    <col min="15" max="15" width="10.109375" customWidth="1"/>
    <col min="17" max="17" width="38.21875" customWidth="1"/>
  </cols>
  <sheetData>
    <row r="2" spans="1:17" ht="18" x14ac:dyDescent="0.35">
      <c r="C2" s="182" t="s">
        <v>31</v>
      </c>
      <c r="D2" s="182"/>
      <c r="E2" s="182"/>
      <c r="F2" s="111"/>
      <c r="G2" s="91" t="s">
        <v>79</v>
      </c>
      <c r="H2" s="185" t="s">
        <v>78</v>
      </c>
      <c r="I2" s="185"/>
      <c r="J2" s="185"/>
      <c r="K2" s="185"/>
      <c r="L2" s="90" t="s">
        <v>80</v>
      </c>
      <c r="M2" s="90"/>
      <c r="N2" s="90"/>
      <c r="O2" s="90"/>
      <c r="P2" s="90"/>
      <c r="Q2" s="90"/>
    </row>
    <row r="4" spans="1:17" x14ac:dyDescent="0.3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</row>
    <row r="5" spans="1:17" x14ac:dyDescent="0.3">
      <c r="A5" s="65"/>
      <c r="B5" s="65"/>
      <c r="C5" s="65"/>
      <c r="D5" s="65"/>
      <c r="E5" s="65"/>
      <c r="F5" s="65"/>
      <c r="G5" s="65"/>
      <c r="H5" s="65"/>
      <c r="I5" s="65" t="s">
        <v>41</v>
      </c>
      <c r="J5" s="65"/>
      <c r="K5" s="65"/>
      <c r="L5" s="65"/>
      <c r="M5" s="65"/>
      <c r="N5" s="65"/>
      <c r="O5" s="65"/>
      <c r="P5" s="65"/>
      <c r="Q5" s="65"/>
    </row>
    <row r="6" spans="1:17" x14ac:dyDescent="0.3">
      <c r="A6" s="65"/>
      <c r="B6" s="65"/>
      <c r="C6" s="65"/>
      <c r="D6" s="65"/>
      <c r="E6" s="65"/>
      <c r="F6" s="65"/>
      <c r="G6" s="73">
        <f>G12/((100-D10)/100)</f>
        <v>4936.6411394011438</v>
      </c>
      <c r="H6" s="65"/>
      <c r="I6" s="65" t="s">
        <v>42</v>
      </c>
      <c r="J6" s="65"/>
      <c r="K6" s="65"/>
      <c r="L6" s="65"/>
      <c r="M6" s="65"/>
      <c r="N6" s="65"/>
      <c r="O6" s="65"/>
      <c r="P6" s="65"/>
      <c r="Q6" s="65"/>
    </row>
    <row r="7" spans="1:17" x14ac:dyDescent="0.3">
      <c r="A7" s="65"/>
      <c r="B7" s="65"/>
      <c r="C7" s="65"/>
      <c r="D7" s="65"/>
      <c r="E7" s="65"/>
      <c r="F7" s="65"/>
      <c r="G7" s="65"/>
      <c r="H7" s="65"/>
      <c r="I7" s="65" t="s">
        <v>44</v>
      </c>
      <c r="J7" s="65"/>
      <c r="K7" s="65"/>
      <c r="L7" s="65"/>
      <c r="M7" s="65"/>
      <c r="N7" s="65"/>
      <c r="O7" s="65"/>
      <c r="P7" s="65"/>
      <c r="Q7" s="65"/>
    </row>
    <row r="8" spans="1:17" x14ac:dyDescent="0.3">
      <c r="A8" s="65"/>
      <c r="B8" s="65"/>
      <c r="C8" s="65"/>
      <c r="D8" s="65"/>
      <c r="E8" s="65"/>
      <c r="F8" s="65"/>
      <c r="G8" s="65"/>
      <c r="H8" s="65"/>
      <c r="I8" s="65" t="s">
        <v>105</v>
      </c>
      <c r="J8" s="65"/>
      <c r="K8" s="65"/>
      <c r="L8" s="65"/>
      <c r="M8" s="65"/>
      <c r="N8" s="65"/>
      <c r="O8" s="65"/>
      <c r="P8" s="65"/>
      <c r="Q8" s="65"/>
    </row>
    <row r="9" spans="1:17" x14ac:dyDescent="0.3">
      <c r="A9" s="65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</row>
    <row r="10" spans="1:17" x14ac:dyDescent="0.3">
      <c r="D10" s="59">
        <v>1.5</v>
      </c>
      <c r="E10" t="s">
        <v>30</v>
      </c>
      <c r="G10" s="58">
        <f>G6-G12</f>
        <v>74.049617091017353</v>
      </c>
      <c r="J10" s="60"/>
    </row>
    <row r="11" spans="1:17" x14ac:dyDescent="0.3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</row>
    <row r="12" spans="1:17" x14ac:dyDescent="0.3">
      <c r="A12" s="68"/>
      <c r="B12" s="68"/>
      <c r="C12" s="68"/>
      <c r="D12" s="68"/>
      <c r="E12" s="68"/>
      <c r="F12" s="68"/>
      <c r="G12" s="69">
        <f>(G19/((100-C17)/100))</f>
        <v>4862.5915223101265</v>
      </c>
      <c r="H12" s="68"/>
      <c r="I12" s="68" t="s">
        <v>87</v>
      </c>
      <c r="J12" s="68"/>
      <c r="K12" s="68"/>
      <c r="L12" s="68"/>
      <c r="M12" s="68"/>
      <c r="N12" s="68"/>
      <c r="O12" s="68"/>
      <c r="P12" s="68"/>
      <c r="Q12" s="68"/>
    </row>
    <row r="13" spans="1:17" x14ac:dyDescent="0.3">
      <c r="A13" s="68"/>
      <c r="B13" s="68"/>
      <c r="C13" s="68"/>
      <c r="D13" s="68"/>
      <c r="E13" s="68"/>
      <c r="F13" s="68"/>
      <c r="G13" s="68"/>
      <c r="H13" s="68"/>
      <c r="I13" s="183" t="s">
        <v>37</v>
      </c>
      <c r="J13" s="183"/>
      <c r="K13" s="70"/>
      <c r="L13" s="70"/>
      <c r="M13" s="70"/>
      <c r="N13" s="68"/>
      <c r="O13" s="68"/>
      <c r="P13" s="68"/>
      <c r="Q13" s="68"/>
    </row>
    <row r="14" spans="1:17" x14ac:dyDescent="0.3">
      <c r="A14" s="68"/>
      <c r="B14" s="68"/>
      <c r="C14" s="68"/>
      <c r="D14" s="68"/>
      <c r="E14" s="68"/>
      <c r="F14" s="68"/>
      <c r="G14" s="68"/>
      <c r="H14" s="68"/>
      <c r="I14" s="71" t="s">
        <v>38</v>
      </c>
      <c r="J14" s="72" t="s">
        <v>39</v>
      </c>
      <c r="K14" s="68" t="s">
        <v>40</v>
      </c>
      <c r="L14" s="68"/>
      <c r="M14" s="68"/>
      <c r="N14" s="68"/>
      <c r="O14" s="68"/>
      <c r="P14" s="68"/>
      <c r="Q14" s="68"/>
    </row>
    <row r="15" spans="1:17" x14ac:dyDescent="0.3">
      <c r="A15" s="68"/>
      <c r="B15" s="68"/>
      <c r="C15" s="68"/>
      <c r="D15" s="68"/>
      <c r="E15" s="68"/>
      <c r="F15" s="68"/>
      <c r="G15" s="68"/>
      <c r="H15" s="68"/>
      <c r="I15" s="68" t="s">
        <v>104</v>
      </c>
      <c r="J15" s="68"/>
      <c r="K15" s="68"/>
      <c r="L15" s="68"/>
      <c r="M15" s="68"/>
      <c r="N15" s="68"/>
      <c r="O15" s="68"/>
      <c r="P15" s="68"/>
      <c r="Q15" s="68"/>
    </row>
    <row r="16" spans="1:17" x14ac:dyDescent="0.3">
      <c r="A16" s="68"/>
      <c r="B16" s="68"/>
      <c r="C16" s="68"/>
      <c r="D16" s="68"/>
      <c r="E16" s="68"/>
      <c r="F16" s="68"/>
      <c r="G16" s="68"/>
      <c r="H16" s="68"/>
      <c r="I16" s="68" t="s">
        <v>133</v>
      </c>
      <c r="J16" s="68"/>
      <c r="K16" s="68"/>
      <c r="L16" s="68"/>
      <c r="M16" s="68"/>
      <c r="N16" s="68"/>
      <c r="O16" s="68"/>
      <c r="P16" s="68"/>
      <c r="Q16" s="68"/>
    </row>
    <row r="17" spans="1:18" x14ac:dyDescent="0.3">
      <c r="C17" s="64">
        <v>0.01</v>
      </c>
      <c r="D17" t="s">
        <v>35</v>
      </c>
      <c r="G17" s="58">
        <f>G12-G19</f>
        <v>0.48625915223146876</v>
      </c>
      <c r="I17" t="s">
        <v>103</v>
      </c>
    </row>
    <row r="18" spans="1:18" x14ac:dyDescent="0.3">
      <c r="A18" s="65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</row>
    <row r="19" spans="1:18" x14ac:dyDescent="0.3">
      <c r="A19" s="65"/>
      <c r="B19" s="65"/>
      <c r="C19" s="65"/>
      <c r="D19" s="65"/>
      <c r="E19" s="65"/>
      <c r="F19" s="65"/>
      <c r="G19" s="66">
        <f>(G22*F21)</f>
        <v>4862.105263157895</v>
      </c>
      <c r="H19" s="65"/>
      <c r="I19" s="89"/>
      <c r="J19" s="65"/>
      <c r="K19" s="65"/>
      <c r="L19" s="80"/>
      <c r="M19" s="65"/>
      <c r="N19" s="65"/>
      <c r="O19" s="65"/>
      <c r="P19" s="65"/>
      <c r="Q19" s="65"/>
    </row>
    <row r="20" spans="1:18" x14ac:dyDescent="0.3">
      <c r="A20" s="65"/>
      <c r="B20" s="65"/>
      <c r="C20" s="65"/>
      <c r="D20" s="65"/>
      <c r="E20" s="65"/>
      <c r="F20" s="74" t="s">
        <v>32</v>
      </c>
      <c r="G20" s="75"/>
      <c r="H20" s="65"/>
      <c r="I20" s="184" t="s">
        <v>36</v>
      </c>
      <c r="J20" s="184"/>
      <c r="K20" s="67"/>
      <c r="L20" s="67"/>
      <c r="M20" s="67"/>
      <c r="N20" s="67"/>
      <c r="O20" s="67"/>
      <c r="P20" s="67"/>
      <c r="Q20" s="65"/>
    </row>
    <row r="21" spans="1:18" x14ac:dyDescent="0.3">
      <c r="A21" s="65"/>
      <c r="B21" s="65"/>
      <c r="C21" s="65"/>
      <c r="D21" s="65"/>
      <c r="E21" s="65"/>
      <c r="F21" s="134">
        <v>0.92379999999999995</v>
      </c>
      <c r="G21" s="65"/>
      <c r="H21" s="65"/>
      <c r="I21" s="65" t="s">
        <v>119</v>
      </c>
      <c r="J21" s="65"/>
      <c r="K21" s="65"/>
      <c r="L21" s="65"/>
      <c r="M21" s="65"/>
      <c r="N21" s="65"/>
      <c r="O21" s="65"/>
      <c r="P21" s="65"/>
      <c r="Q21" s="65"/>
    </row>
    <row r="22" spans="1:18" x14ac:dyDescent="0.3">
      <c r="A22" s="65"/>
      <c r="B22" s="65"/>
      <c r="C22" s="65"/>
      <c r="D22" s="65"/>
      <c r="E22" s="65"/>
      <c r="F22" s="65"/>
      <c r="G22" s="76">
        <f>(G27/((100-D24)/100))</f>
        <v>5263.1578947368425</v>
      </c>
      <c r="H22" s="65"/>
      <c r="I22" s="65" t="s">
        <v>43</v>
      </c>
      <c r="J22" s="65"/>
      <c r="K22" s="65"/>
      <c r="L22" s="65"/>
      <c r="M22" s="65"/>
      <c r="N22" s="65"/>
      <c r="O22" s="65"/>
      <c r="P22" s="65"/>
      <c r="Q22" s="65"/>
    </row>
    <row r="23" spans="1:18" x14ac:dyDescent="0.3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167"/>
    </row>
    <row r="24" spans="1:18" x14ac:dyDescent="0.3">
      <c r="D24" s="59">
        <v>5</v>
      </c>
      <c r="E24" t="s">
        <v>33</v>
      </c>
      <c r="G24" s="56">
        <f>G22-G27</f>
        <v>263.15789473684254</v>
      </c>
    </row>
    <row r="25" spans="1:18" x14ac:dyDescent="0.3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</row>
    <row r="26" spans="1:18" x14ac:dyDescent="0.3">
      <c r="A26" s="68"/>
      <c r="B26" s="68"/>
      <c r="C26" s="68"/>
      <c r="D26" s="68"/>
      <c r="E26" s="68"/>
      <c r="F26" s="68"/>
      <c r="G26" s="68"/>
      <c r="H26" s="68"/>
      <c r="I26" s="71" t="s">
        <v>121</v>
      </c>
      <c r="J26" s="68"/>
      <c r="K26" s="68"/>
      <c r="L26" s="68"/>
      <c r="M26" s="68"/>
      <c r="N26" s="68"/>
      <c r="O26" s="68"/>
      <c r="P26" s="68"/>
      <c r="Q26" s="68"/>
    </row>
    <row r="27" spans="1:18" x14ac:dyDescent="0.3">
      <c r="A27" s="68"/>
      <c r="B27" s="68"/>
      <c r="C27" s="68"/>
      <c r="D27" s="68"/>
      <c r="E27" s="68"/>
      <c r="F27" s="68"/>
      <c r="G27" s="63">
        <v>5000</v>
      </c>
      <c r="H27" s="68"/>
      <c r="I27" s="68"/>
      <c r="J27" s="68"/>
      <c r="K27" s="68"/>
      <c r="L27" s="68"/>
      <c r="M27" s="68"/>
      <c r="N27" s="68"/>
      <c r="O27" s="68"/>
      <c r="P27" s="68"/>
      <c r="Q27" s="68"/>
    </row>
    <row r="28" spans="1:18" x14ac:dyDescent="0.3">
      <c r="A28" s="68"/>
      <c r="B28" s="68"/>
      <c r="C28" s="68"/>
      <c r="D28" s="68"/>
      <c r="E28" s="68"/>
      <c r="F28" s="68"/>
      <c r="G28" s="68"/>
      <c r="H28" s="68"/>
      <c r="I28" s="77" t="s">
        <v>101</v>
      </c>
      <c r="J28" s="77"/>
      <c r="K28" s="77"/>
      <c r="L28" s="77"/>
      <c r="M28" s="130" t="s">
        <v>100</v>
      </c>
      <c r="N28" s="129">
        <v>6.5000000000000002E-2</v>
      </c>
      <c r="O28" s="131" t="s">
        <v>102</v>
      </c>
      <c r="P28" s="77"/>
      <c r="Q28" s="77"/>
    </row>
    <row r="29" spans="1:18" x14ac:dyDescent="0.3">
      <c r="A29" s="68"/>
      <c r="B29" s="68"/>
      <c r="C29" s="68"/>
      <c r="D29" s="68"/>
      <c r="E29" s="68"/>
      <c r="F29" s="68"/>
      <c r="G29" s="68"/>
      <c r="H29" s="68"/>
      <c r="I29" s="77" t="s">
        <v>120</v>
      </c>
      <c r="J29" s="77"/>
      <c r="K29" s="77"/>
      <c r="L29" s="77"/>
      <c r="M29" s="77"/>
      <c r="N29" s="77"/>
      <c r="O29" s="77"/>
      <c r="P29" s="77"/>
      <c r="Q29" s="77"/>
    </row>
    <row r="30" spans="1:18" x14ac:dyDescent="0.3">
      <c r="A30" s="68"/>
      <c r="B30" s="68"/>
      <c r="C30" s="68"/>
      <c r="D30" s="68"/>
      <c r="E30" s="68"/>
      <c r="F30" s="68"/>
      <c r="G30" s="68"/>
      <c r="H30" s="68"/>
      <c r="I30" s="77" t="s">
        <v>86</v>
      </c>
      <c r="J30" s="68"/>
      <c r="K30" s="68"/>
      <c r="L30" s="68"/>
      <c r="M30" s="68"/>
      <c r="N30" s="68"/>
      <c r="O30" s="68"/>
      <c r="P30" s="68"/>
      <c r="Q30" s="68"/>
    </row>
    <row r="31" spans="1:18" x14ac:dyDescent="0.3">
      <c r="A31" s="68"/>
      <c r="B31" s="68"/>
      <c r="C31" s="68"/>
      <c r="D31" s="68"/>
      <c r="E31" s="68"/>
      <c r="F31" s="68"/>
      <c r="G31" s="68"/>
      <c r="H31" s="68"/>
      <c r="I31" s="77" t="s">
        <v>77</v>
      </c>
      <c r="J31" s="68"/>
      <c r="K31" s="68"/>
      <c r="L31" s="68"/>
      <c r="M31" s="68"/>
      <c r="N31" s="68"/>
      <c r="O31" s="68"/>
      <c r="P31" s="68"/>
      <c r="Q31" s="68"/>
    </row>
  </sheetData>
  <sheetProtection algorithmName="SHA-512" hashValue="NnHQsRwXb6KARfVe+xM0mRQab1RwAbZCsuzZQ+lXjACFYIpuwLmf4OTCPF/tW9mU1TwFs4s85US0aYG6+yOWBw==" saltValue="V/oEYhaUxAHWGQ2M2JFOmg==" spinCount="100000" sheet="1" objects="1" scenarios="1" selectLockedCells="1"/>
  <mergeCells count="4">
    <mergeCell ref="C2:E2"/>
    <mergeCell ref="I13:J13"/>
    <mergeCell ref="I20:J20"/>
    <mergeCell ref="H2:K2"/>
  </mergeCells>
  <hyperlinks>
    <hyperlink ref="I20" r:id="rId1" location="origin-currency" display="https://www.finanzen.ch/waehrungsrechner/us-dollar_euro#origin-currency"/>
    <hyperlink ref="I13" r:id="rId2" display="https://relai.app/de/"/>
    <hyperlink ref="H2" r:id="rId3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B1:K46"/>
  <sheetViews>
    <sheetView workbookViewId="0">
      <selection activeCell="H10" sqref="H10"/>
    </sheetView>
  </sheetViews>
  <sheetFormatPr baseColWidth="10" defaultRowHeight="14.4" x14ac:dyDescent="0.3"/>
  <cols>
    <col min="2" max="2" width="61.44140625" bestFit="1" customWidth="1"/>
    <col min="3" max="3" width="2.5546875" customWidth="1"/>
    <col min="4" max="4" width="3.21875" customWidth="1"/>
    <col min="5" max="5" width="3.5546875" customWidth="1"/>
    <col min="6" max="6" width="7.44140625" bestFit="1" customWidth="1"/>
    <col min="7" max="7" width="6.77734375" customWidth="1"/>
    <col min="8" max="8" width="12.109375" bestFit="1" customWidth="1"/>
  </cols>
  <sheetData>
    <row r="1" spans="2:11" x14ac:dyDescent="0.3">
      <c r="D1" s="65"/>
    </row>
    <row r="2" spans="2:11" x14ac:dyDescent="0.3">
      <c r="D2" s="65"/>
    </row>
    <row r="3" spans="2:11" x14ac:dyDescent="0.3">
      <c r="B3" s="57" t="s">
        <v>46</v>
      </c>
      <c r="D3" s="65"/>
      <c r="H3" s="186" t="s">
        <v>72</v>
      </c>
      <c r="I3" s="186"/>
    </row>
    <row r="4" spans="2:11" x14ac:dyDescent="0.3">
      <c r="B4" t="s">
        <v>45</v>
      </c>
      <c r="D4" s="65"/>
      <c r="H4" s="83"/>
      <c r="I4" s="84" t="s">
        <v>57</v>
      </c>
      <c r="J4" s="21" t="s">
        <v>29</v>
      </c>
    </row>
    <row r="5" spans="2:11" x14ac:dyDescent="0.3">
      <c r="B5" t="s">
        <v>84</v>
      </c>
      <c r="D5" s="65"/>
      <c r="H5" s="83" t="s">
        <v>73</v>
      </c>
      <c r="I5" s="85">
        <f>'Sparplan mtl. mit Starteinlage'!Ertrag/100</f>
        <v>1.5E-3</v>
      </c>
      <c r="J5" s="21" t="s">
        <v>27</v>
      </c>
    </row>
    <row r="6" spans="2:11" x14ac:dyDescent="0.3">
      <c r="D6" s="65"/>
      <c r="H6" s="84"/>
      <c r="I6" s="84"/>
    </row>
    <row r="7" spans="2:11" x14ac:dyDescent="0.3">
      <c r="B7" t="s">
        <v>47</v>
      </c>
      <c r="D7" s="65"/>
      <c r="F7" s="51" t="s">
        <v>25</v>
      </c>
      <c r="G7" s="61">
        <v>0.08</v>
      </c>
      <c r="H7" s="149">
        <v>25700</v>
      </c>
      <c r="I7" s="86">
        <f>H7*Ertrag_Tag</f>
        <v>38.550000000000004</v>
      </c>
      <c r="J7" s="56">
        <f>I7*Prof_E1_Tag</f>
        <v>3.0840000000000005</v>
      </c>
    </row>
    <row r="8" spans="2:11" x14ac:dyDescent="0.3">
      <c r="B8" t="s">
        <v>48</v>
      </c>
      <c r="D8" s="65"/>
      <c r="F8" s="51" t="s">
        <v>26</v>
      </c>
      <c r="G8" s="61">
        <v>0.03</v>
      </c>
      <c r="H8" s="149">
        <v>2000</v>
      </c>
      <c r="I8" s="86">
        <f>H8*Ertrag_Tag</f>
        <v>3</v>
      </c>
      <c r="J8" s="56">
        <f>I8*Prof_E2_Tag</f>
        <v>0.09</v>
      </c>
    </row>
    <row r="9" spans="2:11" x14ac:dyDescent="0.3">
      <c r="B9" t="s">
        <v>49</v>
      </c>
      <c r="D9" s="65"/>
      <c r="F9" s="51" t="s">
        <v>34</v>
      </c>
      <c r="G9" s="61">
        <v>2.5000000000000001E-2</v>
      </c>
      <c r="H9" s="149">
        <v>0</v>
      </c>
      <c r="I9" s="86">
        <f>H9*Ertrag_Tag</f>
        <v>0</v>
      </c>
      <c r="J9" s="56">
        <f>I9*Prof_E3_Tag</f>
        <v>0</v>
      </c>
    </row>
    <row r="10" spans="2:11" x14ac:dyDescent="0.3">
      <c r="B10" t="s">
        <v>50</v>
      </c>
      <c r="D10" s="65"/>
      <c r="F10" s="51" t="s">
        <v>118</v>
      </c>
      <c r="G10" s="61">
        <v>2.5000000000000001E-2</v>
      </c>
      <c r="H10" s="149">
        <v>0</v>
      </c>
      <c r="I10" s="86">
        <f>H10*Ertrag_Tag</f>
        <v>0</v>
      </c>
      <c r="J10" s="56">
        <f>I10*Prof_E3_Tag</f>
        <v>0</v>
      </c>
    </row>
    <row r="11" spans="2:11" x14ac:dyDescent="0.3">
      <c r="B11" t="s">
        <v>51</v>
      </c>
      <c r="D11" s="65"/>
    </row>
    <row r="12" spans="2:11" x14ac:dyDescent="0.3">
      <c r="B12" t="s">
        <v>52</v>
      </c>
      <c r="D12" s="65"/>
    </row>
    <row r="13" spans="2:11" x14ac:dyDescent="0.3">
      <c r="B13" t="s">
        <v>53</v>
      </c>
      <c r="D13" s="65"/>
      <c r="G13" s="62"/>
      <c r="I13" s="57" t="s">
        <v>75</v>
      </c>
      <c r="J13" s="78">
        <f>SUM(J7:J10)</f>
        <v>3.1740000000000004</v>
      </c>
    </row>
    <row r="14" spans="2:11" x14ac:dyDescent="0.3">
      <c r="B14" t="s">
        <v>54</v>
      </c>
      <c r="D14" s="65"/>
    </row>
    <row r="15" spans="2:11" x14ac:dyDescent="0.3">
      <c r="B15" t="s">
        <v>55</v>
      </c>
      <c r="D15" s="65"/>
      <c r="F15" s="94"/>
      <c r="G15" s="95"/>
      <c r="H15" s="107" t="s">
        <v>28</v>
      </c>
      <c r="I15" s="96"/>
      <c r="J15" s="96"/>
      <c r="K15" s="97"/>
    </row>
    <row r="16" spans="2:11" x14ac:dyDescent="0.3">
      <c r="B16" t="s">
        <v>56</v>
      </c>
      <c r="D16" s="65"/>
      <c r="F16" s="98"/>
      <c r="G16" s="99"/>
      <c r="H16" s="100" t="s">
        <v>82</v>
      </c>
      <c r="I16" s="100"/>
      <c r="J16" s="101">
        <f>J13*30</f>
        <v>95.220000000000013</v>
      </c>
      <c r="K16" s="102"/>
    </row>
    <row r="17" spans="2:11" x14ac:dyDescent="0.3">
      <c r="D17" s="65"/>
      <c r="F17" s="98"/>
      <c r="G17" s="99"/>
      <c r="H17" s="100" t="s">
        <v>83</v>
      </c>
      <c r="I17" s="150" t="s">
        <v>127</v>
      </c>
      <c r="J17" s="101">
        <f>IF(I17="Consultant",100,IF(I17="Manager",400,IF(I17="Senator",2000,10000)))</f>
        <v>400</v>
      </c>
      <c r="K17" s="102"/>
    </row>
    <row r="18" spans="2:11" x14ac:dyDescent="0.3">
      <c r="B18" s="79"/>
      <c r="D18" s="65"/>
      <c r="F18" s="98"/>
      <c r="G18" s="99"/>
      <c r="H18" s="99"/>
      <c r="I18" s="99"/>
      <c r="J18" s="99"/>
      <c r="K18" s="102"/>
    </row>
    <row r="19" spans="2:11" x14ac:dyDescent="0.3">
      <c r="B19" s="57" t="s">
        <v>58</v>
      </c>
      <c r="D19" s="65"/>
      <c r="F19" s="103"/>
      <c r="G19" s="104"/>
      <c r="H19" s="104"/>
      <c r="I19" s="104"/>
      <c r="J19" s="105">
        <f>SUM(J16:J18)</f>
        <v>495.22</v>
      </c>
      <c r="K19" s="106"/>
    </row>
    <row r="20" spans="2:11" x14ac:dyDescent="0.3">
      <c r="D20" s="65"/>
    </row>
    <row r="21" spans="2:11" x14ac:dyDescent="0.3">
      <c r="B21" s="81" t="s">
        <v>97</v>
      </c>
      <c r="D21" s="65"/>
    </row>
    <row r="22" spans="2:11" x14ac:dyDescent="0.3">
      <c r="B22" s="82" t="s">
        <v>68</v>
      </c>
      <c r="D22" s="65"/>
    </row>
    <row r="23" spans="2:11" x14ac:dyDescent="0.3">
      <c r="B23" t="s">
        <v>74</v>
      </c>
      <c r="D23" s="65"/>
    </row>
    <row r="24" spans="2:11" x14ac:dyDescent="0.3">
      <c r="D24" s="65"/>
    </row>
    <row r="25" spans="2:11" x14ac:dyDescent="0.3">
      <c r="B25" s="71" t="s">
        <v>66</v>
      </c>
      <c r="D25" s="65"/>
    </row>
    <row r="26" spans="2:11" x14ac:dyDescent="0.3">
      <c r="B26" s="68" t="s">
        <v>59</v>
      </c>
      <c r="D26" s="65"/>
    </row>
    <row r="27" spans="2:11" x14ac:dyDescent="0.3">
      <c r="D27" s="65"/>
    </row>
    <row r="28" spans="2:11" x14ac:dyDescent="0.3">
      <c r="B28" s="81" t="s">
        <v>67</v>
      </c>
      <c r="D28" s="65"/>
    </row>
    <row r="29" spans="2:11" x14ac:dyDescent="0.3">
      <c r="B29" s="82" t="s">
        <v>60</v>
      </c>
      <c r="D29" s="65"/>
    </row>
    <row r="30" spans="2:11" x14ac:dyDescent="0.3">
      <c r="D30" s="65"/>
    </row>
    <row r="31" spans="2:11" x14ac:dyDescent="0.3">
      <c r="B31" s="71" t="s">
        <v>69</v>
      </c>
      <c r="D31" s="65"/>
    </row>
    <row r="32" spans="2:11" x14ac:dyDescent="0.3">
      <c r="B32" s="68" t="s">
        <v>61</v>
      </c>
      <c r="D32" s="65"/>
    </row>
    <row r="33" spans="2:4" x14ac:dyDescent="0.3">
      <c r="D33" s="65"/>
    </row>
    <row r="34" spans="2:4" x14ac:dyDescent="0.3">
      <c r="B34" s="81" t="s">
        <v>70</v>
      </c>
      <c r="D34" s="65"/>
    </row>
    <row r="35" spans="2:4" x14ac:dyDescent="0.3">
      <c r="B35" s="82" t="s">
        <v>62</v>
      </c>
      <c r="D35" s="65"/>
    </row>
    <row r="36" spans="2:4" x14ac:dyDescent="0.3">
      <c r="D36" s="65"/>
    </row>
    <row r="37" spans="2:4" x14ac:dyDescent="0.3">
      <c r="B37" s="71" t="s">
        <v>71</v>
      </c>
      <c r="D37" s="65"/>
    </row>
    <row r="38" spans="2:4" x14ac:dyDescent="0.3">
      <c r="B38" s="68" t="s">
        <v>63</v>
      </c>
      <c r="D38" s="65"/>
    </row>
    <row r="39" spans="2:4" x14ac:dyDescent="0.3">
      <c r="D39" s="65"/>
    </row>
    <row r="40" spans="2:4" x14ac:dyDescent="0.3">
      <c r="B40" s="81" t="s">
        <v>65</v>
      </c>
      <c r="D40" s="65"/>
    </row>
    <row r="41" spans="2:4" x14ac:dyDescent="0.3">
      <c r="B41" s="82" t="s">
        <v>64</v>
      </c>
      <c r="D41" s="65"/>
    </row>
    <row r="42" spans="2:4" x14ac:dyDescent="0.3">
      <c r="D42" s="65"/>
    </row>
    <row r="43" spans="2:4" x14ac:dyDescent="0.3">
      <c r="D43" s="65"/>
    </row>
    <row r="44" spans="2:4" x14ac:dyDescent="0.3">
      <c r="D44" s="65"/>
    </row>
    <row r="45" spans="2:4" x14ac:dyDescent="0.3">
      <c r="D45" s="65"/>
    </row>
    <row r="46" spans="2:4" x14ac:dyDescent="0.3">
      <c r="D46" s="65"/>
    </row>
  </sheetData>
  <sheetProtection algorithmName="SHA-512" hashValue="AEdWDEmbo9q/63tWNzsWbl9MKhWXAW52n2AQlenQ20GxpXRmZamLt04Yn2sD77BQaJh1JG/SAJvxcT6h5EQYRg==" saltValue="317jkP8L3hTv7G7zFcBD6w==" spinCount="100000" sheet="1" objects="1" scenarios="1" selectLockedCells="1"/>
  <mergeCells count="1">
    <mergeCell ref="H3:I3"/>
  </mergeCells>
  <dataValidations count="1">
    <dataValidation type="list" allowBlank="1" showInputMessage="1" showErrorMessage="1" sqref="I17">
      <formula1>"Consultant,Manager,Senator,Director,President,Founder,Diamond"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7"/>
  <sheetViews>
    <sheetView showGridLines="0" showRowColHeaders="0" zoomScale="80" zoomScaleNormal="80" workbookViewId="0">
      <selection activeCell="B17" sqref="B17"/>
    </sheetView>
  </sheetViews>
  <sheetFormatPr baseColWidth="10" defaultRowHeight="14.4" x14ac:dyDescent="0.3"/>
  <cols>
    <col min="13" max="13" width="6.5546875" customWidth="1"/>
  </cols>
  <sheetData>
    <row r="2" spans="2:25" ht="21" x14ac:dyDescent="0.4">
      <c r="B2" s="87" t="s">
        <v>98</v>
      </c>
    </row>
    <row r="5" spans="2:25" x14ac:dyDescent="0.3">
      <c r="Y5">
        <v>5</v>
      </c>
    </row>
    <row r="10" spans="2:25" x14ac:dyDescent="0.3">
      <c r="Y10">
        <v>20</v>
      </c>
    </row>
    <row r="15" spans="2:25" ht="18" x14ac:dyDescent="0.35">
      <c r="B15" s="88" t="s">
        <v>97</v>
      </c>
      <c r="Y15">
        <v>60</v>
      </c>
    </row>
    <row r="16" spans="2:25" ht="18" x14ac:dyDescent="0.35">
      <c r="B16" s="88" t="s">
        <v>68</v>
      </c>
    </row>
    <row r="17" spans="2:2" x14ac:dyDescent="0.3">
      <c r="B17" s="57" t="s">
        <v>140</v>
      </c>
    </row>
  </sheetData>
  <sheetProtection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2"/>
  <sheetViews>
    <sheetView showGridLines="0" showRowColHeaders="0" zoomScale="80" zoomScaleNormal="80" workbookViewId="0">
      <selection activeCell="I2" sqref="I2"/>
    </sheetView>
  </sheetViews>
  <sheetFormatPr baseColWidth="10" defaultRowHeight="14.4" x14ac:dyDescent="0.3"/>
  <cols>
    <col min="13" max="13" width="6.5546875" customWidth="1"/>
    <col min="20" max="20" width="13" bestFit="1" customWidth="1"/>
  </cols>
  <sheetData>
    <row r="2" spans="2:25" ht="21" x14ac:dyDescent="0.4">
      <c r="B2" s="87" t="s">
        <v>76</v>
      </c>
      <c r="I2" s="111"/>
      <c r="J2" s="111"/>
    </row>
    <row r="5" spans="2:25" ht="15.6" x14ac:dyDescent="0.3">
      <c r="T5" s="120">
        <v>7000</v>
      </c>
      <c r="Y5">
        <v>5</v>
      </c>
    </row>
    <row r="6" spans="2:25" x14ac:dyDescent="0.3">
      <c r="T6" s="111"/>
    </row>
    <row r="7" spans="2:25" x14ac:dyDescent="0.3">
      <c r="T7" s="111"/>
    </row>
    <row r="8" spans="2:25" x14ac:dyDescent="0.3">
      <c r="T8" s="111"/>
    </row>
    <row r="9" spans="2:25" x14ac:dyDescent="0.3">
      <c r="T9" s="111"/>
    </row>
    <row r="10" spans="2:25" ht="15.6" x14ac:dyDescent="0.3">
      <c r="T10" s="120">
        <v>15000</v>
      </c>
      <c r="Y10">
        <v>20</v>
      </c>
    </row>
    <row r="11" spans="2:25" x14ac:dyDescent="0.3">
      <c r="T11" s="111"/>
    </row>
    <row r="12" spans="2:25" x14ac:dyDescent="0.3">
      <c r="T12" s="111"/>
    </row>
    <row r="13" spans="2:25" x14ac:dyDescent="0.3">
      <c r="T13" s="111"/>
    </row>
    <row r="14" spans="2:25" x14ac:dyDescent="0.3">
      <c r="T14" s="111"/>
    </row>
    <row r="15" spans="2:25" ht="15.6" x14ac:dyDescent="0.3">
      <c r="T15" s="120">
        <v>900</v>
      </c>
      <c r="Y15">
        <v>60</v>
      </c>
    </row>
    <row r="16" spans="2:25" x14ac:dyDescent="0.3">
      <c r="T16" s="111"/>
    </row>
    <row r="17" spans="2:20" x14ac:dyDescent="0.3">
      <c r="T17" s="111"/>
    </row>
    <row r="18" spans="2:20" x14ac:dyDescent="0.3">
      <c r="T18" s="111"/>
    </row>
    <row r="19" spans="2:20" ht="15.6" x14ac:dyDescent="0.3">
      <c r="T19" s="121">
        <f>SUM(T4:T18)</f>
        <v>22900</v>
      </c>
    </row>
    <row r="21" spans="2:20" ht="18" x14ac:dyDescent="0.35">
      <c r="B21" s="88" t="s">
        <v>66</v>
      </c>
    </row>
    <row r="22" spans="2:20" ht="18" x14ac:dyDescent="0.35">
      <c r="B22" s="88" t="s">
        <v>59</v>
      </c>
    </row>
  </sheetData>
  <sheetProtection sheet="1" objects="1" scenarios="1" selectLockedCells="1"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9</vt:i4>
      </vt:variant>
    </vt:vector>
  </HeadingPairs>
  <TitlesOfParts>
    <vt:vector size="20" baseType="lpstr">
      <vt:lpstr>Info Videos</vt:lpstr>
      <vt:lpstr>Wertentwicklung</vt:lpstr>
      <vt:lpstr>ProfitWallet</vt:lpstr>
      <vt:lpstr>Sparplan mtl.</vt:lpstr>
      <vt:lpstr>Sparplan mtl. mit Starteinlage</vt:lpstr>
      <vt:lpstr>Einzahlung</vt:lpstr>
      <vt:lpstr>Provisionen</vt:lpstr>
      <vt:lpstr>NW - Consultant</vt:lpstr>
      <vt:lpstr>NW - Manager</vt:lpstr>
      <vt:lpstr>NW - Senator</vt:lpstr>
      <vt:lpstr>NW - Direktor</vt:lpstr>
      <vt:lpstr>'Sparplan mtl. mit Starteinlage'!Ertrag</vt:lpstr>
      <vt:lpstr>Ertrag</vt:lpstr>
      <vt:lpstr>Ertrag_Tag</vt:lpstr>
      <vt:lpstr>'Sparplan mtl. mit Starteinlage'!gebuehr</vt:lpstr>
      <vt:lpstr>gebuehr</vt:lpstr>
      <vt:lpstr>Prof_E1_Tag</vt:lpstr>
      <vt:lpstr>Prof_E2_Tag</vt:lpstr>
      <vt:lpstr>Prof_E3_Tag</vt:lpstr>
      <vt:lpstr>Rendite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Profit Wallet</dc:title>
  <dc:creator>Karl Gässler</dc:creator>
  <cp:lastModifiedBy>Karl Gässler</cp:lastModifiedBy>
  <cp:lastPrinted>2022-03-16T06:22:07Z</cp:lastPrinted>
  <dcterms:created xsi:type="dcterms:W3CDTF">2022-03-15T15:02:34Z</dcterms:created>
  <dcterms:modified xsi:type="dcterms:W3CDTF">2023-02-04T18:10:20Z</dcterms:modified>
</cp:coreProperties>
</file>